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095725A6-75A7-4228-A6A3-86A3C2A35EF7}" xr6:coauthVersionLast="47" xr6:coauthVersionMax="47" xr10:uidLastSave="{00000000-0000-0000-0000-000000000000}"/>
  <bookViews>
    <workbookView xWindow="4056" yWindow="1476"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E40" i="10"/>
  <c r="AM40" i="10"/>
  <c r="U40" i="10"/>
  <c r="E40" i="10"/>
  <c r="C40" i="10" s="1"/>
  <c r="DG39" i="10"/>
  <c r="CQ39" i="10"/>
  <c r="CO39" i="10"/>
  <c r="BY39" i="10"/>
  <c r="BE39" i="10"/>
  <c r="AM39" i="10"/>
  <c r="U39" i="10"/>
  <c r="E39" i="10"/>
  <c r="C39" i="10"/>
  <c r="DG38" i="10"/>
  <c r="CQ38" i="10"/>
  <c r="CO38" i="10"/>
  <c r="BY38" i="10"/>
  <c r="BE38" i="10"/>
  <c r="AM38" i="10"/>
  <c r="U38" i="10"/>
  <c r="E38" i="10"/>
  <c r="C38" i="10"/>
  <c r="DG37" i="10"/>
  <c r="CQ37" i="10"/>
  <c r="CO37" i="10"/>
  <c r="BY37" i="10"/>
  <c r="BE37" i="10"/>
  <c r="AM37" i="10"/>
  <c r="U37" i="10"/>
  <c r="E37" i="10"/>
  <c r="C37" i="10"/>
  <c r="DG36" i="10"/>
  <c r="CQ36" i="10"/>
  <c r="CO36" i="10"/>
  <c r="BY36" i="10"/>
  <c r="BE36" i="10"/>
  <c r="AM36" i="10"/>
  <c r="W36" i="10"/>
  <c r="E36" i="10"/>
  <c r="C36" i="10"/>
  <c r="DG35" i="10"/>
  <c r="CQ35" i="10"/>
  <c r="CO35" i="10"/>
  <c r="BY35" i="10"/>
  <c r="BE35" i="10"/>
  <c r="AM35" i="10"/>
  <c r="W35" i="10"/>
  <c r="E35" i="10"/>
  <c r="C35" i="10"/>
  <c r="DG34" i="10"/>
  <c r="CQ34" i="10"/>
  <c r="BY34" i="10"/>
  <c r="BE34" i="10"/>
  <c r="AO34" i="10"/>
  <c r="W34" i="10"/>
  <c r="E34" i="10"/>
  <c r="C34" i="10"/>
  <c r="U34" i="10" s="1"/>
  <c r="U35" i="10" s="1"/>
  <c r="U36" i="10" s="1"/>
  <c r="AM34" i="10" l="1"/>
  <c r="BW34" i="10"/>
  <c r="BW35" i="10" l="1"/>
  <c r="BW36" i="10" s="1"/>
  <c r="BW37" i="10" s="1"/>
  <c r="BW38" i="10" s="1"/>
  <c r="BW39" i="10" s="1"/>
  <c r="BW40" i="10" s="1"/>
  <c r="CO34" i="10"/>
</calcChain>
</file>

<file path=xl/sharedStrings.xml><?xml version="1.0" encoding="utf-8"?>
<sst xmlns="http://schemas.openxmlformats.org/spreadsheetml/2006/main" count="1121" uniqueCount="543">
  <si>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</si>
  <si>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</si>
  <si>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</si>
  <si>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</si>
  <si>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</si>
  <si>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</si>
  <si>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（参考）</t>
    <rPh sb="1" eb="3">
      <t>サンコウ</t>
    </rPh>
    <phoneticPr fontId="5"/>
  </si>
  <si>
    <t>第2次</t>
    <rPh sb="0" eb="1">
      <t>ダイ</t>
    </rPh>
    <rPh sb="2" eb="3">
      <t>ジ</t>
    </rPh>
    <phoneticPr fontId="5"/>
  </si>
  <si>
    <t>(Ｂ)</t>
  </si>
  <si>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</si>
  <si>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</si>
  <si>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</si>
  <si>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</si>
  <si>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</si>
  <si>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</si>
  <si>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</si>
  <si>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</si>
  <si>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</si>
  <si>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</si>
  <si>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</si>
  <si>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</si>
  <si>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</si>
  <si>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実質収支比率等に係る経年分析</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</si>
  <si>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</si>
  <si>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</si>
  <si>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</si>
  <si>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</si>
  <si>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</si>
  <si>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</si>
  <si>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</si>
  <si>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</si>
  <si>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</si>
  <si>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</si>
  <si>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</si>
  <si>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</si>
  <si>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</si>
  <si>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</si>
  <si>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</si>
  <si>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</si>
  <si>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</si>
  <si>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</si>
  <si>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</si>
  <si>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</si>
  <si>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</si>
  <si>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</si>
  <si>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</si>
  <si>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</si>
  <si>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</si>
  <si>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</si>
  <si>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</si>
  <si>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</si>
  <si>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</si>
  <si>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</si>
  <si>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</si>
  <si>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</si>
  <si>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</si>
  <si>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</si>
  <si>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</si>
  <si>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</si>
  <si>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</si>
  <si>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</si>
  <si>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</si>
  <si>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公債費負担比率</t>
    <rPh sb="0" eb="3">
      <t>コウサイヒ</t>
    </rPh>
    <rPh sb="3" eb="5">
      <t>フタン</t>
    </rPh>
    <rPh sb="5" eb="7">
      <t>ヒリツ</t>
    </rPh>
    <phoneticPr fontId="5"/>
  </si>
  <si>
    <t>黒字額</t>
    <rPh sb="0" eb="2">
      <t>クロジ</t>
    </rPh>
    <rPh sb="2" eb="3">
      <t>ガク</t>
    </rPh>
    <phoneticPr fontId="36"/>
  </si>
  <si>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</si>
  <si>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</si>
  <si>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</si>
  <si>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</si>
  <si>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</si>
  <si>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</si>
  <si>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</si>
  <si>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</si>
  <si>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</si>
  <si>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</si>
  <si>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</si>
  <si>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</si>
  <si>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</si>
  <si>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</si>
  <si>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</si>
  <si>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</si>
  <si>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</si>
  <si>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</si>
  <si>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</si>
  <si>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</si>
  <si>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</si>
  <si>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</si>
  <si>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</si>
  <si>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</si>
  <si>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</si>
  <si>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</si>
  <si>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</si>
  <si>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</si>
  <si>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</si>
  <si>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</si>
  <si>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</si>
  <si>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</si>
  <si>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</si>
  <si>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</si>
  <si>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</si>
  <si>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</si>
  <si>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</si>
  <si>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</si>
  <si>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</si>
  <si>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</si>
  <si>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</si>
  <si>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</si>
  <si>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</si>
  <si>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</si>
  <si>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</si>
  <si>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</si>
  <si>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</si>
  <si>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</si>
  <si>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</si>
  <si>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</si>
  <si>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</si>
  <si>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</si>
  <si>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</si>
  <si>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</si>
  <si>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</si>
  <si>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</si>
  <si>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</si>
  <si>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</si>
  <si>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</si>
  <si>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</si>
  <si>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</si>
  <si>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</si>
  <si>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</si>
  <si>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</si>
  <si>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</si>
  <si>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</si>
  <si>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</si>
  <si>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</si>
  <si>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</si>
  <si>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香川県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</si>
  <si>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</si>
  <si>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</si>
  <si>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Ⅳ－２</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</si>
  <si>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</si>
  <si>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</si>
  <si>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</si>
  <si>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</si>
  <si>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</si>
  <si>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</si>
  <si>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</si>
  <si>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</si>
  <si>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</si>
  <si>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</si>
  <si>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</si>
  <si>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</si>
  <si>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</si>
  <si>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</si>
  <si>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</si>
  <si>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</si>
  <si>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</si>
  <si>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宇多津町</t>
  </si>
  <si>
    <t>翌年度に繰越すべき財源</t>
  </si>
  <si>
    <t>地方交付税種地</t>
    <rPh sb="0" eb="2">
      <t>チホウ</t>
    </rPh>
    <rPh sb="2" eb="5">
      <t>コウフゼイ</t>
    </rPh>
    <rPh sb="5" eb="6">
      <t>シュ</t>
    </rPh>
    <rPh sb="6" eb="7">
      <t>チ</t>
    </rPh>
    <phoneticPr fontId="5"/>
  </si>
  <si>
    <t>2-3</t>
  </si>
  <si>
    <t>歳入歳出差引</t>
  </si>
  <si>
    <t>会計名</t>
    <rPh sb="0" eb="2">
      <t>カイケイ</t>
    </rPh>
    <rPh sb="2" eb="3">
      <t>メイ</t>
    </rPh>
    <phoneticPr fontId="5"/>
  </si>
  <si>
    <t>(Ｅ)</t>
  </si>
  <si>
    <t>　　(※1)</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</si>
  <si>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</si>
  <si>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</si>
  <si>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</si>
  <si>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</si>
  <si>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</si>
  <si>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</si>
  <si>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</si>
  <si>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</si>
  <si>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</si>
  <si>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</si>
  <si>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</si>
  <si>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</si>
  <si>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</si>
  <si>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</si>
  <si>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</si>
  <si>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</si>
  <si>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</si>
  <si>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</si>
  <si>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</si>
  <si>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</si>
  <si>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-1.3</t>
  </si>
  <si>
    <t>現年</t>
    <rPh sb="0" eb="1">
      <t>ゲン</t>
    </rPh>
    <rPh sb="1" eb="2">
      <t>ネン</t>
    </rPh>
    <phoneticPr fontId="5"/>
  </si>
  <si>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</si>
  <si>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</si>
  <si>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</si>
  <si>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</si>
  <si>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</si>
  <si>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</si>
  <si>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</si>
  <si>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</si>
  <si>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</si>
  <si>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</si>
  <si>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</si>
  <si>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</si>
  <si>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</si>
  <si>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</si>
  <si>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</si>
  <si>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</si>
  <si>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</si>
  <si>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t>宇多津町みどりの基金</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</si>
  <si>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</si>
  <si>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</si>
  <si>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</si>
  <si>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</si>
  <si>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t>
  </si>
  <si>
    <t>参考</t>
    <rPh sb="0" eb="2">
      <t>サンコウ</t>
    </rPh>
    <phoneticPr fontId="5"/>
  </si>
  <si>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</si>
  <si>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</si>
  <si>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</si>
  <si>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</si>
  <si>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</si>
  <si>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</si>
  <si>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</si>
  <si>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</si>
  <si>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</si>
  <si>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増減率  (％)</t>
    <rPh sb="0" eb="2">
      <t>ゾウゲン</t>
    </rPh>
    <rPh sb="2" eb="3">
      <t>リツ</t>
    </rPh>
    <phoneticPr fontId="5"/>
  </si>
  <si>
    <t>労働費</t>
  </si>
  <si>
    <t>-0.8</t>
  </si>
  <si>
    <t>-1.6</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</si>
  <si>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</si>
  <si>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</si>
  <si>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</si>
  <si>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</si>
  <si>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</si>
  <si>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</si>
  <si>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</si>
  <si>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</si>
  <si>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</si>
  <si>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</si>
  <si>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</si>
  <si>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</si>
  <si>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</si>
  <si>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</si>
  <si>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</si>
  <si>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</si>
  <si>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</si>
  <si>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</si>
  <si>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</si>
  <si>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</si>
  <si>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</si>
  <si>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</si>
  <si>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</si>
  <si>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</si>
  <si>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</si>
  <si>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</si>
  <si>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</si>
  <si>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</si>
  <si>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</si>
  <si>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</si>
  <si>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</si>
  <si>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</si>
  <si>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</si>
  <si>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</si>
  <si>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</si>
  <si>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</si>
  <si>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</si>
  <si>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</si>
  <si>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</si>
  <si>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</si>
  <si>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</si>
  <si>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</si>
  <si>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</si>
  <si>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</si>
  <si>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</si>
  <si>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</si>
  <si>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</si>
  <si>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</si>
  <si>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</si>
  <si>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</si>
  <si>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</si>
  <si>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</si>
  <si>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地方公社・第三セクター等一覧</t>
    <rPh sb="0" eb="2">
      <t>チホウ</t>
    </rPh>
    <rPh sb="2" eb="4">
      <t>コウシャ</t>
    </rPh>
    <rPh sb="5" eb="6">
      <t>ダイ</t>
    </rPh>
    <rPh sb="6" eb="7">
      <t>３</t>
    </rPh>
    <rPh sb="11" eb="12">
      <t>トウ</t>
    </rPh>
    <rPh sb="12" eb="14">
      <t>イチラン</t>
    </rPh>
    <phoneticPr fontId="5"/>
  </si>
  <si>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</si>
  <si>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</si>
  <si>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</si>
  <si>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</si>
  <si>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</si>
  <si>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</si>
  <si>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</si>
  <si>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</si>
  <si>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</si>
  <si>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</si>
  <si>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</si>
  <si>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</si>
  <si>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</si>
  <si>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</si>
  <si>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</si>
  <si>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香川県広域水道企業団（水道）</t>
    <rPh sb="0" eb="3">
      <t>カガワケン</t>
    </rPh>
    <rPh sb="3" eb="5">
      <t>コウイキ</t>
    </rPh>
    <rPh sb="5" eb="7">
      <t>スイドウ</t>
    </rPh>
    <rPh sb="7" eb="9">
      <t>キギョウ</t>
    </rPh>
    <rPh sb="9" eb="10">
      <t>ダン</t>
    </rPh>
    <rPh sb="11" eb="13">
      <t>スイドウ</t>
    </rPh>
    <phoneticPr fontId="5"/>
  </si>
  <si>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</si>
  <si>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</si>
  <si>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</si>
  <si>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</si>
  <si>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</si>
  <si>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香川県宇多津町</t>
  </si>
  <si>
    <t>義務的経費計</t>
    <rPh sb="0" eb="3">
      <t>ギムテキ</t>
    </rPh>
    <rPh sb="3" eb="5">
      <t>ケイヒ</t>
    </rPh>
    <rPh sb="5" eb="6">
      <t>ケイ</t>
    </rPh>
    <phoneticPr fontId="5"/>
  </si>
  <si>
    <t>　公債費</t>
  </si>
  <si>
    <t>増減率(%)(B)</t>
    <rPh sb="0" eb="3">
      <t>ゾウゲンリツ</t>
    </rPh>
    <phoneticPr fontId="5"/>
  </si>
  <si>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</si>
  <si>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</si>
  <si>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</si>
  <si>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</si>
  <si>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</si>
  <si>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</si>
  <si>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</si>
  <si>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</si>
  <si>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</si>
  <si>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</si>
  <si>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</si>
  <si>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</si>
  <si>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</si>
  <si>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</si>
  <si>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5"/>
  </si>
  <si>
    <t>目的別歳出の状況（単位 千円・％）</t>
  </si>
  <si>
    <t>普通税</t>
    <rPh sb="0" eb="2">
      <t>フツウ</t>
    </rPh>
    <rPh sb="2" eb="3">
      <t>ゼイ</t>
    </rPh>
    <phoneticPr fontId="40"/>
  </si>
  <si>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</si>
  <si>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</si>
  <si>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</si>
  <si>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</si>
  <si>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</si>
  <si>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</si>
  <si>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</si>
  <si>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</si>
  <si>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</si>
  <si>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</si>
  <si>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</si>
  <si>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</si>
  <si>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</si>
  <si>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</si>
  <si>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</si>
  <si>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</si>
  <si>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</si>
  <si>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</si>
  <si>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</si>
  <si>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</si>
  <si>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</si>
  <si>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</si>
  <si>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</si>
  <si>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</si>
  <si>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</si>
  <si>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宇多津町ユープラザうたづ整備基金</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</si>
  <si>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</si>
  <si>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</si>
  <si>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</si>
  <si>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</si>
  <si>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</si>
  <si>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</si>
  <si>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</si>
  <si>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</si>
  <si>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</si>
  <si>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</si>
  <si>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</si>
  <si>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</si>
  <si>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</si>
  <si>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</si>
  <si>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</si>
  <si>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</si>
  <si>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</si>
  <si>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</si>
  <si>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</si>
  <si>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前年度繰上充用金</t>
  </si>
  <si>
    <t>香川県市町総合事務組合</t>
    <rPh sb="0" eb="3">
      <t>カガワケン</t>
    </rPh>
    <rPh sb="3" eb="5">
      <t>シチョウ</t>
    </rPh>
    <rPh sb="5" eb="7">
      <t>ソウゴウ</t>
    </rPh>
    <rPh sb="7" eb="9">
      <t>ジム</t>
    </rPh>
    <rPh sb="9" eb="11">
      <t>クミアイ</t>
    </rPh>
    <phoneticPr fontId="5"/>
  </si>
  <si>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</si>
  <si>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</si>
  <si>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</si>
  <si>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</si>
  <si>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</si>
  <si>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</si>
  <si>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</si>
  <si>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</si>
  <si>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</si>
  <si>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</si>
  <si>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</si>
  <si>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</si>
  <si>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</si>
  <si>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</si>
  <si>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</si>
  <si>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</si>
  <si>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</si>
  <si>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宇多津町後期高齢者医療特別会計</t>
  </si>
  <si>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</si>
  <si>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</si>
  <si>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</si>
  <si>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</si>
  <si>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</si>
  <si>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</si>
  <si>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</si>
  <si>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</si>
  <si>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</si>
  <si>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</si>
  <si>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</si>
  <si>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</si>
  <si>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</si>
  <si>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</si>
  <si>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</si>
  <si>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</si>
  <si>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</si>
  <si>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</si>
  <si>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宇多津町介護保険特別会計</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</si>
  <si>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</si>
  <si>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</si>
  <si>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</si>
  <si>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</si>
  <si>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下水道</t>
  </si>
  <si>
    <t>（一財）宇多津町振興財団</t>
  </si>
  <si>
    <t>再差引収支</t>
    <rPh sb="0" eb="1">
      <t>サイ</t>
    </rPh>
    <rPh sb="1" eb="3">
      <t>サシヒキ</t>
    </rPh>
    <rPh sb="3" eb="5">
      <t>シュウシ</t>
    </rPh>
    <phoneticPr fontId="5"/>
  </si>
  <si>
    <t>財政再生基準</t>
  </si>
  <si>
    <t>地方債</t>
  </si>
  <si>
    <t>加入世帯数(世帯)</t>
  </si>
  <si>
    <t>　繰出金</t>
  </si>
  <si>
    <t>　うち減収補塡債(特例分)</t>
    <rPh sb="4" eb="5">
      <t>シュウ</t>
    </rPh>
    <rPh sb="9" eb="10">
      <t>トク</t>
    </rPh>
    <rPh sb="10" eb="11">
      <t>レイ</t>
    </rPh>
    <rPh sb="11" eb="12">
      <t>ブン</t>
    </rPh>
    <phoneticPr fontId="36"/>
  </si>
  <si>
    <t>工業用水道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</si>
  <si>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</si>
  <si>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</si>
  <si>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</si>
  <si>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</si>
  <si>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</si>
  <si>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</si>
  <si>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交通</t>
  </si>
  <si>
    <t>対比（％）</t>
    <rPh sb="0" eb="2">
      <t>タイヒ</t>
    </rPh>
    <phoneticPr fontId="5"/>
  </si>
  <si>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</si>
  <si>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</si>
  <si>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</si>
  <si>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</si>
  <si>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</si>
  <si>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</si>
  <si>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</si>
  <si>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</si>
  <si>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</si>
  <si>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</si>
  <si>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</si>
  <si>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</si>
  <si>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</si>
  <si>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</si>
  <si>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</si>
  <si>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</si>
  <si>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</si>
  <si>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</si>
  <si>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</si>
  <si>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</si>
  <si>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
からの
貸付金</t>
  </si>
  <si>
    <t>一部事務組合等名</t>
    <rPh sb="0" eb="2">
      <t>イチブ</t>
    </rPh>
    <rPh sb="2" eb="4">
      <t>ジム</t>
    </rPh>
    <rPh sb="4" eb="6">
      <t>クミアイ</t>
    </rPh>
    <rPh sb="6" eb="7">
      <t>トウ</t>
    </rPh>
    <rPh sb="7" eb="8">
      <t>メイ</t>
    </rPh>
    <phoneticPr fontId="33"/>
  </si>
  <si>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</si>
  <si>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</si>
  <si>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</si>
  <si>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</si>
  <si>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</si>
  <si>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</si>
  <si>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</si>
  <si>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</si>
  <si>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</si>
  <si>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</si>
  <si>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</si>
  <si>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</si>
  <si>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</si>
  <si>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宇多津町国民健康保険特別会計</t>
  </si>
  <si>
    <t>宇多津町公共下水道事業会計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</si>
  <si>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</si>
  <si>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</si>
  <si>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</si>
  <si>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</si>
  <si>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</si>
  <si>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</si>
  <si>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</si>
  <si>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</si>
  <si>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</si>
  <si>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</si>
  <si>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香川県広域水道企業団（工業用水道）</t>
    <rPh sb="0" eb="3">
      <t>カガワケン</t>
    </rPh>
    <rPh sb="3" eb="5">
      <t>コウイキ</t>
    </rPh>
    <rPh sb="5" eb="7">
      <t>スイドウ</t>
    </rPh>
    <rPh sb="7" eb="9">
      <t>キギョウ</t>
    </rPh>
    <rPh sb="9" eb="10">
      <t>ダン</t>
    </rPh>
    <rPh sb="11" eb="14">
      <t>コウギョウヨウ</t>
    </rPh>
    <rPh sb="14" eb="16">
      <t>スイドウ</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</si>
  <si>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</si>
  <si>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</si>
  <si>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</si>
  <si>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</si>
  <si>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</si>
  <si>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</si>
  <si>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</si>
  <si>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</si>
  <si>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</si>
  <si>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</si>
  <si>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</si>
  <si>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</si>
  <si>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</si>
  <si>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</si>
  <si>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</si>
  <si>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</si>
  <si>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</si>
  <si>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</si>
  <si>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</si>
  <si>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</si>
  <si>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</si>
  <si>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</si>
  <si>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</si>
  <si>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</si>
  <si>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</si>
  <si>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</si>
  <si>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</si>
  <si>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</si>
  <si>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</si>
  <si>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</si>
  <si>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</si>
  <si>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</si>
  <si>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</si>
  <si>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</si>
  <si>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</si>
  <si>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</si>
  <si>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</si>
  <si>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</si>
  <si>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</si>
  <si>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</si>
  <si>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</si>
  <si>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</si>
  <si>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</si>
  <si>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</si>
  <si>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</si>
  <si>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</si>
  <si>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</si>
  <si>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</si>
  <si>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</si>
  <si>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</si>
  <si>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</si>
  <si>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</si>
  <si>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</si>
  <si>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</si>
  <si>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その他会計（赤字）</t>
  </si>
  <si>
    <t>坂出、宇多津広域行政事務組合</t>
    <rPh sb="0" eb="2">
      <t>サカイデ</t>
    </rPh>
    <rPh sb="3" eb="6">
      <t>ウタヅ</t>
    </rPh>
    <rPh sb="6" eb="8">
      <t>コウイキ</t>
    </rPh>
    <rPh sb="8" eb="10">
      <t>ギョウセイ</t>
    </rPh>
    <rPh sb="10" eb="12">
      <t>ジム</t>
    </rPh>
    <rPh sb="12" eb="14">
      <t>クミアイ</t>
    </rPh>
    <phoneticPr fontId="5"/>
  </si>
  <si>
    <t>香川県中部ボートレース事業組合</t>
    <rPh sb="0" eb="3">
      <t>カガワケン</t>
    </rPh>
    <rPh sb="3" eb="5">
      <t>チュウブ</t>
    </rPh>
    <rPh sb="11" eb="13">
      <t>ジギョウ</t>
    </rPh>
    <rPh sb="13" eb="15">
      <t>クミアイ</t>
    </rPh>
    <phoneticPr fontId="5"/>
  </si>
  <si>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5"/>
  </si>
  <si>
    <t>法適用企業</t>
    <rPh sb="0" eb="1">
      <t>ホウ</t>
    </rPh>
    <rPh sb="1" eb="3">
      <t>テキヨウ</t>
    </rPh>
    <rPh sb="3" eb="5">
      <t>キギョウ</t>
    </rPh>
    <phoneticPr fontId="37"/>
  </si>
  <si>
    <t>宇多津町地域福祉基金</t>
  </si>
  <si>
    <t>宇多津町災害対策基金</t>
  </si>
  <si>
    <t>宇多津町まちづくり基金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</si>
  <si>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5"/>
  </si>
  <si>
    <t>分析欄</t>
    <rPh sb="0" eb="2">
      <t>ブンセキ</t>
    </rPh>
    <rPh sb="2" eb="3">
      <t>ラン</t>
    </rPh>
    <phoneticPr fontId="45"/>
  </si>
  <si>
    <t>R2年度より、将来負担比率は数値化されておらず、今後も将来負担比率がないように、負債の調整等を行う。
また、有形固定資産減価償却率はR1年度より増加傾向であるが、類似団体と比較すると低い水準である。今後も今の水準を維持するために公共施設のマネジメントを実施していく。</t>
    <phoneticPr fontId="45"/>
  </si>
  <si>
    <t>(　参考　）</t>
    <rPh sb="2" eb="4">
      <t>サンコウ</t>
    </rPh>
    <phoneticPr fontId="45"/>
  </si>
  <si>
    <t>当該団体値</t>
    <rPh sb="0" eb="2">
      <t>トウガイ</t>
    </rPh>
    <rPh sb="2" eb="4">
      <t>ダンタイ</t>
    </rPh>
    <rPh sb="4" eb="5">
      <t>アタイ</t>
    </rPh>
    <phoneticPr fontId="45"/>
  </si>
  <si>
    <t>将来負担比率</t>
    <phoneticPr fontId="45"/>
  </si>
  <si>
    <t>有形固定資産減価償却率</t>
    <phoneticPr fontId="45"/>
  </si>
  <si>
    <t>類似団体内平均値</t>
    <phoneticPr fontId="4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</si>
  <si>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5"/>
  </si>
  <si>
    <t>R2年度より、将来負担比率は数値化されていない。
近年、実質公債費比率は増加傾向であるが、類似団体と比較すると低い水準である。今後も負債の残高への注意はもちろんのこと、社会的要因により歳入が減少することを見越した上で、負債の管理を行っていく。</t>
    <rPh sb="2" eb="4">
      <t>ネンド</t>
    </rPh>
    <rPh sb="7" eb="9">
      <t>ショウライ</t>
    </rPh>
    <rPh sb="9" eb="11">
      <t>フタン</t>
    </rPh>
    <rPh sb="11" eb="13">
      <t>ヒリツ</t>
    </rPh>
    <rPh sb="14" eb="17">
      <t>スウチカ</t>
    </rPh>
    <rPh sb="25" eb="27">
      <t>キンネン</t>
    </rPh>
    <rPh sb="28" eb="30">
      <t>ジッシツ</t>
    </rPh>
    <rPh sb="30" eb="33">
      <t>コウサイヒ</t>
    </rPh>
    <rPh sb="33" eb="35">
      <t>ヒリツ</t>
    </rPh>
    <rPh sb="63" eb="65">
      <t>コンゴ</t>
    </rPh>
    <rPh sb="66" eb="68">
      <t>フサイ</t>
    </rPh>
    <rPh sb="69" eb="71">
      <t>ザンダカ</t>
    </rPh>
    <rPh sb="73" eb="75">
      <t>チュウイ</t>
    </rPh>
    <rPh sb="84" eb="87">
      <t>シャカイテキ</t>
    </rPh>
    <rPh sb="87" eb="89">
      <t>ヨウイン</t>
    </rPh>
    <rPh sb="92" eb="94">
      <t>サイニュウ</t>
    </rPh>
    <rPh sb="95" eb="97">
      <t>ゲンショウ</t>
    </rPh>
    <rPh sb="102" eb="104">
      <t>ミコ</t>
    </rPh>
    <rPh sb="106" eb="107">
      <t>ウエ</t>
    </rPh>
    <rPh sb="109" eb="111">
      <t>フサイ</t>
    </rPh>
    <rPh sb="112" eb="114">
      <t>カンリ</t>
    </rPh>
    <rPh sb="115" eb="116">
      <t>オコナ</t>
    </rPh>
    <phoneticPr fontId="45"/>
  </si>
  <si>
    <t>実質公債費比率</t>
    <phoneticPr fontId="45"/>
  </si>
  <si>
    <t xml:space="preserve"> </t>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</si>
</sst>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xf numFmtId="0" fontId="44" fillId="0" borderId="0">
      <alignment vertical="center"/>
    </xf>
    <xf numFmtId="0" fontId="44" fillId="0" borderId="0">
      <alignment vertical="center"/>
    </xf>
    <xf numFmtId="0" fontId="44" fillId="0" borderId="0"/>
    <xf numFmtId="0" fontId="44" fillId="0" borderId="0"/>
    <xf numFmtId="0" fontId="48" fillId="0" borderId="0">
      <alignment vertical="center"/>
    </xf>
  </cellStyleXfs>
  <cellXfs count="1141">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4" xfId="12" applyFont="1" applyFill="1" applyBorder="1">
      <alignment vertical="center"/>
    </xf>
    <xf numFmtId="0" fontId="17"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78" fontId="14" fillId="0" borderId="23" xfId="19" applyNumberFormat="1" applyFont="1" applyBorder="1">
      <alignment vertical="center"/>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8" applyFont="1" applyBorder="1">
      <alignment vertical="center"/>
    </xf>
    <xf numFmtId="0" fontId="24" fillId="0" borderId="50" xfId="8" applyFont="1" applyBorder="1">
      <alignment vertical="center"/>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0" fillId="3" borderId="0" xfId="20" applyFont="1" applyFill="1" applyAlignment="1">
      <alignment vertical="center"/>
    </xf>
    <xf numFmtId="0" fontId="44" fillId="3" borderId="0" xfId="20" applyFill="1" applyAlignment="1" applyProtection="1">
      <alignment vertical="center"/>
      <protection hidden="1"/>
    </xf>
    <xf numFmtId="0" fontId="46" fillId="0" borderId="0" xfId="21" applyFont="1">
      <alignment vertical="center"/>
    </xf>
    <xf numFmtId="0" fontId="44" fillId="3" borderId="0" xfId="20" applyFill="1" applyAlignment="1">
      <alignment vertical="center"/>
    </xf>
    <xf numFmtId="0" fontId="44" fillId="3" borderId="0" xfId="20" applyFill="1" applyProtection="1">
      <protection hidden="1"/>
    </xf>
    <xf numFmtId="0" fontId="46" fillId="0" borderId="30" xfId="21" applyFont="1" applyBorder="1">
      <alignment vertical="center"/>
    </xf>
    <xf numFmtId="0" fontId="46" fillId="0" borderId="23" xfId="21" applyFont="1" applyBorder="1">
      <alignment vertical="center"/>
    </xf>
    <xf numFmtId="189" fontId="46" fillId="0" borderId="23" xfId="21" applyNumberFormat="1" applyFont="1" applyBorder="1">
      <alignment vertical="center"/>
    </xf>
    <xf numFmtId="0" fontId="46" fillId="0" borderId="16" xfId="21" applyFont="1" applyBorder="1">
      <alignment vertical="center"/>
    </xf>
    <xf numFmtId="0" fontId="46" fillId="0" borderId="42" xfId="21" applyFont="1" applyBorder="1">
      <alignment vertical="center"/>
    </xf>
    <xf numFmtId="0" fontId="46" fillId="0" borderId="14" xfId="21" applyFont="1" applyBorder="1">
      <alignment vertical="center"/>
    </xf>
    <xf numFmtId="0" fontId="46" fillId="0" borderId="31" xfId="21" applyFont="1" applyBorder="1">
      <alignment vertical="center"/>
    </xf>
    <xf numFmtId="0" fontId="46" fillId="0" borderId="34" xfId="21" applyFont="1" applyBorder="1">
      <alignment vertical="center"/>
    </xf>
    <xf numFmtId="0" fontId="46" fillId="0" borderId="15" xfId="21" applyFont="1" applyBorder="1">
      <alignment vertical="center"/>
    </xf>
    <xf numFmtId="0" fontId="46" fillId="0" borderId="35" xfId="21" applyFont="1" applyBorder="1">
      <alignment vertical="center"/>
    </xf>
    <xf numFmtId="0" fontId="47" fillId="0" borderId="30" xfId="21" applyFont="1" applyBorder="1">
      <alignment vertical="center"/>
    </xf>
    <xf numFmtId="178" fontId="48" fillId="0" borderId="0" xfId="21" applyNumberFormat="1" applyFont="1">
      <alignment vertical="center"/>
    </xf>
    <xf numFmtId="178" fontId="46" fillId="0" borderId="0" xfId="21" applyNumberFormat="1" applyFont="1">
      <alignment vertical="center"/>
    </xf>
    <xf numFmtId="0" fontId="46" fillId="0" borderId="30" xfId="21" applyFont="1" applyBorder="1" applyAlignment="1" applyProtection="1">
      <alignment horizontal="left" vertical="top" wrapText="1"/>
      <protection locked="0"/>
    </xf>
    <xf numFmtId="0" fontId="46" fillId="0" borderId="23" xfId="21" applyFont="1" applyBorder="1" applyAlignment="1" applyProtection="1">
      <alignment horizontal="left" vertical="top" wrapText="1"/>
      <protection locked="0"/>
    </xf>
    <xf numFmtId="0" fontId="46" fillId="0" borderId="16" xfId="21" applyFont="1" applyBorder="1" applyAlignment="1" applyProtection="1">
      <alignment horizontal="left" vertical="top" wrapText="1"/>
      <protection locked="0"/>
    </xf>
    <xf numFmtId="0" fontId="46" fillId="0" borderId="42" xfId="21" applyFont="1" applyBorder="1" applyAlignment="1" applyProtection="1">
      <alignment horizontal="left" vertical="top" wrapText="1"/>
      <protection locked="0"/>
    </xf>
    <xf numFmtId="0" fontId="46" fillId="0" borderId="0" xfId="21" applyFont="1" applyAlignment="1" applyProtection="1">
      <alignment horizontal="left" vertical="top" wrapText="1"/>
      <protection locked="0"/>
    </xf>
    <xf numFmtId="0" fontId="46" fillId="0" borderId="14" xfId="21" applyFont="1" applyBorder="1" applyAlignment="1" applyProtection="1">
      <alignment horizontal="left" vertical="top" wrapText="1"/>
      <protection locked="0"/>
    </xf>
    <xf numFmtId="0" fontId="46" fillId="0" borderId="31" xfId="21" applyFont="1" applyBorder="1" applyAlignment="1" applyProtection="1">
      <alignment horizontal="left" vertical="top" wrapText="1"/>
      <protection locked="0"/>
    </xf>
    <xf numFmtId="0" fontId="46" fillId="0" borderId="34" xfId="21" applyFont="1" applyBorder="1" applyAlignment="1" applyProtection="1">
      <alignment horizontal="left" vertical="top" wrapText="1"/>
      <protection locked="0"/>
    </xf>
    <xf numFmtId="0" fontId="46" fillId="0" borderId="15" xfId="21" applyFont="1" applyBorder="1" applyAlignment="1" applyProtection="1">
      <alignment horizontal="left" vertical="top" wrapText="1"/>
      <protection locked="0"/>
    </xf>
    <xf numFmtId="187" fontId="46" fillId="3" borderId="0" xfId="22" applyNumberFormat="1" applyFont="1" applyFill="1" applyAlignment="1">
      <alignment vertical="center" wrapText="1"/>
    </xf>
    <xf numFmtId="0" fontId="46" fillId="0" borderId="0" xfId="21" applyFont="1" applyAlignment="1">
      <alignment horizontal="center" vertical="center"/>
    </xf>
    <xf numFmtId="49" fontId="46" fillId="3" borderId="0" xfId="22" applyNumberFormat="1" applyFont="1" applyFill="1" applyAlignment="1">
      <alignment horizontal="center" vertical="center" wrapText="1"/>
    </xf>
    <xf numFmtId="49" fontId="46" fillId="3" borderId="0" xfId="22" applyNumberFormat="1" applyFont="1" applyFill="1" applyAlignment="1">
      <alignment horizontal="center" vertical="center"/>
    </xf>
    <xf numFmtId="0" fontId="46" fillId="0" borderId="32" xfId="21" applyFont="1" applyBorder="1" applyAlignment="1">
      <alignment horizontal="center" vertical="center"/>
    </xf>
    <xf numFmtId="0" fontId="46" fillId="0" borderId="35" xfId="21" applyFont="1" applyBorder="1" applyAlignment="1">
      <alignment horizontal="center" vertical="center"/>
    </xf>
    <xf numFmtId="0" fontId="46" fillId="0" borderId="37" xfId="21" applyFont="1" applyBorder="1" applyAlignment="1">
      <alignment horizontal="center" vertical="center"/>
    </xf>
    <xf numFmtId="0" fontId="46" fillId="0" borderId="74" xfId="21" applyFont="1" applyBorder="1" applyAlignment="1">
      <alignment horizontal="center" vertical="center"/>
    </xf>
    <xf numFmtId="187" fontId="46" fillId="3" borderId="0" xfId="22" applyNumberFormat="1" applyFont="1" applyFill="1" applyAlignment="1">
      <alignment horizontal="center" vertical="center" wrapText="1"/>
    </xf>
    <xf numFmtId="187" fontId="46" fillId="0" borderId="0" xfId="22" applyNumberFormat="1" applyFont="1" applyAlignment="1">
      <alignment horizontal="center" vertical="center" wrapText="1"/>
    </xf>
    <xf numFmtId="184" fontId="46" fillId="3" borderId="0" xfId="22" applyNumberFormat="1" applyFont="1" applyFill="1" applyAlignment="1">
      <alignment horizontal="center" vertical="center"/>
    </xf>
    <xf numFmtId="187" fontId="46" fillId="3" borderId="74" xfId="22" applyNumberFormat="1" applyFont="1" applyFill="1" applyBorder="1" applyAlignment="1">
      <alignment horizontal="center" vertical="center" wrapText="1"/>
    </xf>
    <xf numFmtId="184" fontId="46" fillId="3" borderId="74" xfId="22" applyNumberFormat="1" applyFont="1" applyFill="1" applyBorder="1" applyAlignment="1">
      <alignment horizontal="center" vertical="center"/>
    </xf>
    <xf numFmtId="178" fontId="46" fillId="0" borderId="42" xfId="21" applyNumberFormat="1" applyFont="1" applyBorder="1">
      <alignment vertical="center"/>
    </xf>
    <xf numFmtId="178" fontId="44" fillId="0" borderId="0" xfId="21" applyNumberFormat="1" applyAlignment="1">
      <alignment horizontal="center" vertical="center"/>
    </xf>
    <xf numFmtId="178" fontId="46" fillId="0" borderId="14" xfId="21" applyNumberFormat="1" applyFont="1" applyBorder="1">
      <alignment vertical="center"/>
    </xf>
    <xf numFmtId="191" fontId="46" fillId="0" borderId="0" xfId="21" applyNumberFormat="1" applyFont="1">
      <alignment vertical="center"/>
    </xf>
    <xf numFmtId="178" fontId="46" fillId="0" borderId="31" xfId="21" applyNumberFormat="1" applyFont="1" applyBorder="1">
      <alignment vertical="center"/>
    </xf>
    <xf numFmtId="178" fontId="46" fillId="0" borderId="34" xfId="21" applyNumberFormat="1" applyFont="1" applyBorder="1">
      <alignment vertical="center"/>
    </xf>
    <xf numFmtId="189" fontId="46" fillId="0" borderId="34" xfId="21" applyNumberFormat="1" applyFont="1" applyBorder="1">
      <alignment vertical="center"/>
    </xf>
    <xf numFmtId="178" fontId="46" fillId="0" borderId="15" xfId="21" applyNumberFormat="1" applyFont="1" applyBorder="1">
      <alignment vertical="center"/>
    </xf>
    <xf numFmtId="0" fontId="47" fillId="0" borderId="42" xfId="21" applyFont="1" applyBorder="1">
      <alignment vertical="center"/>
    </xf>
    <xf numFmtId="0" fontId="46" fillId="0" borderId="0" xfId="22" applyFont="1">
      <alignment vertical="center"/>
    </xf>
    <xf numFmtId="189" fontId="46" fillId="0" borderId="0" xfId="22" applyNumberFormat="1" applyFont="1">
      <alignment vertical="center"/>
    </xf>
    <xf numFmtId="178" fontId="44" fillId="0" borderId="0" xfId="23" applyNumberFormat="1" applyAlignment="1">
      <alignment vertical="center"/>
    </xf>
    <xf numFmtId="183" fontId="44" fillId="0" borderId="0" xfId="24" applyNumberFormat="1" applyAlignment="1">
      <alignment horizontal="right" vertical="center"/>
    </xf>
    <xf numFmtId="184" fontId="44" fillId="0" borderId="0" xfId="24" applyNumberFormat="1" applyAlignment="1">
      <alignment horizontal="right" vertical="center"/>
    </xf>
    <xf numFmtId="178" fontId="46" fillId="3" borderId="0" xfId="21" applyNumberFormat="1" applyFont="1" applyFill="1" applyAlignment="1">
      <alignment vertical="center" wrapText="1"/>
    </xf>
    <xf numFmtId="178" fontId="44" fillId="0" borderId="0" xfId="23" applyNumberFormat="1" applyAlignment="1">
      <alignment horizontal="center" vertical="center"/>
    </xf>
    <xf numFmtId="184" fontId="46" fillId="3" borderId="0" xfId="22" applyNumberFormat="1" applyFont="1" applyFill="1" applyAlignment="1">
      <alignment horizontal="center" vertical="center" wrapText="1"/>
    </xf>
    <xf numFmtId="184" fontId="46" fillId="0" borderId="0" xfId="21" applyNumberFormat="1" applyFont="1" applyAlignment="1">
      <alignment horizontal="center" vertical="center"/>
    </xf>
    <xf numFmtId="0" fontId="49" fillId="0" borderId="0" xfId="25" applyFont="1">
      <alignment vertical="center"/>
    </xf>
    <xf numFmtId="0" fontId="44" fillId="3" borderId="0" xfId="20" applyFill="1"/>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0" xr:uid="{F6613206-9280-4540-9FAD-C42B78520D25}"/>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5" xr:uid="{A8E3DCBB-C5B7-48AB-8BE6-CA246AAA6A7E}"/>
    <cellStyle name="標準_【レイアウト】（県）資料３（Ｐ２）　歳出比較分析表" xfId="19" xr:uid="{00000000-0005-0000-0000-000013000000}"/>
    <cellStyle name="標準_【レイアウト】（県）資料３（Ｐ２）　歳出比較分析表 2" xfId="21" xr:uid="{0CDBE44B-8F3C-46E4-BFCF-F636CD1E592D}"/>
    <cellStyle name="標準_【レイアウト】（市）資料３（Ｐ２）　歳出比較分析表" xfId="18" xr:uid="{00000000-0005-0000-0000-000012000000}"/>
    <cellStyle name="標準_【レイアウト】（市）資料３（Ｐ２）　歳出比較分析表 2" xfId="22" xr:uid="{B4502AB3-0E52-4E81-9B36-7B809E2EE210}"/>
    <cellStyle name="標準_APAHO251300" xfId="13" xr:uid="{00000000-0005-0000-0000-00000D000000}"/>
    <cellStyle name="標準_APAHO251300 2" xfId="23" xr:uid="{FB858598-FB1B-459C-846B-79CED8AC1124}"/>
    <cellStyle name="標準_APAHO252300" xfId="14" xr:uid="{00000000-0005-0000-0000-00000E000000}"/>
    <cellStyle name="標準_APAHO252300 2" xfId="24" xr:uid="{97A30F38-C4F7-42A7-9616-009F88DB30A2}"/>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CC07-4D46-B6E5-377DDECD2E4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37798</c:v>
                </c:pt>
                <c:pt idx="1">
                  <c:v>64873</c:v>
                </c:pt>
                <c:pt idx="2">
                  <c:v>25941</c:v>
                </c:pt>
                <c:pt idx="3">
                  <c:v>23914</c:v>
                </c:pt>
                <c:pt idx="4">
                  <c:v>22033</c:v>
                </c:pt>
              </c:numCache>
            </c:numRef>
          </c:val>
          <c:smooth val="0"/>
          <c:extLst>
            <c:ext xmlns:c16="http://schemas.microsoft.com/office/drawing/2014/chart" uri="{C3380CC4-5D6E-409C-BE32-E72D297353CC}">
              <c16:uniqueId val="{00000001-CC07-4D46-B6E5-377DDECD2E4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10.86</c:v>
                </c:pt>
                <c:pt idx="1">
                  <c:v>13.37</c:v>
                </c:pt>
                <c:pt idx="2">
                  <c:v>11.16</c:v>
                </c:pt>
                <c:pt idx="3">
                  <c:v>11.55</c:v>
                </c:pt>
                <c:pt idx="4">
                  <c:v>13.15</c:v>
                </c:pt>
              </c:numCache>
            </c:numRef>
          </c:val>
          <c:extLst>
            <c:ext xmlns:c16="http://schemas.microsoft.com/office/drawing/2014/chart" uri="{C3380CC4-5D6E-409C-BE32-E72D297353CC}">
              <c16:uniqueId val="{00000000-4085-4B94-9748-F1783B59BA7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30.83</c:v>
                </c:pt>
                <c:pt idx="1">
                  <c:v>37.61</c:v>
                </c:pt>
                <c:pt idx="2">
                  <c:v>46.41</c:v>
                </c:pt>
                <c:pt idx="3">
                  <c:v>47.84</c:v>
                </c:pt>
                <c:pt idx="4">
                  <c:v>51.96</c:v>
                </c:pt>
              </c:numCache>
            </c:numRef>
          </c:val>
          <c:extLst>
            <c:ext xmlns:c16="http://schemas.microsoft.com/office/drawing/2014/chart" uri="{C3380CC4-5D6E-409C-BE32-E72D297353CC}">
              <c16:uniqueId val="{00000001-4085-4B94-9748-F1783B59BA7E}"/>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5.44</c:v>
                </c:pt>
                <c:pt idx="1">
                  <c:v>11.93</c:v>
                </c:pt>
                <c:pt idx="2">
                  <c:v>5.33</c:v>
                </c:pt>
                <c:pt idx="3">
                  <c:v>3</c:v>
                </c:pt>
                <c:pt idx="4">
                  <c:v>7.93</c:v>
                </c:pt>
              </c:numCache>
            </c:numRef>
          </c:val>
          <c:smooth val="0"/>
          <c:extLst>
            <c:ext xmlns:c16="http://schemas.microsoft.com/office/drawing/2014/chart" uri="{C3380CC4-5D6E-409C-BE32-E72D297353CC}">
              <c16:uniqueId val="{00000002-4085-4B94-9748-F1783B59BA7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0.45</c:v>
                </c:pt>
                <c:pt idx="2">
                  <c:v>#N/A</c:v>
                </c:pt>
                <c:pt idx="3">
                  <c:v>0.41</c:v>
                </c:pt>
                <c:pt idx="4">
                  <c:v>#N/A</c:v>
                </c:pt>
                <c:pt idx="5">
                  <c:v>0.49</c:v>
                </c:pt>
                <c:pt idx="6">
                  <c:v>#N/A</c:v>
                </c:pt>
                <c:pt idx="7">
                  <c:v>2.92</c:v>
                </c:pt>
                <c:pt idx="8">
                  <c:v>0</c:v>
                </c:pt>
                <c:pt idx="9">
                  <c:v>0</c:v>
                </c:pt>
              </c:numCache>
            </c:numRef>
          </c:val>
          <c:extLst>
            <c:ext xmlns:c16="http://schemas.microsoft.com/office/drawing/2014/chart" uri="{C3380CC4-5D6E-409C-BE32-E72D297353CC}">
              <c16:uniqueId val="{00000000-B456-484C-8503-AE78F368367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456-484C-8503-AE78F368367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456-484C-8503-AE78F368367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456-484C-8503-AE78F3683676}"/>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B456-484C-8503-AE78F3683676}"/>
            </c:ext>
          </c:extLst>
        </c:ser>
        <c:ser>
          <c:idx val="5"/>
          <c:order val="5"/>
          <c:tx>
            <c:strRef>
              <c:f>データシート!$A$32</c:f>
              <c:strCache>
                <c:ptCount val="1"/>
                <c:pt idx="0">
                  <c:v>宇多津町後期高齢者医療特別会計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0.11</c:v>
                </c:pt>
                <c:pt idx="4">
                  <c:v>#N/A</c:v>
                </c:pt>
                <c:pt idx="5">
                  <c:v>0.1</c:v>
                </c:pt>
                <c:pt idx="6">
                  <c:v>#N/A</c:v>
                </c:pt>
                <c:pt idx="7">
                  <c:v>0.11</c:v>
                </c:pt>
                <c:pt idx="8">
                  <c:v>#N/A</c:v>
                </c:pt>
                <c:pt idx="9">
                  <c:v>0.12</c:v>
                </c:pt>
              </c:numCache>
            </c:numRef>
          </c:val>
          <c:extLst>
            <c:ext xmlns:c16="http://schemas.microsoft.com/office/drawing/2014/chart" uri="{C3380CC4-5D6E-409C-BE32-E72D297353CC}">
              <c16:uniqueId val="{00000005-B456-484C-8503-AE78F3683676}"/>
            </c:ext>
          </c:extLst>
        </c:ser>
        <c:ser>
          <c:idx val="6"/>
          <c:order val="6"/>
          <c:tx>
            <c:strRef>
              <c:f>データシート!$A$33</c:f>
              <c:strCache>
                <c:ptCount val="1"/>
                <c:pt idx="0">
                  <c:v>宇多津町介護保険特別会計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2.42</c:v>
                </c:pt>
                <c:pt idx="2">
                  <c:v>#N/A</c:v>
                </c:pt>
                <c:pt idx="3">
                  <c:v>0.89</c:v>
                </c:pt>
                <c:pt idx="4">
                  <c:v>#N/A</c:v>
                </c:pt>
                <c:pt idx="5">
                  <c:v>0.78</c:v>
                </c:pt>
                <c:pt idx="6">
                  <c:v>#N/A</c:v>
                </c:pt>
                <c:pt idx="7">
                  <c:v>0.86</c:v>
                </c:pt>
                <c:pt idx="8">
                  <c:v>#N/A</c:v>
                </c:pt>
                <c:pt idx="9">
                  <c:v>0.88</c:v>
                </c:pt>
              </c:numCache>
            </c:numRef>
          </c:val>
          <c:extLst>
            <c:ext xmlns:c16="http://schemas.microsoft.com/office/drawing/2014/chart" uri="{C3380CC4-5D6E-409C-BE32-E72D297353CC}">
              <c16:uniqueId val="{00000006-B456-484C-8503-AE78F3683676}"/>
            </c:ext>
          </c:extLst>
        </c:ser>
        <c:ser>
          <c:idx val="7"/>
          <c:order val="7"/>
          <c:tx>
            <c:strRef>
              <c:f>データシート!$A$34</c:f>
              <c:strCache>
                <c:ptCount val="1"/>
                <c:pt idx="0">
                  <c:v>宇多津町国民健康保険特別会計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2.08</c:v>
                </c:pt>
                <c:pt idx="2">
                  <c:v>#N/A</c:v>
                </c:pt>
                <c:pt idx="3">
                  <c:v>1.73</c:v>
                </c:pt>
                <c:pt idx="4">
                  <c:v>#N/A</c:v>
                </c:pt>
                <c:pt idx="5">
                  <c:v>1.91</c:v>
                </c:pt>
                <c:pt idx="6">
                  <c:v>#N/A</c:v>
                </c:pt>
                <c:pt idx="7">
                  <c:v>1.72</c:v>
                </c:pt>
                <c:pt idx="8">
                  <c:v>#N/A</c:v>
                </c:pt>
                <c:pt idx="9">
                  <c:v>1.48</c:v>
                </c:pt>
              </c:numCache>
            </c:numRef>
          </c:val>
          <c:extLst>
            <c:ext xmlns:c16="http://schemas.microsoft.com/office/drawing/2014/chart" uri="{C3380CC4-5D6E-409C-BE32-E72D297353CC}">
              <c16:uniqueId val="{00000007-B456-484C-8503-AE78F3683676}"/>
            </c:ext>
          </c:extLst>
        </c:ser>
        <c:ser>
          <c:idx val="8"/>
          <c:order val="8"/>
          <c:tx>
            <c:strRef>
              <c:f>データシート!$A$35</c:f>
              <c:strCache>
                <c:ptCount val="1"/>
                <c:pt idx="0">
                  <c:v>宇多津町公共下水道事業会計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4.0199999999999996</c:v>
                </c:pt>
              </c:numCache>
            </c:numRef>
          </c:val>
          <c:extLst>
            <c:ext xmlns:c16="http://schemas.microsoft.com/office/drawing/2014/chart" uri="{C3380CC4-5D6E-409C-BE32-E72D297353CC}">
              <c16:uniqueId val="{00000008-B456-484C-8503-AE78F368367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10.85</c:v>
                </c:pt>
                <c:pt idx="2">
                  <c:v>#N/A</c:v>
                </c:pt>
                <c:pt idx="3">
                  <c:v>13.37</c:v>
                </c:pt>
                <c:pt idx="4">
                  <c:v>#N/A</c:v>
                </c:pt>
                <c:pt idx="5">
                  <c:v>11.15</c:v>
                </c:pt>
                <c:pt idx="6">
                  <c:v>#N/A</c:v>
                </c:pt>
                <c:pt idx="7">
                  <c:v>11.54</c:v>
                </c:pt>
                <c:pt idx="8">
                  <c:v>#N/A</c:v>
                </c:pt>
                <c:pt idx="9">
                  <c:v>13.15</c:v>
                </c:pt>
              </c:numCache>
            </c:numRef>
          </c:val>
          <c:extLst>
            <c:ext xmlns:c16="http://schemas.microsoft.com/office/drawing/2014/chart" uri="{C3380CC4-5D6E-409C-BE32-E72D297353CC}">
              <c16:uniqueId val="{00000009-B456-484C-8503-AE78F3683676}"/>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438</c:v>
                </c:pt>
                <c:pt idx="5">
                  <c:v>428</c:v>
                </c:pt>
                <c:pt idx="8">
                  <c:v>418</c:v>
                </c:pt>
                <c:pt idx="11">
                  <c:v>423</c:v>
                </c:pt>
                <c:pt idx="14">
                  <c:v>418</c:v>
                </c:pt>
              </c:numCache>
            </c:numRef>
          </c:val>
          <c:extLst>
            <c:ext xmlns:c16="http://schemas.microsoft.com/office/drawing/2014/chart" uri="{C3380CC4-5D6E-409C-BE32-E72D297353CC}">
              <c16:uniqueId val="{00000000-F876-4621-948A-2335F6F1629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876-4621-948A-2335F6F1629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31</c:v>
                </c:pt>
                <c:pt idx="6">
                  <c:v>31</c:v>
                </c:pt>
                <c:pt idx="9">
                  <c:v>31</c:v>
                </c:pt>
                <c:pt idx="12">
                  <c:v>31</c:v>
                </c:pt>
              </c:numCache>
            </c:numRef>
          </c:val>
          <c:extLst>
            <c:ext xmlns:c16="http://schemas.microsoft.com/office/drawing/2014/chart" uri="{C3380CC4-5D6E-409C-BE32-E72D297353CC}">
              <c16:uniqueId val="{00000002-F876-4621-948A-2335F6F1629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1</c:v>
                </c:pt>
                <c:pt idx="12">
                  <c:v>8</c:v>
                </c:pt>
              </c:numCache>
            </c:numRef>
          </c:val>
          <c:extLst>
            <c:ext xmlns:c16="http://schemas.microsoft.com/office/drawing/2014/chart" uri="{C3380CC4-5D6E-409C-BE32-E72D297353CC}">
              <c16:uniqueId val="{00000003-F876-4621-948A-2335F6F1629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105</c:v>
                </c:pt>
                <c:pt idx="3">
                  <c:v>80</c:v>
                </c:pt>
                <c:pt idx="6">
                  <c:v>64</c:v>
                </c:pt>
                <c:pt idx="9">
                  <c:v>133</c:v>
                </c:pt>
                <c:pt idx="12">
                  <c:v>85</c:v>
                </c:pt>
              </c:numCache>
            </c:numRef>
          </c:val>
          <c:extLst>
            <c:ext xmlns:c16="http://schemas.microsoft.com/office/drawing/2014/chart" uri="{C3380CC4-5D6E-409C-BE32-E72D297353CC}">
              <c16:uniqueId val="{00000004-F876-4621-948A-2335F6F1629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76-4621-948A-2335F6F1629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876-4621-948A-2335F6F1629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501</c:v>
                </c:pt>
                <c:pt idx="3">
                  <c:v>515</c:v>
                </c:pt>
                <c:pt idx="6">
                  <c:v>519</c:v>
                </c:pt>
                <c:pt idx="9">
                  <c:v>548</c:v>
                </c:pt>
                <c:pt idx="12">
                  <c:v>525</c:v>
                </c:pt>
              </c:numCache>
            </c:numRef>
          </c:val>
          <c:extLst>
            <c:ext xmlns:c16="http://schemas.microsoft.com/office/drawing/2014/chart" uri="{C3380CC4-5D6E-409C-BE32-E72D297353CC}">
              <c16:uniqueId val="{00000007-F876-4621-948A-2335F6F16297}"/>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199</c:v>
                </c:pt>
                <c:pt idx="2">
                  <c:v>#N/A</c:v>
                </c:pt>
                <c:pt idx="3">
                  <c:v>#N/A</c:v>
                </c:pt>
                <c:pt idx="4">
                  <c:v>198</c:v>
                </c:pt>
                <c:pt idx="5">
                  <c:v>#N/A</c:v>
                </c:pt>
                <c:pt idx="6">
                  <c:v>#N/A</c:v>
                </c:pt>
                <c:pt idx="7">
                  <c:v>196</c:v>
                </c:pt>
                <c:pt idx="8">
                  <c:v>#N/A</c:v>
                </c:pt>
                <c:pt idx="9">
                  <c:v>#N/A</c:v>
                </c:pt>
                <c:pt idx="10">
                  <c:v>290</c:v>
                </c:pt>
                <c:pt idx="11">
                  <c:v>#N/A</c:v>
                </c:pt>
                <c:pt idx="12">
                  <c:v>#N/A</c:v>
                </c:pt>
                <c:pt idx="13">
                  <c:v>231</c:v>
                </c:pt>
                <c:pt idx="14">
                  <c:v>#N/A</c:v>
                </c:pt>
              </c:numCache>
            </c:numRef>
          </c:val>
          <c:smooth val="0"/>
          <c:extLst>
            <c:ext xmlns:c16="http://schemas.microsoft.com/office/drawing/2014/chart" uri="{C3380CC4-5D6E-409C-BE32-E72D297353CC}">
              <c16:uniqueId val="{00000008-F876-4621-948A-2335F6F1629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5370</c:v>
                </c:pt>
                <c:pt idx="5">
                  <c:v>5345</c:v>
                </c:pt>
                <c:pt idx="8">
                  <c:v>5314</c:v>
                </c:pt>
                <c:pt idx="11">
                  <c:v>5271</c:v>
                </c:pt>
                <c:pt idx="14">
                  <c:v>4961</c:v>
                </c:pt>
              </c:numCache>
            </c:numRef>
          </c:val>
          <c:extLst>
            <c:ext xmlns:c16="http://schemas.microsoft.com/office/drawing/2014/chart" uri="{C3380CC4-5D6E-409C-BE32-E72D297353CC}">
              <c16:uniqueId val="{00000000-019F-4B90-9EDE-FF82BB40F22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c:v>
                </c:pt>
                <c:pt idx="5">
                  <c:v>0</c:v>
                </c:pt>
                <c:pt idx="8">
                  <c:v>0</c:v>
                </c:pt>
                <c:pt idx="11">
                  <c:v>0</c:v>
                </c:pt>
                <c:pt idx="14">
                  <c:v>0</c:v>
                </c:pt>
              </c:numCache>
            </c:numRef>
          </c:val>
          <c:extLst>
            <c:ext xmlns:c16="http://schemas.microsoft.com/office/drawing/2014/chart" uri="{C3380CC4-5D6E-409C-BE32-E72D297353CC}">
              <c16:uniqueId val="{00000001-019F-4B90-9EDE-FF82BB40F22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2224</c:v>
                </c:pt>
                <c:pt idx="5">
                  <c:v>2873</c:v>
                </c:pt>
                <c:pt idx="8">
                  <c:v>3147</c:v>
                </c:pt>
                <c:pt idx="11">
                  <c:v>3277</c:v>
                </c:pt>
                <c:pt idx="14">
                  <c:v>3602</c:v>
                </c:pt>
              </c:numCache>
            </c:numRef>
          </c:val>
          <c:extLst>
            <c:ext xmlns:c16="http://schemas.microsoft.com/office/drawing/2014/chart" uri="{C3380CC4-5D6E-409C-BE32-E72D297353CC}">
              <c16:uniqueId val="{00000002-019F-4B90-9EDE-FF82BB40F22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19F-4B90-9EDE-FF82BB40F22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19F-4B90-9EDE-FF82BB40F22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9F-4B90-9EDE-FF82BB40F22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507</c:v>
                </c:pt>
                <c:pt idx="3">
                  <c:v>465</c:v>
                </c:pt>
                <c:pt idx="6">
                  <c:v>501</c:v>
                </c:pt>
                <c:pt idx="9">
                  <c:v>483</c:v>
                </c:pt>
                <c:pt idx="12">
                  <c:v>535</c:v>
                </c:pt>
              </c:numCache>
            </c:numRef>
          </c:val>
          <c:extLst>
            <c:ext xmlns:c16="http://schemas.microsoft.com/office/drawing/2014/chart" uri="{C3380CC4-5D6E-409C-BE32-E72D297353CC}">
              <c16:uniqueId val="{00000006-019F-4B90-9EDE-FF82BB40F22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51</c:v>
                </c:pt>
                <c:pt idx="3">
                  <c:v>73</c:v>
                </c:pt>
                <c:pt idx="6">
                  <c:v>241</c:v>
                </c:pt>
                <c:pt idx="9">
                  <c:v>611</c:v>
                </c:pt>
                <c:pt idx="12">
                  <c:v>615</c:v>
                </c:pt>
              </c:numCache>
            </c:numRef>
          </c:val>
          <c:extLst>
            <c:ext xmlns:c16="http://schemas.microsoft.com/office/drawing/2014/chart" uri="{C3380CC4-5D6E-409C-BE32-E72D297353CC}">
              <c16:uniqueId val="{00000007-019F-4B90-9EDE-FF82BB40F22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1265</c:v>
                </c:pt>
                <c:pt idx="3">
                  <c:v>1102</c:v>
                </c:pt>
                <c:pt idx="6">
                  <c:v>923</c:v>
                </c:pt>
                <c:pt idx="9">
                  <c:v>1149</c:v>
                </c:pt>
                <c:pt idx="12">
                  <c:v>1109</c:v>
                </c:pt>
              </c:numCache>
            </c:numRef>
          </c:val>
          <c:extLst>
            <c:ext xmlns:c16="http://schemas.microsoft.com/office/drawing/2014/chart" uri="{C3380CC4-5D6E-409C-BE32-E72D297353CC}">
              <c16:uniqueId val="{00000008-019F-4B90-9EDE-FF82BB40F22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205</c:v>
                </c:pt>
                <c:pt idx="3">
                  <c:v>152</c:v>
                </c:pt>
                <c:pt idx="6">
                  <c:v>122</c:v>
                </c:pt>
                <c:pt idx="9">
                  <c:v>92</c:v>
                </c:pt>
                <c:pt idx="12">
                  <c:v>62</c:v>
                </c:pt>
              </c:numCache>
            </c:numRef>
          </c:val>
          <c:extLst>
            <c:ext xmlns:c16="http://schemas.microsoft.com/office/drawing/2014/chart" uri="{C3380CC4-5D6E-409C-BE32-E72D297353CC}">
              <c16:uniqueId val="{00000009-019F-4B90-9EDE-FF82BB40F22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5588</c:v>
                </c:pt>
                <c:pt idx="3">
                  <c:v>5731</c:v>
                </c:pt>
                <c:pt idx="6">
                  <c:v>5518</c:v>
                </c:pt>
                <c:pt idx="9">
                  <c:v>5258</c:v>
                </c:pt>
                <c:pt idx="12">
                  <c:v>4894</c:v>
                </c:pt>
              </c:numCache>
            </c:numRef>
          </c:val>
          <c:extLst>
            <c:ext xmlns:c16="http://schemas.microsoft.com/office/drawing/2014/chart" uri="{C3380CC4-5D6E-409C-BE32-E72D297353CC}">
              <c16:uniqueId val="{0000000A-019F-4B90-9EDE-FF82BB40F22E}"/>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19F-4B90-9EDE-FF82BB40F22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2005</c:v>
                </c:pt>
                <c:pt idx="1">
                  <c:v>2110</c:v>
                </c:pt>
                <c:pt idx="2">
                  <c:v>2380</c:v>
                </c:pt>
              </c:numCache>
            </c:numRef>
          </c:val>
          <c:extLst>
            <c:ext xmlns:c16="http://schemas.microsoft.com/office/drawing/2014/chart" uri="{C3380CC4-5D6E-409C-BE32-E72D297353CC}">
              <c16:uniqueId val="{00000000-9134-47D4-A669-DADA61082E4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60</c:v>
                </c:pt>
                <c:pt idx="1">
                  <c:v>82</c:v>
                </c:pt>
                <c:pt idx="2">
                  <c:v>112</c:v>
                </c:pt>
              </c:numCache>
            </c:numRef>
          </c:val>
          <c:extLst>
            <c:ext xmlns:c16="http://schemas.microsoft.com/office/drawing/2014/chart" uri="{C3380CC4-5D6E-409C-BE32-E72D297353CC}">
              <c16:uniqueId val="{00000001-9134-47D4-A669-DADA61082E4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555</c:v>
                </c:pt>
                <c:pt idx="1">
                  <c:v>558</c:v>
                </c:pt>
                <c:pt idx="2">
                  <c:v>555</c:v>
                </c:pt>
              </c:numCache>
            </c:numRef>
          </c:val>
          <c:extLst>
            <c:ext xmlns:c16="http://schemas.microsoft.com/office/drawing/2014/chart" uri="{C3380CC4-5D6E-409C-BE32-E72D297353CC}">
              <c16:uniqueId val="{00000002-9134-47D4-A669-DADA61082E4D}"/>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{EF81E36B-B49E-463D-9F9D-A29AA9891D78}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9B1-463B-921C-3524B4970A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{D1FBF8E2-2389-4C86-AAD3-45B93734E122}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9B1-463B-921C-3524B4970A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{C8D37F79-D334-4E34-BFEA-F107C10935AA}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9B1-463B-921C-3524B4970A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{C8A5CDA6-98CF-484B-9D74-44DC510AE60C}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9B1-463B-921C-3524B4970A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{C0DA2CB5-4DA6-4398-BDB9-C969E17AA049}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9B1-463B-921C-3524B4970A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{AC12AB38-CCD5-4218-A9B3-1033AA3A41CE}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9B1-463B-921C-3524B4970AA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{8BF0B8DC-452C-4237-8F96-1A07A0F9AB27}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9B1-463B-921C-3524B4970AA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{18A53BDE-E85C-4AAA-A876-425F23A1413B}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9B1-463B-921C-3524B4970A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{68805BBB-D9BB-4526-A508-C60473F3FCD1}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9B1-463B-921C-3524B4970A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55.3</c:v>
                </c:pt>
                <c:pt idx="8">
                  <c:v>56</c:v>
                </c:pt>
                <c:pt idx="16">
                  <c:v>57.4</c:v>
                </c:pt>
                <c:pt idx="24">
                  <c:v>58.7</c:v>
                </c:pt>
                <c:pt idx="32">
                  <c:v>59.9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9B1-463B-921C-3524B4970AA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{DACDDE5F-D029-4445-ADD0-DD36638F4C0A}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9B1-463B-921C-3524B4970AA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{D6241ACD-92BF-4688-8CFA-BB18A574D2DF}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9B1-463B-921C-3524B4970A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{711ED692-615A-4FAF-89D2-2326245446D4}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9B1-463B-921C-3524B4970A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{E019D2E4-C303-4D80-90BD-EE2AE51169F1}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9B1-463B-921C-3524B4970A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{72D3F552-B650-4BA3-970A-E3289686B8CF}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9B1-463B-921C-3524B4970A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{6B50D479-D457-42EA-9303-F9BFFA747396}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9B1-463B-921C-3524B4970AAC}"/>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{B64F09E3-3B82-4F21-818D-560749353238}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9B1-463B-921C-3524B4970AAC}"/>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{10874414-31C0-4F46-B102-CC4FBB5CCDF0}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9B1-463B-921C-3524B4970A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{9D3F482D-9F12-4FED-B751-446311D5BE88}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9B1-463B-921C-3524B4970A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F9B1-463B-921C-3524B4970AAC}"/>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{6AC766AC-4807-412E-886B-F14F0BFF0232}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EF9-4274-ACF2-9C8AD6C5E8B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{884E2495-59DB-417E-90BB-965F0827BE77}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F9-4274-ACF2-9C8AD6C5E8B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{F69DEFCE-FEF4-46B3-82DE-CB5805F0E39F}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F9-4274-ACF2-9C8AD6C5E8B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{06B42922-970D-4891-B1FB-9930D69A84EC}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F9-4274-ACF2-9C8AD6C5E8B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{52A088D6-A96C-44EF-A17A-8872DF315838}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F9-4274-ACF2-9C8AD6C5E8B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{A910A294-E410-4DA9-AD79-2F94A4952A0B}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EF9-4274-ACF2-9C8AD6C5E8B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{095CCB32-0BCC-4995-9824-EE0C1ADD80E8}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EF9-4274-ACF2-9C8AD6C5E8B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{89DF7F1C-C623-4A0F-AC2C-78EC0EFA37B6}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EF9-4274-ACF2-9C8AD6C5E8B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{EA02058D-8881-4BE7-A242-01CE8B740F1B}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EF9-4274-ACF2-9C8AD6C5E8B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5.2</c:v>
                </c:pt>
                <c:pt idx="16">
                  <c:v>5.0999999999999996</c:v>
                </c:pt>
                <c:pt idx="24">
                  <c:v>5.7</c:v>
                </c:pt>
                <c:pt idx="32">
                  <c:v>5.9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EF9-4274-ACF2-9C8AD6C5E8B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{382F58E8-20E9-49E6-BDA3-A5408B069AD6}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EF9-4274-ACF2-9C8AD6C5E8B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{87E181E4-1471-4927-813C-56E0F3A6E8FC}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F9-4274-ACF2-9C8AD6C5E8B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{A998F841-B129-46C0-A9FC-0FE0F4FB4C73}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F9-4274-ACF2-9C8AD6C5E8B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{ACF4E060-49F9-418C-9C97-878D5FE226B6}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F9-4274-ACF2-9C8AD6C5E8B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{1C4AF31D-A9DD-4267-916B-C0AC4DEB2E54}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F9-4274-ACF2-9C8AD6C5E8BC}"/>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{D4A10899-E49D-46A1-A2B7-084C75E4F107}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EF9-4274-ACF2-9C8AD6C5E8BC}"/>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{B600A76F-6CB6-4984-94B6-43C6EAD1866B}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EF9-4274-ACF2-9C8AD6C5E8BC}"/>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{61E294CE-4085-4C35-886F-9487423C886B}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EF9-4274-ACF2-9C8AD6C5E8BC}"/>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{D74598EC-52CD-45A5-948F-5D8FB66779B3}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EF9-4274-ACF2-9C8AD6C5E8B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9EF9-4274-ACF2-9C8AD6C5E8BC}"/>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香川県宇多津町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18,305
17,438
8.10
8,012,017
7,356,624
602,496
4,581,234
4,894,476</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019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19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211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近年固定資産税及び町民税を主とした税収などが類似団体平均を上回っているため、比較的高い財政力指数であるが、減少傾向となっている。令和６年度</a:t>
          </a:r>
          <a:r>
            <a:rPr kumimoji="1" lang="ja-JP" altLang="en-US" sz="1100">
              <a:solidFill>
                <a:schemeClr val="dk1"/>
              </a:solidFill>
              <a:effectLst/>
              <a:latin typeface="+mn-lt"/>
              <a:ea typeface="+mn-ea"/>
              <a:cs typeface="+mn-cs"/>
            </a:rPr>
            <a:t>も令和５年度に引き続き</a:t>
          </a:r>
          <a:r>
            <a:rPr kumimoji="1" lang="ja-JP" altLang="ja-JP" sz="1100">
              <a:solidFill>
                <a:schemeClr val="dk1"/>
              </a:solidFill>
              <a:effectLst/>
              <a:latin typeface="+mn-lt"/>
              <a:ea typeface="+mn-ea"/>
              <a:cs typeface="+mn-cs"/>
            </a:rPr>
            <a:t>、普通交付税の増などにより財政力指数が</a:t>
          </a:r>
          <a:r>
            <a:rPr kumimoji="1" lang="en-US" altLang="ja-JP" sz="1100">
              <a:solidFill>
                <a:schemeClr val="dk1"/>
              </a:solidFill>
              <a:effectLst/>
              <a:latin typeface="+mn-lt"/>
              <a:ea typeface="+mn-ea"/>
              <a:cs typeface="+mn-cs"/>
            </a:rPr>
            <a:t>0.02</a:t>
          </a:r>
          <a:r>
            <a:rPr kumimoji="1" lang="ja-JP" altLang="ja-JP" sz="1100">
              <a:solidFill>
                <a:schemeClr val="dk1"/>
              </a:solidFill>
              <a:effectLst/>
              <a:latin typeface="+mn-lt"/>
              <a:ea typeface="+mn-ea"/>
              <a:cs typeface="+mn-cs"/>
            </a:rPr>
            <a:t>ポイント減となっている。今後、景気動向により住民税等の減少のおそれもあることから、税徴収率の向上など引き続き推進することで、歳入確保に努める</a:t>
          </a:r>
          <a:r>
            <a:rPr kumimoji="1" lang="ja-JP" altLang="en-US" sz="1100">
              <a:solidFill>
                <a:schemeClr val="dk1"/>
              </a:solidFill>
              <a:effectLst/>
              <a:latin typeface="+mn-lt"/>
              <a:ea typeface="+mn-ea"/>
              <a:cs typeface="+mn-cs"/>
            </a:rPr>
            <a:t>。</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32385</xdr:rowOff>
    </xdr:from>
    <xdr:ext cx="762000" cy="25019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73660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86360</xdr:rowOff>
    </xdr:from>
    <xdr:to>
      <xdr:col>27</xdr:col>
      <xdr:colOff>184150</xdr:colOff>
      <xdr:row>42</xdr:row>
      <xdr:rowOff>86360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114935</xdr:rowOff>
    </xdr:from>
    <xdr:ext cx="762000" cy="25908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019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26035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67310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109220</xdr:rowOff>
    </xdr:from>
    <xdr:ext cx="762000" cy="25146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85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109220</xdr:rowOff>
    </xdr:from>
    <xdr:to>
      <xdr:col>23</xdr:col>
      <xdr:colOff>133350</xdr:colOff>
      <xdr:row>44</xdr:row>
      <xdr:rowOff>154940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420"/>
          <a:ext cx="0" cy="1417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127000</xdr:rowOff>
    </xdr:from>
    <xdr:ext cx="762000" cy="259080"/>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154940</xdr:rowOff>
    </xdr:from>
    <xdr:to>
      <xdr:col>24</xdr:col>
      <xdr:colOff>12700</xdr:colOff>
      <xdr:row>44</xdr:row>
      <xdr:rowOff>154940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24130</xdr:rowOff>
    </xdr:from>
    <xdr:ext cx="762000" cy="259080"/>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109220</xdr:rowOff>
    </xdr:from>
    <xdr:to>
      <xdr:col>24</xdr:col>
      <xdr:colOff>12700</xdr:colOff>
      <xdr:row>36</xdr:row>
      <xdr:rowOff>109220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55880</xdr:rowOff>
    </xdr:from>
    <xdr:to>
      <xdr:col>23</xdr:col>
      <xdr:colOff>133350</xdr:colOff>
      <xdr:row>41</xdr:row>
      <xdr:rowOff>76200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08533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87630</xdr:rowOff>
    </xdr:from>
    <xdr:ext cx="762000" cy="250190"/>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53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115570</xdr:rowOff>
    </xdr:from>
    <xdr:to>
      <xdr:col>23</xdr:col>
      <xdr:colOff>184150</xdr:colOff>
      <xdr:row>43</xdr:row>
      <xdr:rowOff>45720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26035</xdr:rowOff>
    </xdr:from>
    <xdr:to>
      <xdr:col>19</xdr:col>
      <xdr:colOff>133350</xdr:colOff>
      <xdr:row>41</xdr:row>
      <xdr:rowOff>55880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05548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115570</xdr:rowOff>
    </xdr:from>
    <xdr:to>
      <xdr:col>19</xdr:col>
      <xdr:colOff>184150</xdr:colOff>
      <xdr:row>43</xdr:row>
      <xdr:rowOff>45720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30480</xdr:rowOff>
    </xdr:from>
    <xdr:ext cx="736600" cy="25019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83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6350</xdr:rowOff>
    </xdr:from>
    <xdr:to>
      <xdr:col>15</xdr:col>
      <xdr:colOff>82550</xdr:colOff>
      <xdr:row>41</xdr:row>
      <xdr:rowOff>26035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0358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115570</xdr:rowOff>
    </xdr:from>
    <xdr:to>
      <xdr:col>15</xdr:col>
      <xdr:colOff>133350</xdr:colOff>
      <xdr:row>43</xdr:row>
      <xdr:rowOff>45720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30480</xdr:rowOff>
    </xdr:from>
    <xdr:ext cx="762000" cy="25019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8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40</xdr:row>
      <xdr:rowOff>147320</xdr:rowOff>
    </xdr:from>
    <xdr:to>
      <xdr:col>11</xdr:col>
      <xdr:colOff>31750</xdr:colOff>
      <xdr:row>41</xdr:row>
      <xdr:rowOff>6350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00532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105410</xdr:rowOff>
    </xdr:from>
    <xdr:to>
      <xdr:col>11</xdr:col>
      <xdr:colOff>82550</xdr:colOff>
      <xdr:row>43</xdr:row>
      <xdr:rowOff>35560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20320</xdr:rowOff>
    </xdr:from>
    <xdr:ext cx="762000" cy="25019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6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85090</xdr:rowOff>
    </xdr:from>
    <xdr:to>
      <xdr:col>7</xdr:col>
      <xdr:colOff>31750</xdr:colOff>
      <xdr:row>43</xdr:row>
      <xdr:rowOff>15240</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41910</xdr:rowOff>
    </xdr:from>
    <xdr:ext cx="762000" cy="250190"/>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68999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41</xdr:row>
      <xdr:rowOff>5080</xdr:rowOff>
    </xdr:from>
    <xdr:to>
      <xdr:col>19</xdr:col>
      <xdr:colOff>184150</xdr:colOff>
      <xdr:row>41</xdr:row>
      <xdr:rowOff>106680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03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116840</xdr:rowOff>
    </xdr:from>
    <xdr:ext cx="736600" cy="25908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803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146685</xdr:rowOff>
    </xdr:from>
    <xdr:to>
      <xdr:col>15</xdr:col>
      <xdr:colOff>133350</xdr:colOff>
      <xdr:row>41</xdr:row>
      <xdr:rowOff>76835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00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86995</xdr:rowOff>
    </xdr:from>
    <xdr:ext cx="762000" cy="25082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7735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40</xdr:row>
      <xdr:rowOff>126365</xdr:rowOff>
    </xdr:from>
    <xdr:to>
      <xdr:col>11</xdr:col>
      <xdr:colOff>82550</xdr:colOff>
      <xdr:row>41</xdr:row>
      <xdr:rowOff>56515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66675</xdr:rowOff>
    </xdr:from>
    <xdr:ext cx="762000" cy="25019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7532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96520</xdr:rowOff>
    </xdr:from>
    <xdr:to>
      <xdr:col>7</xdr:col>
      <xdr:colOff>31750</xdr:colOff>
      <xdr:row>41</xdr:row>
      <xdr:rowOff>26670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695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36830</xdr:rowOff>
    </xdr:from>
    <xdr:ext cx="762000" cy="25908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72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2110" cy="353060"/>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55" y="9163050"/>
          <a:ext cx="164211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[86.1%]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人件費の抑制を図っている一方で、子ども子育て支援制度による私立保育所やこども園の運営費の増加などにより扶助費が増加傾向である。</a:t>
          </a:r>
          <a:r>
            <a:rPr kumimoji="1" lang="ja-JP" altLang="ja-JP" sz="1100">
              <a:solidFill>
                <a:schemeClr val="tx1"/>
              </a:solidFill>
              <a:effectLst/>
              <a:latin typeface="+mn-lt"/>
              <a:ea typeface="+mn-ea"/>
              <a:cs typeface="+mn-cs"/>
            </a:rPr>
            <a:t>令和６年度は普通交付税の増加など</a:t>
          </a:r>
          <a:r>
            <a:rPr kumimoji="1" lang="ja-JP" altLang="en-US" sz="1100">
              <a:solidFill>
                <a:schemeClr val="dk1"/>
              </a:solidFill>
              <a:effectLst/>
              <a:latin typeface="+mn-lt"/>
              <a:ea typeface="+mn-ea"/>
              <a:cs typeface="+mn-cs"/>
            </a:rPr>
            <a:t>、経常的収入が増加</a:t>
          </a:r>
          <a:r>
            <a:rPr kumimoji="1" lang="ja-JP" altLang="ja-JP" sz="1100">
              <a:solidFill>
                <a:schemeClr val="dk1"/>
              </a:solidFill>
              <a:effectLst/>
              <a:latin typeface="+mn-lt"/>
              <a:ea typeface="+mn-ea"/>
              <a:cs typeface="+mn-cs"/>
            </a:rPr>
            <a:t>したことにより、経常収支比率が1.9ポイント改善した。</a:t>
          </a:r>
          <a:r>
            <a:rPr kumimoji="1" lang="ja-JP" altLang="en-US" sz="1100">
              <a:solidFill>
                <a:schemeClr val="dk1"/>
              </a:solidFill>
              <a:effectLst/>
              <a:latin typeface="+mn-lt"/>
              <a:ea typeface="+mn-ea"/>
              <a:cs typeface="+mn-cs"/>
            </a:rPr>
            <a:t>その他、</a:t>
          </a:r>
          <a:r>
            <a:rPr kumimoji="1" lang="ja-JP" altLang="ja-JP" sz="1100">
              <a:solidFill>
                <a:schemeClr val="dk1"/>
              </a:solidFill>
              <a:effectLst/>
              <a:latin typeface="+mn-lt"/>
              <a:ea typeface="+mn-ea"/>
              <a:cs typeface="+mn-cs"/>
            </a:rPr>
            <a:t>扶助費等については今後も増加が見込まれるため、税徴収率の向上など引き続き推進することで経常一般財源等収入の確保に努める。</a:t>
          </a:r>
          <a:endParaRPr kumimoji="1" lang="ja-JP" altLang="en-US" sz="11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0190"/>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082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171450</xdr:rowOff>
    </xdr:from>
    <xdr:to>
      <xdr:col>23</xdr:col>
      <xdr:colOff>133350</xdr:colOff>
      <xdr:row>67</xdr:row>
      <xdr:rowOff>95885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550"/>
          <a:ext cx="0" cy="14674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67945</xdr:rowOff>
    </xdr:from>
    <xdr:ext cx="762000" cy="2584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95885</xdr:rowOff>
    </xdr:from>
    <xdr:to>
      <xdr:col>24</xdr:col>
      <xdr:colOff>12700</xdr:colOff>
      <xdr:row>67</xdr:row>
      <xdr:rowOff>95885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86360</xdr:rowOff>
    </xdr:from>
    <xdr:ext cx="762000" cy="251460"/>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90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171450</xdr:rowOff>
    </xdr:from>
    <xdr:to>
      <xdr:col>24</xdr:col>
      <xdr:colOff>12700</xdr:colOff>
      <xdr:row>58</xdr:row>
      <xdr:rowOff>171450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67310</xdr:rowOff>
    </xdr:from>
    <xdr:to>
      <xdr:col>23</xdr:col>
      <xdr:colOff>133350</xdr:colOff>
      <xdr:row>64</xdr:row>
      <xdr:rowOff>144145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040110"/>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117475</xdr:rowOff>
    </xdr:from>
    <xdr:ext cx="762000" cy="259080"/>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98425</xdr:rowOff>
    </xdr:from>
    <xdr:to>
      <xdr:col>19</xdr:col>
      <xdr:colOff>133350</xdr:colOff>
      <xdr:row>64</xdr:row>
      <xdr:rowOff>144145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99775"/>
          <a:ext cx="8890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125095</xdr:rowOff>
    </xdr:from>
    <xdr:to>
      <xdr:col>19</xdr:col>
      <xdr:colOff>184150</xdr:colOff>
      <xdr:row>65</xdr:row>
      <xdr:rowOff>55245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40640</xdr:rowOff>
    </xdr:from>
    <xdr:ext cx="736600" cy="25146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89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50165</xdr:rowOff>
    </xdr:from>
    <xdr:to>
      <xdr:col>15</xdr:col>
      <xdr:colOff>82550</xdr:colOff>
      <xdr:row>63</xdr:row>
      <xdr:rowOff>98425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5151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100965</xdr:rowOff>
    </xdr:from>
    <xdr:to>
      <xdr:col>15</xdr:col>
      <xdr:colOff>133350</xdr:colOff>
      <xdr:row>65</xdr:row>
      <xdr:rowOff>31115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15875</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50165</xdr:rowOff>
    </xdr:from>
    <xdr:to>
      <xdr:col>11</xdr:col>
      <xdr:colOff>31750</xdr:colOff>
      <xdr:row>65</xdr:row>
      <xdr:rowOff>635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51515"/>
          <a:ext cx="889000" cy="293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115570</xdr:rowOff>
    </xdr:from>
    <xdr:to>
      <xdr:col>11</xdr:col>
      <xdr:colOff>82550</xdr:colOff>
      <xdr:row>64</xdr:row>
      <xdr:rowOff>45720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30480</xdr:rowOff>
    </xdr:from>
    <xdr:ext cx="762000" cy="25019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2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65</xdr:row>
      <xdr:rowOff>6350</xdr:rowOff>
    </xdr:from>
    <xdr:to>
      <xdr:col>7</xdr:col>
      <xdr:colOff>31750</xdr:colOff>
      <xdr:row>65</xdr:row>
      <xdr:rowOff>107950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92710</xdr:rowOff>
    </xdr:from>
    <xdr:ext cx="762000" cy="25908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019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019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019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019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019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16510</xdr:rowOff>
    </xdr:from>
    <xdr:to>
      <xdr:col>23</xdr:col>
      <xdr:colOff>184150</xdr:colOff>
      <xdr:row>64</xdr:row>
      <xdr:rowOff>118110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8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33020</xdr:rowOff>
    </xdr:from>
    <xdr:ext cx="762000" cy="259080"/>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3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93345</xdr:rowOff>
    </xdr:from>
    <xdr:to>
      <xdr:col>19</xdr:col>
      <xdr:colOff>184150</xdr:colOff>
      <xdr:row>65</xdr:row>
      <xdr:rowOff>23495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6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33655</xdr:rowOff>
    </xdr:from>
    <xdr:ext cx="736600" cy="2584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350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47625</xdr:rowOff>
    </xdr:from>
    <xdr:to>
      <xdr:col>15</xdr:col>
      <xdr:colOff>133350</xdr:colOff>
      <xdr:row>63</xdr:row>
      <xdr:rowOff>149225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159385</xdr:rowOff>
    </xdr:from>
    <xdr:ext cx="762000" cy="2584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17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170815</xdr:rowOff>
    </xdr:from>
    <xdr:to>
      <xdr:col>11</xdr:col>
      <xdr:colOff>82550</xdr:colOff>
      <xdr:row>63</xdr:row>
      <xdr:rowOff>100965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0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111125</xdr:rowOff>
    </xdr:from>
    <xdr:ext cx="762000" cy="250190"/>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695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121285</xdr:rowOff>
    </xdr:from>
    <xdr:to>
      <xdr:col>7</xdr:col>
      <xdr:colOff>31750</xdr:colOff>
      <xdr:row>65</xdr:row>
      <xdr:rowOff>52070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94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61595</xdr:rowOff>
    </xdr:from>
    <xdr:ext cx="762000" cy="259080"/>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62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2110" cy="35877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090" y="1297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[144,563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165,891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mn-ea"/>
              <a:ea typeface="+mn-ea"/>
            </a:rPr>
            <a:t>人</a:t>
          </a:r>
          <a:r>
            <a:rPr kumimoji="1" lang="ja-JP" altLang="en-US" sz="1100">
              <a:solidFill>
                <a:schemeClr val="tx1"/>
              </a:solidFill>
              <a:latin typeface="+mn-ea"/>
              <a:ea typeface="+mn-ea"/>
            </a:rPr>
            <a:t>口</a:t>
          </a:r>
          <a:r>
            <a:rPr kumimoji="1" lang="en-US" altLang="ja-JP" sz="1100">
              <a:solidFill>
                <a:schemeClr val="tx1"/>
              </a:solidFill>
              <a:latin typeface="+mn-ea"/>
              <a:ea typeface="+mn-ea"/>
            </a:rPr>
            <a:t>1,000</a:t>
          </a:r>
          <a:r>
            <a:rPr kumimoji="1" lang="ja-JP" altLang="en-US" sz="1100">
              <a:solidFill>
                <a:schemeClr val="tx1"/>
              </a:solidFill>
              <a:latin typeface="+mn-ea"/>
              <a:ea typeface="+mn-ea"/>
            </a:rPr>
            <a:t>人当たり職員数では、類似団体平均と比較すると少ない状況であるが、</a:t>
          </a:r>
          <a:r>
            <a:rPr kumimoji="1" lang="ja-JP" altLang="en-US" sz="1100">
              <a:solidFill>
                <a:sysClr val="windowText" lastClr="000000"/>
              </a:solidFill>
              <a:latin typeface="+mn-ea"/>
              <a:ea typeface="+mn-ea"/>
            </a:rPr>
            <a:t>令和６年度は人事院勧告による全国的な給与改定に伴い増加となっている。</a:t>
          </a:r>
          <a:r>
            <a:rPr kumimoji="1" lang="ja-JP" altLang="en-US" sz="1100">
              <a:latin typeface="+mn-ea"/>
              <a:ea typeface="+mn-ea"/>
            </a:rPr>
            <a:t>物件費については、給食センターのＰＦＩ委託、電算システム経費、施設指定管理委託等が大きな割合を占めているが、前年度からの増の主な原因は自治体システムの標準化対応事業などの増である。今後も、事務事業の改善、効率化に努め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717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019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4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146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162560</xdr:rowOff>
    </xdr:from>
    <xdr:to>
      <xdr:col>23</xdr:col>
      <xdr:colOff>133350</xdr:colOff>
      <xdr:row>89</xdr:row>
      <xdr:rowOff>73025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560"/>
          <a:ext cx="0" cy="1453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45085</xdr:rowOff>
    </xdr:from>
    <xdr:ext cx="762000" cy="2584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4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1,382,617</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73025</xdr:rowOff>
    </xdr:from>
    <xdr:to>
      <xdr:col>24</xdr:col>
      <xdr:colOff>12700</xdr:colOff>
      <xdr:row>89</xdr:row>
      <xdr:rowOff>73025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2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77470</xdr:rowOff>
    </xdr:from>
    <xdr:ext cx="762000" cy="250190"/>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117,835</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162560</xdr:rowOff>
    </xdr:from>
    <xdr:to>
      <xdr:col>24</xdr:col>
      <xdr:colOff>12700</xdr:colOff>
      <xdr:row>80</xdr:row>
      <xdr:rowOff>162560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8255</xdr:rowOff>
    </xdr:from>
    <xdr:to>
      <xdr:col>23</xdr:col>
      <xdr:colOff>133350</xdr:colOff>
      <xdr:row>81</xdr:row>
      <xdr:rowOff>21590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9570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38100</xdr:rowOff>
    </xdr:from>
    <xdr:ext cx="762000" cy="259080"/>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81</xdr:row>
      <xdr:rowOff>66040</xdr:rowOff>
    </xdr:from>
    <xdr:to>
      <xdr:col>23</xdr:col>
      <xdr:colOff>184150</xdr:colOff>
      <xdr:row>81</xdr:row>
      <xdr:rowOff>167640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8255</xdr:rowOff>
    </xdr:from>
    <xdr:to>
      <xdr:col>19</xdr:col>
      <xdr:colOff>133350</xdr:colOff>
      <xdr:row>81</xdr:row>
      <xdr:rowOff>12700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8957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29210</xdr:rowOff>
    </xdr:from>
    <xdr:to>
      <xdr:col>19</xdr:col>
      <xdr:colOff>184150</xdr:colOff>
      <xdr:row>81</xdr:row>
      <xdr:rowOff>130810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115570</xdr:rowOff>
    </xdr:from>
    <xdr:ext cx="7366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3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195,063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8890</xdr:rowOff>
    </xdr:from>
    <xdr:to>
      <xdr:col>15</xdr:col>
      <xdr:colOff>82550</xdr:colOff>
      <xdr:row>81</xdr:row>
      <xdr:rowOff>12700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963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26670</xdr:rowOff>
    </xdr:from>
    <xdr:to>
      <xdr:col>15</xdr:col>
      <xdr:colOff>133350</xdr:colOff>
      <xdr:row>81</xdr:row>
      <xdr:rowOff>128270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113030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192,829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1905</xdr:rowOff>
    </xdr:from>
    <xdr:to>
      <xdr:col>11</xdr:col>
      <xdr:colOff>31750</xdr:colOff>
      <xdr:row>81</xdr:row>
      <xdr:rowOff>8890</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8935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16510</xdr:rowOff>
    </xdr:from>
    <xdr:to>
      <xdr:col>11</xdr:col>
      <xdr:colOff>82550</xdr:colOff>
      <xdr:row>81</xdr:row>
      <xdr:rowOff>118110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102870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184,263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8255</xdr:rowOff>
    </xdr:from>
    <xdr:to>
      <xdr:col>7</xdr:col>
      <xdr:colOff>31750</xdr:colOff>
      <xdr:row>81</xdr:row>
      <xdr:rowOff>109855</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94615</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2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176,807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142240</xdr:rowOff>
    </xdr:from>
    <xdr:to>
      <xdr:col>23</xdr:col>
      <xdr:colOff>184150</xdr:colOff>
      <xdr:row>81</xdr:row>
      <xdr:rowOff>72390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5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63500</xdr:rowOff>
    </xdr:from>
    <xdr:ext cx="762000" cy="251460"/>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7795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144,563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128905</xdr:rowOff>
    </xdr:from>
    <xdr:to>
      <xdr:col>19</xdr:col>
      <xdr:colOff>184150</xdr:colOff>
      <xdr:row>81</xdr:row>
      <xdr:rowOff>59055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4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69215</xdr:rowOff>
    </xdr:from>
    <xdr:ext cx="7366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137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132,876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133350</xdr:rowOff>
    </xdr:from>
    <xdr:to>
      <xdr:col>15</xdr:col>
      <xdr:colOff>133350</xdr:colOff>
      <xdr:row>81</xdr:row>
      <xdr:rowOff>63500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4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73660</xdr:rowOff>
    </xdr:from>
    <xdr:ext cx="762000"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1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136,667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129540</xdr:rowOff>
    </xdr:from>
    <xdr:to>
      <xdr:col>11</xdr:col>
      <xdr:colOff>82550</xdr:colOff>
      <xdr:row>81</xdr:row>
      <xdr:rowOff>59690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4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69850</xdr:rowOff>
    </xdr:from>
    <xdr:ext cx="762000" cy="25908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14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133,306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122555</xdr:rowOff>
    </xdr:from>
    <xdr:to>
      <xdr:col>7</xdr:col>
      <xdr:colOff>31750</xdr:colOff>
      <xdr:row>81</xdr:row>
      <xdr:rowOff>52705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3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63500</xdr:rowOff>
    </xdr:from>
    <xdr:ext cx="762000" cy="251460"/>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080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127,238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2110" cy="35877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770" y="1297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類似団体平均を下回る水準で横ばいの状態である。今後も適正な水準の維持に努める。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108.0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019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4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146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0190"/>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12700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6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156210</xdr:rowOff>
    </xdr:from>
    <xdr:ext cx="762000" cy="250190"/>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8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12700</xdr:rowOff>
    </xdr:from>
    <xdr:to>
      <xdr:col>81</xdr:col>
      <xdr:colOff>133350</xdr:colOff>
      <xdr:row>89</xdr:row>
      <xdr:rowOff>12700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80010</xdr:rowOff>
    </xdr:from>
    <xdr:ext cx="762000" cy="259080"/>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91.2</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99060</xdr:rowOff>
    </xdr:from>
    <xdr:to>
      <xdr:col>81</xdr:col>
      <xdr:colOff>44450</xdr:colOff>
      <xdr:row>83</xdr:row>
      <xdr:rowOff>110490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32941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32385</xdr:rowOff>
    </xdr:from>
    <xdr:ext cx="762000" cy="250190"/>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185"/>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60325</xdr:rowOff>
    </xdr:from>
    <xdr:to>
      <xdr:col>81</xdr:col>
      <xdr:colOff>95250</xdr:colOff>
      <xdr:row>84</xdr:row>
      <xdr:rowOff>161925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52705</xdr:rowOff>
    </xdr:from>
    <xdr:to>
      <xdr:col>77</xdr:col>
      <xdr:colOff>44450</xdr:colOff>
      <xdr:row>83</xdr:row>
      <xdr:rowOff>110490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28305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71755</xdr:rowOff>
    </xdr:from>
    <xdr:to>
      <xdr:col>77</xdr:col>
      <xdr:colOff>95250</xdr:colOff>
      <xdr:row>85</xdr:row>
      <xdr:rowOff>1905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158115</xdr:rowOff>
    </xdr:from>
    <xdr:ext cx="736600" cy="25019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5991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52705</xdr:rowOff>
    </xdr:from>
    <xdr:to>
      <xdr:col>72</xdr:col>
      <xdr:colOff>203200</xdr:colOff>
      <xdr:row>83</xdr:row>
      <xdr:rowOff>87630</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28305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83185</xdr:rowOff>
    </xdr:from>
    <xdr:to>
      <xdr:col>73</xdr:col>
      <xdr:colOff>44450</xdr:colOff>
      <xdr:row>85</xdr:row>
      <xdr:rowOff>13335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169545</xdr:rowOff>
    </xdr:from>
    <xdr:ext cx="762000" cy="25019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34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87630</xdr:rowOff>
    </xdr:from>
    <xdr:to>
      <xdr:col>68</xdr:col>
      <xdr:colOff>152400</xdr:colOff>
      <xdr:row>83</xdr:row>
      <xdr:rowOff>156210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3179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71755</xdr:rowOff>
    </xdr:from>
    <xdr:to>
      <xdr:col>68</xdr:col>
      <xdr:colOff>203200</xdr:colOff>
      <xdr:row>85</xdr:row>
      <xdr:rowOff>1905</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158115</xdr:rowOff>
    </xdr:from>
    <xdr:ext cx="762000" cy="25019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599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83185</xdr:rowOff>
    </xdr:from>
    <xdr:to>
      <xdr:col>64</xdr:col>
      <xdr:colOff>152400</xdr:colOff>
      <xdr:row>85</xdr:row>
      <xdr:rowOff>13335</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169545</xdr:rowOff>
    </xdr:from>
    <xdr:ext cx="762000" cy="25019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34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83</xdr:row>
      <xdr:rowOff>48260</xdr:rowOff>
    </xdr:from>
    <xdr:to>
      <xdr:col>81</xdr:col>
      <xdr:colOff>95250</xdr:colOff>
      <xdr:row>83</xdr:row>
      <xdr:rowOff>149860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27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64770</xdr:rowOff>
    </xdr:from>
    <xdr:ext cx="762000" cy="250190"/>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1236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83</xdr:row>
      <xdr:rowOff>59690</xdr:rowOff>
    </xdr:from>
    <xdr:to>
      <xdr:col>77</xdr:col>
      <xdr:colOff>95250</xdr:colOff>
      <xdr:row>83</xdr:row>
      <xdr:rowOff>161290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29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171450</xdr:rowOff>
    </xdr:from>
    <xdr:ext cx="7366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058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1905</xdr:rowOff>
    </xdr:from>
    <xdr:to>
      <xdr:col>73</xdr:col>
      <xdr:colOff>44450</xdr:colOff>
      <xdr:row>83</xdr:row>
      <xdr:rowOff>103505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23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113665</xdr:rowOff>
    </xdr:from>
    <xdr:ext cx="762000" cy="2584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0011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36830</xdr:rowOff>
    </xdr:from>
    <xdr:to>
      <xdr:col>68</xdr:col>
      <xdr:colOff>203200</xdr:colOff>
      <xdr:row>83</xdr:row>
      <xdr:rowOff>138430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148590</xdr:rowOff>
    </xdr:from>
    <xdr:ext cx="762000" cy="25908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036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105410</xdr:rowOff>
    </xdr:from>
    <xdr:to>
      <xdr:col>64</xdr:col>
      <xdr:colOff>152400</xdr:colOff>
      <xdr:row>84</xdr:row>
      <xdr:rowOff>35560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3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45720</xdr:rowOff>
    </xdr:from>
    <xdr:ext cx="762000" cy="259080"/>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104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2110" cy="353060"/>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570" y="9163050"/>
          <a:ext cx="164211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[6.23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近年、定年退職者を含め退職者数が多い状態が続いていたため、職員数の抑制傾向も続いている状況である。</a:t>
          </a:r>
          <a:endParaRPr lang="ja-JP" altLang="ja-JP" sz="1400">
            <a:effectLst/>
          </a:endParaRPr>
        </a:p>
        <a:p>
          <a:r>
            <a:rPr kumimoji="1" lang="ja-JP" altLang="ja-JP" sz="1100">
              <a:solidFill>
                <a:schemeClr val="dk1"/>
              </a:solidFill>
              <a:effectLst/>
              <a:latin typeface="+mn-lt"/>
              <a:ea typeface="+mn-ea"/>
              <a:cs typeface="+mn-cs"/>
            </a:rPr>
            <a:t>今後も行政サービスの向上を図りつつ、効率的かつ適正な事務事業を確保できる定員管理に努める。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019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082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112395</xdr:rowOff>
    </xdr:from>
    <xdr:to>
      <xdr:col>81</xdr:col>
      <xdr:colOff>44450</xdr:colOff>
      <xdr:row>67</xdr:row>
      <xdr:rowOff>69215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504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41275</xdr:rowOff>
    </xdr:from>
    <xdr:ext cx="762000" cy="25082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4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17.68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69215</xdr:rowOff>
    </xdr:from>
    <xdr:to>
      <xdr:col>81</xdr:col>
      <xdr:colOff>133350</xdr:colOff>
      <xdr:row>67</xdr:row>
      <xdr:rowOff>69215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27305</xdr:rowOff>
    </xdr:from>
    <xdr:ext cx="762000" cy="259080"/>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5.21</a:t>
          </a:r>
          <a:endParaRPr kumimoji="1" lang="ja-JP" altLang="en-US" sz="1000" b="1">
            <a:latin typeface="ＭＳ Ｐゴシック"/>
            <a:ea typeface="ＭＳ Ｐゴシック"/>
          </a:endParaRPr>
        </a:p>
      </xdr:txBody>
    </xdr:sp>
    <xdr:clientData/>
  </xdr:oneCellAnchor>
  <xdr:twoCellAnchor>
    <xdr:from>
      <xdr:col>80</xdr:col>
      <xdr:colOff>165100</xdr:colOff>
      <xdr:row>57</xdr:row>
      <xdr:rowOff>112395</xdr:rowOff>
    </xdr:from>
    <xdr:to>
      <xdr:col>81</xdr:col>
      <xdr:colOff>133350</xdr:colOff>
      <xdr:row>57</xdr:row>
      <xdr:rowOff>112395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5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70485</xdr:rowOff>
    </xdr:from>
    <xdr:to>
      <xdr:col>81</xdr:col>
      <xdr:colOff>44450</xdr:colOff>
      <xdr:row>58</xdr:row>
      <xdr:rowOff>77470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01458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100965</xdr:rowOff>
    </xdr:from>
    <xdr:ext cx="762000" cy="250190"/>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965"/>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128905</xdr:rowOff>
    </xdr:from>
    <xdr:to>
      <xdr:col>81</xdr:col>
      <xdr:colOff>95250</xdr:colOff>
      <xdr:row>61</xdr:row>
      <xdr:rowOff>59055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70485</xdr:rowOff>
    </xdr:from>
    <xdr:to>
      <xdr:col>77</xdr:col>
      <xdr:colOff>44450</xdr:colOff>
      <xdr:row>58</xdr:row>
      <xdr:rowOff>86360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01458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10160</xdr:rowOff>
    </xdr:from>
    <xdr:ext cx="7366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58</xdr:row>
      <xdr:rowOff>47625</xdr:rowOff>
    </xdr:from>
    <xdr:to>
      <xdr:col>72</xdr:col>
      <xdr:colOff>203200</xdr:colOff>
      <xdr:row>58</xdr:row>
      <xdr:rowOff>86360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999172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93980</xdr:rowOff>
    </xdr:from>
    <xdr:to>
      <xdr:col>73</xdr:col>
      <xdr:colOff>44450</xdr:colOff>
      <xdr:row>61</xdr:row>
      <xdr:rowOff>24130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8890</xdr:rowOff>
    </xdr:from>
    <xdr:ext cx="762000" cy="25019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3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58</xdr:row>
      <xdr:rowOff>46355</xdr:rowOff>
    </xdr:from>
    <xdr:to>
      <xdr:col>68</xdr:col>
      <xdr:colOff>152400</xdr:colOff>
      <xdr:row>58</xdr:row>
      <xdr:rowOff>47625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999045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86360</xdr:rowOff>
    </xdr:from>
    <xdr:to>
      <xdr:col>68</xdr:col>
      <xdr:colOff>203200</xdr:colOff>
      <xdr:row>61</xdr:row>
      <xdr:rowOff>15875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3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635</xdr:rowOff>
    </xdr:from>
    <xdr:ext cx="762000" cy="25908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81915</xdr:rowOff>
    </xdr:from>
    <xdr:to>
      <xdr:col>64</xdr:col>
      <xdr:colOff>152400</xdr:colOff>
      <xdr:row>61</xdr:row>
      <xdr:rowOff>12065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168275</xdr:rowOff>
    </xdr:from>
    <xdr:ext cx="762000" cy="25019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019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019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019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019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019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58</xdr:row>
      <xdr:rowOff>26670</xdr:rowOff>
    </xdr:from>
    <xdr:to>
      <xdr:col>81</xdr:col>
      <xdr:colOff>95250</xdr:colOff>
      <xdr:row>58</xdr:row>
      <xdr:rowOff>128270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997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43180</xdr:rowOff>
    </xdr:from>
    <xdr:ext cx="762000" cy="250190"/>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8158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58</xdr:row>
      <xdr:rowOff>19685</xdr:rowOff>
    </xdr:from>
    <xdr:to>
      <xdr:col>77</xdr:col>
      <xdr:colOff>95250</xdr:colOff>
      <xdr:row>58</xdr:row>
      <xdr:rowOff>121285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132080</xdr:rowOff>
    </xdr:from>
    <xdr:ext cx="736600" cy="25146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73328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58</xdr:row>
      <xdr:rowOff>34925</xdr:rowOff>
    </xdr:from>
    <xdr:to>
      <xdr:col>73</xdr:col>
      <xdr:colOff>44450</xdr:colOff>
      <xdr:row>58</xdr:row>
      <xdr:rowOff>136525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997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146685</xdr:rowOff>
    </xdr:from>
    <xdr:ext cx="762000" cy="25019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7478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57</xdr:row>
      <xdr:rowOff>168275</xdr:rowOff>
    </xdr:from>
    <xdr:to>
      <xdr:col>68</xdr:col>
      <xdr:colOff>203200</xdr:colOff>
      <xdr:row>58</xdr:row>
      <xdr:rowOff>98425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994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109220</xdr:rowOff>
    </xdr:from>
    <xdr:ext cx="762000" cy="25146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7104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57</xdr:row>
      <xdr:rowOff>167005</xdr:rowOff>
    </xdr:from>
    <xdr:to>
      <xdr:col>64</xdr:col>
      <xdr:colOff>152400</xdr:colOff>
      <xdr:row>58</xdr:row>
      <xdr:rowOff>97790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9939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107315</xdr:rowOff>
    </xdr:from>
    <xdr:ext cx="762000" cy="259080"/>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708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2110" cy="35877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640" y="535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実質公債費費比率は類似団体を下回っているものの、防災行政無線設置事業の元利償還金や坂出、宇多津広域行政事務組合の組合債の償還に係る負担金などにより増加傾向にある。今後も大規模事業に伴う地方債借入れや公共下水道の長寿命化に伴う準元利償還金などにより、実質公債費比率が上昇する見込みがある。この上昇を一時的なものに抑えるよう、適正な事務事業の執行により、実質公債費比率の抑制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019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7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019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146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102235</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5885"/>
          <a:ext cx="0" cy="1431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134620</xdr:rowOff>
    </xdr:from>
    <xdr:ext cx="762000" cy="250190"/>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17780</xdr:rowOff>
    </xdr:from>
    <xdr:ext cx="762000" cy="251460"/>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9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102235</xdr:rowOff>
    </xdr:from>
    <xdr:to>
      <xdr:col>81</xdr:col>
      <xdr:colOff>133350</xdr:colOff>
      <xdr:row>37</xdr:row>
      <xdr:rowOff>102235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5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12065</xdr:rowOff>
    </xdr:from>
    <xdr:to>
      <xdr:col>81</xdr:col>
      <xdr:colOff>44450</xdr:colOff>
      <xdr:row>41</xdr:row>
      <xdr:rowOff>27940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04151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37465</xdr:rowOff>
    </xdr:from>
    <xdr:ext cx="762000" cy="259080"/>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69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65405</xdr:rowOff>
    </xdr:from>
    <xdr:to>
      <xdr:col>81</xdr:col>
      <xdr:colOff>95250</xdr:colOff>
      <xdr:row>41</xdr:row>
      <xdr:rowOff>167005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135255</xdr:rowOff>
    </xdr:from>
    <xdr:to>
      <xdr:col>77</xdr:col>
      <xdr:colOff>44450</xdr:colOff>
      <xdr:row>41</xdr:row>
      <xdr:rowOff>12065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99325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65405</xdr:rowOff>
    </xdr:from>
    <xdr:to>
      <xdr:col>77</xdr:col>
      <xdr:colOff>95250</xdr:colOff>
      <xdr:row>41</xdr:row>
      <xdr:rowOff>167005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151765</xdr:rowOff>
    </xdr:from>
    <xdr:ext cx="7366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2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135255</xdr:rowOff>
    </xdr:from>
    <xdr:to>
      <xdr:col>72</xdr:col>
      <xdr:colOff>203200</xdr:colOff>
      <xdr:row>40</xdr:row>
      <xdr:rowOff>143510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9932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81915</xdr:rowOff>
    </xdr:from>
    <xdr:to>
      <xdr:col>73</xdr:col>
      <xdr:colOff>44450</xdr:colOff>
      <xdr:row>42</xdr:row>
      <xdr:rowOff>12065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168275</xdr:rowOff>
    </xdr:from>
    <xdr:ext cx="762000" cy="25019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7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135255</xdr:rowOff>
    </xdr:from>
    <xdr:to>
      <xdr:col>68</xdr:col>
      <xdr:colOff>152400</xdr:colOff>
      <xdr:row>40</xdr:row>
      <xdr:rowOff>143510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9932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81915</xdr:rowOff>
    </xdr:from>
    <xdr:to>
      <xdr:col>68</xdr:col>
      <xdr:colOff>203200</xdr:colOff>
      <xdr:row>42</xdr:row>
      <xdr:rowOff>12065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168275</xdr:rowOff>
    </xdr:from>
    <xdr:ext cx="762000" cy="25019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7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89535</xdr:rowOff>
    </xdr:from>
    <xdr:to>
      <xdr:col>64</xdr:col>
      <xdr:colOff>152400</xdr:colOff>
      <xdr:row>42</xdr:row>
      <xdr:rowOff>19685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4445</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148590</xdr:rowOff>
    </xdr:from>
    <xdr:to>
      <xdr:col>81</xdr:col>
      <xdr:colOff>95250</xdr:colOff>
      <xdr:row>41</xdr:row>
      <xdr:rowOff>78740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165100</xdr:rowOff>
    </xdr:from>
    <xdr:ext cx="762000" cy="259080"/>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851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132715</xdr:rowOff>
    </xdr:from>
    <xdr:to>
      <xdr:col>77</xdr:col>
      <xdr:colOff>95250</xdr:colOff>
      <xdr:row>41</xdr:row>
      <xdr:rowOff>63500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990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73025</xdr:rowOff>
    </xdr:from>
    <xdr:ext cx="7366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7595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84455</xdr:rowOff>
    </xdr:from>
    <xdr:to>
      <xdr:col>73</xdr:col>
      <xdr:colOff>44450</xdr:colOff>
      <xdr:row>41</xdr:row>
      <xdr:rowOff>14605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24765</xdr:rowOff>
    </xdr:from>
    <xdr:ext cx="762000"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11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92075</xdr:rowOff>
    </xdr:from>
    <xdr:to>
      <xdr:col>68</xdr:col>
      <xdr:colOff>203200</xdr:colOff>
      <xdr:row>41</xdr:row>
      <xdr:rowOff>22225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32385</xdr:rowOff>
    </xdr:from>
    <xdr:ext cx="762000" cy="25019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189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84455</xdr:rowOff>
    </xdr:from>
    <xdr:to>
      <xdr:col>64</xdr:col>
      <xdr:colOff>152400</xdr:colOff>
      <xdr:row>41</xdr:row>
      <xdr:rowOff>14605</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24765</xdr:rowOff>
    </xdr:from>
    <xdr:ext cx="762000" cy="25908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711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2110" cy="35877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55" y="154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将来負担額は、主に</a:t>
          </a:r>
          <a:r>
            <a:rPr kumimoji="1" lang="ja-JP" altLang="ja-JP" sz="1100">
              <a:solidFill>
                <a:sysClr val="windowText" lastClr="000000"/>
              </a:solidFill>
              <a:effectLst/>
              <a:latin typeface="+mn-lt"/>
              <a:ea typeface="+mn-ea"/>
              <a:cs typeface="+mn-cs"/>
            </a:rPr>
            <a:t>下水道事業債の元利償還金の減による公営企業債等繰入見込額などの減少により、</a:t>
          </a:r>
          <a:r>
            <a:rPr kumimoji="1" lang="ja-JP" altLang="ja-JP" sz="1100">
              <a:solidFill>
                <a:schemeClr val="dk1"/>
              </a:solidFill>
              <a:effectLst/>
              <a:latin typeface="+mn-lt"/>
              <a:ea typeface="+mn-ea"/>
              <a:cs typeface="+mn-cs"/>
            </a:rPr>
            <a:t>将来負担率は令和４年度</a:t>
          </a:r>
          <a:r>
            <a:rPr kumimoji="1" lang="ja-JP" altLang="en-US" sz="1100">
              <a:solidFill>
                <a:schemeClr val="dk1"/>
              </a:solidFill>
              <a:effectLst/>
              <a:latin typeface="+mn-lt"/>
              <a:ea typeface="+mn-ea"/>
              <a:cs typeface="+mn-cs"/>
            </a:rPr>
            <a:t>、５年度</a:t>
          </a:r>
          <a:r>
            <a:rPr kumimoji="1" lang="ja-JP" altLang="ja-JP" sz="1100">
              <a:solidFill>
                <a:schemeClr val="dk1"/>
              </a:solidFill>
              <a:effectLst/>
              <a:latin typeface="+mn-lt"/>
              <a:ea typeface="+mn-ea"/>
              <a:cs typeface="+mn-cs"/>
            </a:rPr>
            <a:t>に引き続き数値化されなかった。ただし、坂出、宇多津広域行政事務組合のごみ処理施設基幹的設備改良事業等による組合債の償還に係る負担金や公共下水道の長寿命化事業に伴う準元利償還金により増加傾向となる可能性はあるため、急激な上昇につながらないよう将来負担額の適正化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1717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019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4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146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23</xdr:row>
      <xdr:rowOff>36830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305"/>
          <a:ext cx="0" cy="16668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9525</xdr:rowOff>
    </xdr:from>
    <xdr:ext cx="762000" cy="250190"/>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8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145.1</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36830</xdr:rowOff>
    </xdr:from>
    <xdr:to>
      <xdr:col>81</xdr:col>
      <xdr:colOff>133350</xdr:colOff>
      <xdr:row>23</xdr:row>
      <xdr:rowOff>36830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1460"/>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66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xdr:rowOff>
    </xdr:from>
    <xdr:ext cx="762000" cy="251460"/>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52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019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36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33655</xdr:rowOff>
    </xdr:from>
    <xdr:to>
      <xdr:col>73</xdr:col>
      <xdr:colOff>44450</xdr:colOff>
      <xdr:row>13</xdr:row>
      <xdr:rowOff>135255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2000" cy="25019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3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33655</xdr:rowOff>
    </xdr:from>
    <xdr:to>
      <xdr:col>68</xdr:col>
      <xdr:colOff>203200</xdr:colOff>
      <xdr:row>13</xdr:row>
      <xdr:rowOff>135255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145415</xdr:rowOff>
    </xdr:from>
    <xdr:ext cx="762000" cy="25019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3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8890</xdr:rowOff>
    </xdr:from>
    <xdr:to>
      <xdr:col>64</xdr:col>
      <xdr:colOff>152400</xdr:colOff>
      <xdr:row>14</xdr:row>
      <xdr:rowOff>110490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121285</xdr:rowOff>
    </xdr:from>
    <xdr:ext cx="762000" cy="25082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6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香川県宇多津町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18,305
17,438
8.10
8,012,017
7,356,624
602,496
4,581,234
4,894,476</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7460"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7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7580" cy="25019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75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261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2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589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5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近年、定年退職者を含め退職者数が多い状態が続いてい</a:t>
          </a:r>
          <a:r>
            <a:rPr kumimoji="1" lang="ja-JP" altLang="en-US" sz="1100" b="0" i="0" baseline="0">
              <a:solidFill>
                <a:schemeClr val="dk1"/>
              </a:solidFill>
              <a:effectLst/>
              <a:latin typeface="+mn-lt"/>
              <a:ea typeface="+mn-ea"/>
              <a:cs typeface="+mn-cs"/>
            </a:rPr>
            <a:t>る</a:t>
          </a:r>
          <a:r>
            <a:rPr kumimoji="1" lang="ja-JP" altLang="ja-JP" sz="1100" b="0" i="0" baseline="0">
              <a:solidFill>
                <a:schemeClr val="dk1"/>
              </a:solidFill>
              <a:effectLst/>
              <a:latin typeface="+mn-lt"/>
              <a:ea typeface="+mn-ea"/>
              <a:cs typeface="+mn-cs"/>
            </a:rPr>
            <a:t>。</a:t>
          </a:r>
          <a:r>
            <a:rPr kumimoji="1" lang="ja-JP" altLang="en-US" sz="1100">
              <a:solidFill>
                <a:sysClr val="windowText" lastClr="000000"/>
              </a:solidFill>
              <a:latin typeface="+mn-ea"/>
              <a:ea typeface="+mn-ea"/>
            </a:rPr>
            <a:t>令和６年度は人事院勧告による全国的な給与改定に伴い</a:t>
          </a:r>
          <a:r>
            <a:rPr kumimoji="1" lang="ja-JP" altLang="ja-JP" sz="1100" b="0" i="0" baseline="0">
              <a:solidFill>
                <a:schemeClr val="dk1"/>
              </a:solidFill>
              <a:effectLst/>
              <a:latin typeface="+mn-lt"/>
              <a:ea typeface="+mn-ea"/>
              <a:cs typeface="+mn-cs"/>
            </a:rPr>
            <a:t>人件費が増加しているところであるが、普通交付税などの経常的な収入が増加していることにより、</a:t>
          </a:r>
          <a:r>
            <a:rPr kumimoji="1" lang="ja-JP" altLang="ja-JP" sz="1100" b="0" i="0" baseline="0">
              <a:solidFill>
                <a:sysClr val="windowText" lastClr="000000"/>
              </a:solidFill>
              <a:effectLst/>
              <a:latin typeface="+mn-lt"/>
              <a:ea typeface="+mn-ea"/>
              <a:cs typeface="+mn-cs"/>
            </a:rPr>
            <a:t>人件費の経常収支比率は減少した。</a:t>
          </a:r>
          <a:r>
            <a:rPr kumimoji="1" lang="ja-JP" altLang="ja-JP" sz="1100" b="0" i="0" baseline="0">
              <a:solidFill>
                <a:schemeClr val="dk1"/>
              </a:solidFill>
              <a:effectLst/>
              <a:latin typeface="+mn-lt"/>
              <a:ea typeface="+mn-ea"/>
              <a:cs typeface="+mn-cs"/>
            </a:rPr>
            <a:t>今後、行政サービスの向上を図りつつ、効率的かつ適正な定員管理に努める。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8956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9110"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49911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87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499110" cy="25146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480"/>
          <a:ext cx="499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499110"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455"/>
          <a:ext cx="4991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49911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8065"/>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499110" cy="25019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675"/>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499110"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65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9110" cy="250190"/>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40640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90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12065</xdr:rowOff>
    </xdr:from>
    <xdr:ext cx="762000" cy="259080"/>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40640</xdr:rowOff>
    </xdr:from>
    <xdr:to>
      <xdr:col>24</xdr:col>
      <xdr:colOff>114300</xdr:colOff>
      <xdr:row>42</xdr:row>
      <xdr:rowOff>40640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1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80010</xdr:rowOff>
    </xdr:from>
    <xdr:ext cx="762000" cy="259080"/>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64135</xdr:rowOff>
    </xdr:from>
    <xdr:to>
      <xdr:col>24</xdr:col>
      <xdr:colOff>25400</xdr:colOff>
      <xdr:row>35</xdr:row>
      <xdr:rowOff>75565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606488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107950</xdr:rowOff>
    </xdr:from>
    <xdr:ext cx="762000" cy="259080"/>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135890</xdr:rowOff>
    </xdr:from>
    <xdr:to>
      <xdr:col>24</xdr:col>
      <xdr:colOff>76200</xdr:colOff>
      <xdr:row>37</xdr:row>
      <xdr:rowOff>66040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75565</xdr:rowOff>
    </xdr:from>
    <xdr:to>
      <xdr:col>19</xdr:col>
      <xdr:colOff>187325</xdr:colOff>
      <xdr:row>36</xdr:row>
      <xdr:rowOff>56515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07631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27305</xdr:rowOff>
    </xdr:from>
    <xdr:to>
      <xdr:col>20</xdr:col>
      <xdr:colOff>38100</xdr:colOff>
      <xdr:row>36</xdr:row>
      <xdr:rowOff>128905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113665</xdr:rowOff>
    </xdr:from>
    <xdr:ext cx="727710" cy="2584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865"/>
          <a:ext cx="7277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129540</xdr:rowOff>
    </xdr:from>
    <xdr:to>
      <xdr:col>15</xdr:col>
      <xdr:colOff>98425</xdr:colOff>
      <xdr:row>36</xdr:row>
      <xdr:rowOff>56515</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3029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6350</xdr:rowOff>
    </xdr:from>
    <xdr:to>
      <xdr:col>15</xdr:col>
      <xdr:colOff>149225</xdr:colOff>
      <xdr:row>36</xdr:row>
      <xdr:rowOff>107315</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8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117475</xdr:rowOff>
    </xdr:from>
    <xdr:ext cx="762000"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129540</xdr:rowOff>
    </xdr:from>
    <xdr:to>
      <xdr:col>11</xdr:col>
      <xdr:colOff>9525</xdr:colOff>
      <xdr:row>37</xdr:row>
      <xdr:rowOff>69850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30290"/>
          <a:ext cx="889000" cy="283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122555</xdr:rowOff>
    </xdr:from>
    <xdr:to>
      <xdr:col>11</xdr:col>
      <xdr:colOff>60325</xdr:colOff>
      <xdr:row>36</xdr:row>
      <xdr:rowOff>52705</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37465</xdr:rowOff>
    </xdr:from>
    <xdr:ext cx="75311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66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8255</xdr:rowOff>
    </xdr:from>
    <xdr:to>
      <xdr:col>6</xdr:col>
      <xdr:colOff>171450</xdr:colOff>
      <xdr:row>37</xdr:row>
      <xdr:rowOff>109855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120650</xdr:rowOff>
    </xdr:from>
    <xdr:ext cx="753110" cy="25146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140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311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13335</xdr:rowOff>
    </xdr:from>
    <xdr:to>
      <xdr:col>24</xdr:col>
      <xdr:colOff>76200</xdr:colOff>
      <xdr:row>35</xdr:row>
      <xdr:rowOff>114935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29845</xdr:rowOff>
    </xdr:from>
    <xdr:ext cx="762000" cy="25082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591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24765</xdr:rowOff>
    </xdr:from>
    <xdr:to>
      <xdr:col>20</xdr:col>
      <xdr:colOff>38100</xdr:colOff>
      <xdr:row>35</xdr:row>
      <xdr:rowOff>126365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136525</xdr:rowOff>
    </xdr:from>
    <xdr:ext cx="727710" cy="2584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94375"/>
          <a:ext cx="7277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6350</xdr:rowOff>
    </xdr:from>
    <xdr:to>
      <xdr:col>15</xdr:col>
      <xdr:colOff>149225</xdr:colOff>
      <xdr:row>36</xdr:row>
      <xdr:rowOff>107315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78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92075</xdr:rowOff>
    </xdr:from>
    <xdr:ext cx="76200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64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78740</xdr:rowOff>
    </xdr:from>
    <xdr:to>
      <xdr:col>11</xdr:col>
      <xdr:colOff>60325</xdr:colOff>
      <xdr:row>36</xdr:row>
      <xdr:rowOff>8890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19050</xdr:rowOff>
    </xdr:from>
    <xdr:ext cx="753110" cy="25019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84835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105410</xdr:rowOff>
    </xdr:from>
    <xdr:ext cx="753110" cy="259080"/>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490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文化施設等の指定管理委託料、給食センターＰＦＩ事業、電算システム経費の増加等の積み重ねによって物件費の割合が類似団体平均を超えている要因と考えられる。令和２年度の地方公務員法改正による臨時職員が会計年度任用職員（人件費）移行したこともあり、令和２年度以降類似団体と同程度の経常収支比率となっていたが、令和６年度は自治体システムの</a:t>
          </a:r>
          <a:r>
            <a:rPr kumimoji="1" lang="ja-JP" altLang="en-US" sz="1100">
              <a:latin typeface="+mn-ea"/>
              <a:ea typeface="+mn-ea"/>
            </a:rPr>
            <a:t>標準化対応事業などにより増加している</a:t>
          </a:r>
          <a:r>
            <a:rPr kumimoji="1" lang="ja-JP" altLang="ja-JP" sz="1100" b="0" i="0" baseline="0">
              <a:solidFill>
                <a:schemeClr val="dk1"/>
              </a:solidFill>
              <a:effectLst/>
              <a:latin typeface="+mn-lt"/>
              <a:ea typeface="+mn-ea"/>
              <a:cs typeface="+mn-cs"/>
            </a:rPr>
            <a:t>。今後、各種業務委託の見直しなど事務事業の適正かつ効率的な運営に努める。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89560" cy="2254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9110" cy="25019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499110" cy="25019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499110" cy="25019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499110" cy="25019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499110" cy="25019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9110" cy="25019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113030</xdr:rowOff>
    </xdr:from>
    <xdr:to>
      <xdr:col>82</xdr:col>
      <xdr:colOff>107950</xdr:colOff>
      <xdr:row>21</xdr:row>
      <xdr:rowOff>6350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430"/>
          <a:ext cx="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149225</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24.3</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6350</xdr:rowOff>
    </xdr:from>
    <xdr:to>
      <xdr:col>82</xdr:col>
      <xdr:colOff>196850</xdr:colOff>
      <xdr:row>21</xdr:row>
      <xdr:rowOff>6350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27940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3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113030</xdr:rowOff>
    </xdr:from>
    <xdr:to>
      <xdr:col>82</xdr:col>
      <xdr:colOff>196850</xdr:colOff>
      <xdr:row>12</xdr:row>
      <xdr:rowOff>113030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67310</xdr:rowOff>
    </xdr:from>
    <xdr:to>
      <xdr:col>82</xdr:col>
      <xdr:colOff>107950</xdr:colOff>
      <xdr:row>17</xdr:row>
      <xdr:rowOff>52070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10510"/>
          <a:ext cx="8382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149860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40640</xdr:rowOff>
    </xdr:from>
    <xdr:to>
      <xdr:col>78</xdr:col>
      <xdr:colOff>69850</xdr:colOff>
      <xdr:row>16</xdr:row>
      <xdr:rowOff>67310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8384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27940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101600</xdr:rowOff>
    </xdr:from>
    <xdr:to>
      <xdr:col>73</xdr:col>
      <xdr:colOff>180975</xdr:colOff>
      <xdr:row>16</xdr:row>
      <xdr:rowOff>40640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7335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96520</xdr:rowOff>
    </xdr:from>
    <xdr:to>
      <xdr:col>74</xdr:col>
      <xdr:colOff>31750</xdr:colOff>
      <xdr:row>16</xdr:row>
      <xdr:rowOff>26670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36830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101600</xdr:rowOff>
    </xdr:from>
    <xdr:to>
      <xdr:col>69</xdr:col>
      <xdr:colOff>92075</xdr:colOff>
      <xdr:row>15</xdr:row>
      <xdr:rowOff>129540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733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158750</xdr:rowOff>
    </xdr:from>
    <xdr:to>
      <xdr:col>69</xdr:col>
      <xdr:colOff>142875</xdr:colOff>
      <xdr:row>15</xdr:row>
      <xdr:rowOff>88900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99060</xdr:rowOff>
    </xdr:from>
    <xdr:ext cx="753110" cy="25019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91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60325</xdr:rowOff>
    </xdr:from>
    <xdr:to>
      <xdr:col>65</xdr:col>
      <xdr:colOff>53975</xdr:colOff>
      <xdr:row>15</xdr:row>
      <xdr:rowOff>161925</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2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635</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311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311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311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635</xdr:rowOff>
    </xdr:from>
    <xdr:to>
      <xdr:col>82</xdr:col>
      <xdr:colOff>158750</xdr:colOff>
      <xdr:row>17</xdr:row>
      <xdr:rowOff>102235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1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144145</xdr:rowOff>
    </xdr:from>
    <xdr:ext cx="762000" cy="25082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873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16510</xdr:rowOff>
    </xdr:from>
    <xdr:to>
      <xdr:col>78</xdr:col>
      <xdr:colOff>120650</xdr:colOff>
      <xdr:row>16</xdr:row>
      <xdr:rowOff>118110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102870</xdr:rowOff>
    </xdr:from>
    <xdr:ext cx="7366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46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160655</xdr:rowOff>
    </xdr:from>
    <xdr:to>
      <xdr:col>74</xdr:col>
      <xdr:colOff>31750</xdr:colOff>
      <xdr:row>16</xdr:row>
      <xdr:rowOff>90805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3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75565</xdr:rowOff>
    </xdr:from>
    <xdr:ext cx="762000" cy="25082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187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50800</xdr:rowOff>
    </xdr:from>
    <xdr:to>
      <xdr:col>69</xdr:col>
      <xdr:colOff>142875</xdr:colOff>
      <xdr:row>15</xdr:row>
      <xdr:rowOff>152400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2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137160</xdr:rowOff>
    </xdr:from>
    <xdr:ext cx="75311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0891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78740</xdr:rowOff>
    </xdr:from>
    <xdr:to>
      <xdr:col>65</xdr:col>
      <xdr:colOff>53975</xdr:colOff>
      <xdr:row>16</xdr:row>
      <xdr:rowOff>8890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5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165100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36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平均を大きく上回っている要因としては、こども医療費助成年齢引き上げなどによる医療費助成の増加、子ども子育て支援制度による町内６か所ある私立こども園や保育所などの運営費の増加が大きく影響していると考えられ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89560"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9110" cy="25019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911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87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9110" cy="25146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480"/>
          <a:ext cx="499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9110"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455"/>
          <a:ext cx="4991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911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7065"/>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9110" cy="25019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675"/>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911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65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9110" cy="25019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78105</xdr:rowOff>
    </xdr:from>
    <xdr:to>
      <xdr:col>24</xdr:col>
      <xdr:colOff>25400</xdr:colOff>
      <xdr:row>60</xdr:row>
      <xdr:rowOff>132715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505"/>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104775</xdr:rowOff>
    </xdr:from>
    <xdr:ext cx="762000" cy="259080"/>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132715</xdr:rowOff>
    </xdr:from>
    <xdr:to>
      <xdr:col>24</xdr:col>
      <xdr:colOff>114300</xdr:colOff>
      <xdr:row>60</xdr:row>
      <xdr:rowOff>132715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164465</xdr:rowOff>
    </xdr:from>
    <xdr:ext cx="762000" cy="259080"/>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78105</xdr:rowOff>
    </xdr:from>
    <xdr:to>
      <xdr:col>24</xdr:col>
      <xdr:colOff>114300</xdr:colOff>
      <xdr:row>52</xdr:row>
      <xdr:rowOff>78105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146050</xdr:rowOff>
    </xdr:from>
    <xdr:to>
      <xdr:col>24</xdr:col>
      <xdr:colOff>25400</xdr:colOff>
      <xdr:row>58</xdr:row>
      <xdr:rowOff>29210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91870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19050</xdr:rowOff>
    </xdr:from>
    <xdr:ext cx="762000" cy="250190"/>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35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2540</xdr:rowOff>
    </xdr:from>
    <xdr:to>
      <xdr:col>24</xdr:col>
      <xdr:colOff>76200</xdr:colOff>
      <xdr:row>55</xdr:row>
      <xdr:rowOff>104140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102235</xdr:rowOff>
    </xdr:from>
    <xdr:to>
      <xdr:col>19</xdr:col>
      <xdr:colOff>187325</xdr:colOff>
      <xdr:row>58</xdr:row>
      <xdr:rowOff>29210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7488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141605</xdr:rowOff>
    </xdr:from>
    <xdr:to>
      <xdr:col>20</xdr:col>
      <xdr:colOff>38100</xdr:colOff>
      <xdr:row>55</xdr:row>
      <xdr:rowOff>71755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81915</xdr:rowOff>
    </xdr:from>
    <xdr:ext cx="727710"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765"/>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143510</xdr:rowOff>
    </xdr:from>
    <xdr:to>
      <xdr:col>15</xdr:col>
      <xdr:colOff>98425</xdr:colOff>
      <xdr:row>57</xdr:row>
      <xdr:rowOff>102235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4471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97790</xdr:rowOff>
    </xdr:from>
    <xdr:to>
      <xdr:col>15</xdr:col>
      <xdr:colOff>149225</xdr:colOff>
      <xdr:row>55</xdr:row>
      <xdr:rowOff>27940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38100</xdr:rowOff>
    </xdr:from>
    <xdr:ext cx="76200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4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143510</xdr:rowOff>
    </xdr:from>
    <xdr:to>
      <xdr:col>11</xdr:col>
      <xdr:colOff>9525</xdr:colOff>
      <xdr:row>58</xdr:row>
      <xdr:rowOff>6985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44710"/>
          <a:ext cx="8890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54610</xdr:rowOff>
    </xdr:from>
    <xdr:to>
      <xdr:col>11</xdr:col>
      <xdr:colOff>60325</xdr:colOff>
      <xdr:row>54</xdr:row>
      <xdr:rowOff>156210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166370</xdr:rowOff>
    </xdr:from>
    <xdr:ext cx="753110" cy="25146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77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16510</xdr:rowOff>
    </xdr:from>
    <xdr:ext cx="75311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311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67310</xdr:rowOff>
    </xdr:from>
    <xdr:ext cx="762000" cy="259080"/>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3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149860</xdr:rowOff>
    </xdr:from>
    <xdr:to>
      <xdr:col>20</xdr:col>
      <xdr:colOff>38100</xdr:colOff>
      <xdr:row>58</xdr:row>
      <xdr:rowOff>80010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64770</xdr:rowOff>
    </xdr:from>
    <xdr:ext cx="727710" cy="25019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08870"/>
          <a:ext cx="7277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52070</xdr:rowOff>
    </xdr:from>
    <xdr:to>
      <xdr:col>15</xdr:col>
      <xdr:colOff>149225</xdr:colOff>
      <xdr:row>57</xdr:row>
      <xdr:rowOff>153035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24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137795</xdr:rowOff>
    </xdr:from>
    <xdr:ext cx="7620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10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92710</xdr:rowOff>
    </xdr:from>
    <xdr:to>
      <xdr:col>11</xdr:col>
      <xdr:colOff>60325</xdr:colOff>
      <xdr:row>57</xdr:row>
      <xdr:rowOff>22860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9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7620</xdr:rowOff>
    </xdr:from>
    <xdr:ext cx="753110" cy="25019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8027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127635</xdr:rowOff>
    </xdr:from>
    <xdr:to>
      <xdr:col>6</xdr:col>
      <xdr:colOff>171450</xdr:colOff>
      <xdr:row>58</xdr:row>
      <xdr:rowOff>57785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0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42545</xdr:rowOff>
    </xdr:from>
    <xdr:ext cx="753110" cy="25019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86645"/>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令</a:t>
          </a:r>
          <a:r>
            <a:rPr kumimoji="1" lang="ja-JP" altLang="ja-JP" sz="1100" b="0" i="0" baseline="0">
              <a:solidFill>
                <a:sysClr val="windowText" lastClr="000000"/>
              </a:solidFill>
              <a:effectLst/>
              <a:latin typeface="+mn-lt"/>
              <a:ea typeface="+mn-ea"/>
              <a:cs typeface="+mn-cs"/>
            </a:rPr>
            <a:t>和４年度は下水道特別会計への繰出金と、介護保険特別会計への繰出金が令和３年度と比較し、減少してい</a:t>
          </a:r>
          <a:r>
            <a:rPr kumimoji="1" lang="ja-JP" altLang="en-US" sz="1100" b="0" i="0" baseline="0">
              <a:solidFill>
                <a:sysClr val="windowText" lastClr="000000"/>
              </a:solidFill>
              <a:effectLst/>
              <a:latin typeface="+mn-lt"/>
              <a:ea typeface="+mn-ea"/>
              <a:cs typeface="+mn-cs"/>
            </a:rPr>
            <a:t>た。令</a:t>
          </a:r>
          <a:r>
            <a:rPr kumimoji="1" lang="ja-JP" altLang="en-US" sz="1100" b="0" i="0" baseline="0">
              <a:solidFill>
                <a:schemeClr val="dk1"/>
              </a:solidFill>
              <a:effectLst/>
              <a:latin typeface="+mn-lt"/>
              <a:ea typeface="+mn-ea"/>
              <a:cs typeface="+mn-cs"/>
            </a:rPr>
            <a:t>和５年度は下水道特別会計への繰出金が大幅に増加したため、経常収支比率が増加したが、令和６年度は下水道事業が法適用となったことで、繰出金から負担金等へ計上が変わったことにより減少している</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今後も</a:t>
          </a:r>
          <a:r>
            <a:rPr kumimoji="1" lang="ja-JP" altLang="ja-JP" sz="1100" b="0" i="0" baseline="0">
              <a:solidFill>
                <a:schemeClr val="dk1"/>
              </a:solidFill>
              <a:effectLst/>
              <a:latin typeface="+mn-lt"/>
              <a:ea typeface="+mn-ea"/>
              <a:cs typeface="+mn-cs"/>
            </a:rPr>
            <a:t>繰出金の適正な支出に努める。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89560"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9110" cy="25019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49911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499110"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499110" cy="25019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499110"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499110"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9110" cy="25019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156210</xdr:rowOff>
    </xdr:from>
    <xdr:ext cx="762000" cy="250190"/>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18.3</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67310</xdr:rowOff>
    </xdr:from>
    <xdr:ext cx="762000" cy="25908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59</xdr:row>
      <xdr:rowOff>158750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42500"/>
          <a:ext cx="838200" cy="431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41910</xdr:rowOff>
    </xdr:from>
    <xdr:ext cx="762000" cy="25019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6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139700</xdr:rowOff>
    </xdr:from>
    <xdr:to>
      <xdr:col>78</xdr:col>
      <xdr:colOff>69850</xdr:colOff>
      <xdr:row>59</xdr:row>
      <xdr:rowOff>158750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40900"/>
          <a:ext cx="889000" cy="533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3810</xdr:rowOff>
    </xdr:from>
    <xdr:ext cx="7366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139700</xdr:rowOff>
    </xdr:from>
    <xdr:to>
      <xdr:col>73</xdr:col>
      <xdr:colOff>180975</xdr:colOff>
      <xdr:row>58</xdr:row>
      <xdr:rowOff>114300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40900"/>
          <a:ext cx="889000" cy="317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124460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114300</xdr:rowOff>
    </xdr:from>
    <xdr:to>
      <xdr:col>69</xdr:col>
      <xdr:colOff>92075</xdr:colOff>
      <xdr:row>60</xdr:row>
      <xdr:rowOff>38100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58400"/>
          <a:ext cx="8890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149860</xdr:rowOff>
    </xdr:from>
    <xdr:ext cx="75311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92710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311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311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311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35560</xdr:rowOff>
    </xdr:from>
    <xdr:ext cx="762000"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3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107950</xdr:rowOff>
    </xdr:from>
    <xdr:to>
      <xdr:col>78</xdr:col>
      <xdr:colOff>120650</xdr:colOff>
      <xdr:row>60</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22860</xdr:rowOff>
    </xdr:from>
    <xdr:ext cx="7366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09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88900</xdr:rowOff>
    </xdr:from>
    <xdr:to>
      <xdr:col>74</xdr:col>
      <xdr:colOff>31750</xdr:colOff>
      <xdr:row>57</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29210</xdr:rowOff>
    </xdr:from>
    <xdr:ext cx="762000" cy="25146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5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149860</xdr:rowOff>
    </xdr:from>
    <xdr:ext cx="75311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9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158750</xdr:rowOff>
    </xdr:from>
    <xdr:to>
      <xdr:col>65</xdr:col>
      <xdr:colOff>53975</xdr:colOff>
      <xdr:row>60</xdr:row>
      <xdr:rowOff>88900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73660</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6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平成１８年度から補助費の一律削減を実施しているところであり、類似団体平均を下回っている状況が続いてい</a:t>
          </a:r>
          <a:r>
            <a:rPr kumimoji="1" lang="ja-JP" altLang="ja-JP" sz="1100" b="0" i="0" baseline="0">
              <a:solidFill>
                <a:sysClr val="windowText" lastClr="000000"/>
              </a:solidFill>
              <a:effectLst/>
              <a:latin typeface="+mn-lt"/>
              <a:ea typeface="+mn-ea"/>
              <a:cs typeface="+mn-cs"/>
            </a:rPr>
            <a:t>る。</a:t>
          </a:r>
          <a:r>
            <a:rPr kumimoji="1" lang="ja-JP" altLang="en-US" sz="1100" b="0" i="0" baseline="0">
              <a:solidFill>
                <a:sysClr val="windowText" lastClr="000000"/>
              </a:solidFill>
              <a:effectLst/>
              <a:latin typeface="+mn-lt"/>
              <a:ea typeface="+mn-ea"/>
              <a:cs typeface="+mn-cs"/>
            </a:rPr>
            <a:t>令和５年と比べ増加しているのは、</a:t>
          </a:r>
          <a:r>
            <a:rPr kumimoji="1" lang="ja-JP" altLang="en-US" sz="1100" b="0" i="0" baseline="0">
              <a:solidFill>
                <a:schemeClr val="dk1"/>
              </a:solidFill>
              <a:effectLst/>
              <a:latin typeface="+mn-lt"/>
              <a:ea typeface="+mn-ea"/>
              <a:cs typeface="+mn-cs"/>
            </a:rPr>
            <a:t>令和６年度に下水道事業が法適用となったことで、繰出金から負担金等へ計上が変わったことが要因として考えられる。</a:t>
          </a:r>
          <a:r>
            <a:rPr kumimoji="1" lang="ja-JP" altLang="ja-JP" sz="1100" b="0" i="0" baseline="0">
              <a:solidFill>
                <a:schemeClr val="dk1"/>
              </a:solidFill>
              <a:effectLst/>
              <a:latin typeface="+mn-lt"/>
              <a:ea typeface="+mn-ea"/>
              <a:cs typeface="+mn-cs"/>
            </a:rPr>
            <a:t>今後も引き続き適正な補助費等の支出に努める。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89560"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9110" cy="25019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156210</xdr:rowOff>
    </xdr:from>
    <xdr:ext cx="499110" cy="25019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499110" cy="25019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41910</xdr:rowOff>
    </xdr:from>
    <xdr:ext cx="499110" cy="25019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499110" cy="25019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161925</xdr:rowOff>
    </xdr:from>
    <xdr:ext cx="762000" cy="259080"/>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150495</xdr:rowOff>
    </xdr:from>
    <xdr:ext cx="762000" cy="259080"/>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58420</xdr:rowOff>
    </xdr:from>
    <xdr:to>
      <xdr:col>82</xdr:col>
      <xdr:colOff>107950</xdr:colOff>
      <xdr:row>34</xdr:row>
      <xdr:rowOff>144145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887720"/>
          <a:ext cx="8382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99695</xdr:rowOff>
    </xdr:from>
    <xdr:ext cx="762000" cy="250190"/>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45"/>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6985</xdr:rowOff>
    </xdr:from>
    <xdr:to>
      <xdr:col>78</xdr:col>
      <xdr:colOff>69850</xdr:colOff>
      <xdr:row>34</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3628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8255</xdr:rowOff>
    </xdr:from>
    <xdr:ext cx="736600" cy="25019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5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33</xdr:row>
      <xdr:rowOff>161290</xdr:rowOff>
    </xdr:from>
    <xdr:to>
      <xdr:col>73</xdr:col>
      <xdr:colOff>180975</xdr:colOff>
      <xdr:row>34</xdr:row>
      <xdr:rowOff>6985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81914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151130</xdr:rowOff>
    </xdr:from>
    <xdr:ext cx="7620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33</xdr:row>
      <xdr:rowOff>127000</xdr:rowOff>
    </xdr:from>
    <xdr:to>
      <xdr:col>69</xdr:col>
      <xdr:colOff>92075</xdr:colOff>
      <xdr:row>33</xdr:row>
      <xdr:rowOff>161290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57848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88265</xdr:rowOff>
    </xdr:from>
    <xdr:ext cx="753110" cy="25019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15"/>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311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311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311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34</xdr:row>
      <xdr:rowOff>93345</xdr:rowOff>
    </xdr:from>
    <xdr:to>
      <xdr:col>82</xdr:col>
      <xdr:colOff>158750</xdr:colOff>
      <xdr:row>35</xdr:row>
      <xdr:rowOff>23495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2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109855</xdr:rowOff>
    </xdr:from>
    <xdr:ext cx="762000" cy="25082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677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7620</xdr:rowOff>
    </xdr:from>
    <xdr:to>
      <xdr:col>78</xdr:col>
      <xdr:colOff>120650</xdr:colOff>
      <xdr:row>34</xdr:row>
      <xdr:rowOff>109220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119380</xdr:rowOff>
    </xdr:from>
    <xdr:ext cx="7366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05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33</xdr:row>
      <xdr:rowOff>127635</xdr:rowOff>
    </xdr:from>
    <xdr:to>
      <xdr:col>74</xdr:col>
      <xdr:colOff>31750</xdr:colOff>
      <xdr:row>34</xdr:row>
      <xdr:rowOff>57785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8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67945</xdr:rowOff>
    </xdr:from>
    <xdr:ext cx="762000" cy="2584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54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33</xdr:row>
      <xdr:rowOff>110490</xdr:rowOff>
    </xdr:from>
    <xdr:to>
      <xdr:col>69</xdr:col>
      <xdr:colOff>142875</xdr:colOff>
      <xdr:row>34</xdr:row>
      <xdr:rowOff>40640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50800</xdr:rowOff>
    </xdr:from>
    <xdr:ext cx="75311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3720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33</xdr:row>
      <xdr:rowOff>76200</xdr:rowOff>
    </xdr:from>
    <xdr:to>
      <xdr:col>65</xdr:col>
      <xdr:colOff>53975</xdr:colOff>
      <xdr:row>34</xdr:row>
      <xdr:rowOff>6350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16510</xdr:rowOff>
    </xdr:from>
    <xdr:ext cx="762000"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02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ysClr val="windowText" lastClr="000000"/>
              </a:solidFill>
              <a:effectLst/>
              <a:latin typeface="+mn-lt"/>
              <a:ea typeface="+mn-ea"/>
              <a:cs typeface="+mn-cs"/>
            </a:rPr>
            <a:t>令和６年度については、過去の</a:t>
          </a:r>
          <a:r>
            <a:rPr kumimoji="1" lang="ja-JP" altLang="ja-JP" sz="1100">
              <a:solidFill>
                <a:schemeClr val="dk1"/>
              </a:solidFill>
              <a:effectLst/>
              <a:latin typeface="+mn-lt"/>
              <a:ea typeface="+mn-ea"/>
              <a:cs typeface="+mn-cs"/>
            </a:rPr>
            <a:t>臨時財政対策債等の元利償還の終了などにより公債費は減少している。しかし、今後、大規模事業計画に伴う地方債借入れによる償還金の増加、利子の増加傾向により公債費の経常収支比率が増加となる可能性がある。後年度の財政運営に過度の負担とならないよう適正な起債計画に基づき、公債費の割合の水準の維持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89560" cy="22542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9110" cy="25019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499110" cy="25019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499110" cy="25019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499110" cy="25019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499110" cy="25019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147320</xdr:rowOff>
    </xdr:from>
    <xdr:to>
      <xdr:col>24</xdr:col>
      <xdr:colOff>25400</xdr:colOff>
      <xdr:row>80</xdr:row>
      <xdr:rowOff>104140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170"/>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62000" cy="250190"/>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62230</xdr:rowOff>
    </xdr:from>
    <xdr:ext cx="762000" cy="259080"/>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147320</xdr:rowOff>
    </xdr:from>
    <xdr:to>
      <xdr:col>24</xdr:col>
      <xdr:colOff>114300</xdr:colOff>
      <xdr:row>73</xdr:row>
      <xdr:rowOff>147320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58420</xdr:rowOff>
    </xdr:from>
    <xdr:to>
      <xdr:col>24</xdr:col>
      <xdr:colOff>25400</xdr:colOff>
      <xdr:row>76</xdr:row>
      <xdr:rowOff>109220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08862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107950</xdr:rowOff>
    </xdr:from>
    <xdr:ext cx="762000" cy="259080"/>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8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86360</xdr:rowOff>
    </xdr:from>
    <xdr:to>
      <xdr:col>19</xdr:col>
      <xdr:colOff>187325</xdr:colOff>
      <xdr:row>76</xdr:row>
      <xdr:rowOff>109220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1165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163195</xdr:rowOff>
    </xdr:from>
    <xdr:to>
      <xdr:col>20</xdr:col>
      <xdr:colOff>38100</xdr:colOff>
      <xdr:row>77</xdr:row>
      <xdr:rowOff>93345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78105</xdr:rowOff>
    </xdr:from>
    <xdr:ext cx="727710" cy="250190"/>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755"/>
          <a:ext cx="7277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81280</xdr:rowOff>
    </xdr:from>
    <xdr:to>
      <xdr:col>15</xdr:col>
      <xdr:colOff>98425</xdr:colOff>
      <xdr:row>76</xdr:row>
      <xdr:rowOff>86360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114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105410</xdr:rowOff>
    </xdr:from>
    <xdr:ext cx="762000"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81280</xdr:rowOff>
    </xdr:from>
    <xdr:to>
      <xdr:col>11</xdr:col>
      <xdr:colOff>9525</xdr:colOff>
      <xdr:row>76</xdr:row>
      <xdr:rowOff>127000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114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158750</xdr:rowOff>
    </xdr:from>
    <xdr:to>
      <xdr:col>11</xdr:col>
      <xdr:colOff>60325</xdr:colOff>
      <xdr:row>77</xdr:row>
      <xdr:rowOff>88900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73660</xdr:rowOff>
    </xdr:from>
    <xdr:ext cx="75311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31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10160</xdr:rowOff>
    </xdr:from>
    <xdr:to>
      <xdr:col>6</xdr:col>
      <xdr:colOff>171450</xdr:colOff>
      <xdr:row>77</xdr:row>
      <xdr:rowOff>111760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96520</xdr:rowOff>
    </xdr:from>
    <xdr:ext cx="75311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817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311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24130</xdr:rowOff>
    </xdr:from>
    <xdr:ext cx="762000" cy="259080"/>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882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57785</xdr:rowOff>
    </xdr:from>
    <xdr:to>
      <xdr:col>20</xdr:col>
      <xdr:colOff>38100</xdr:colOff>
      <xdr:row>76</xdr:row>
      <xdr:rowOff>159385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08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169545</xdr:rowOff>
    </xdr:from>
    <xdr:ext cx="727710" cy="25019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56845"/>
          <a:ext cx="7277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34925</xdr:rowOff>
    </xdr:from>
    <xdr:to>
      <xdr:col>15</xdr:col>
      <xdr:colOff>149225</xdr:colOff>
      <xdr:row>76</xdr:row>
      <xdr:rowOff>136525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6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146685</xdr:rowOff>
    </xdr:from>
    <xdr:ext cx="762000" cy="25019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339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142240</xdr:rowOff>
    </xdr:from>
    <xdr:ext cx="75311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2954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76200</xdr:rowOff>
    </xdr:from>
    <xdr:to>
      <xdr:col>6</xdr:col>
      <xdr:colOff>171450</xdr:colOff>
      <xdr:row>77</xdr:row>
      <xdr:rowOff>6350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16510</xdr:rowOff>
    </xdr:from>
    <xdr:ext cx="75311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752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類似団体平均とほぼ同程度の状況となった。今後も事務事業の効率的な運営に努める。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89560" cy="22542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9110" cy="250190"/>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9110" cy="25019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9110" cy="25019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9110" cy="25019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9110" cy="25019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9110" cy="25019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133985</xdr:rowOff>
    </xdr:from>
    <xdr:to>
      <xdr:col>82</xdr:col>
      <xdr:colOff>107950</xdr:colOff>
      <xdr:row>80</xdr:row>
      <xdr:rowOff>104140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835"/>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76200</xdr:rowOff>
    </xdr:from>
    <xdr:ext cx="762000" cy="250190"/>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104140</xdr:rowOff>
    </xdr:from>
    <xdr:to>
      <xdr:col>82</xdr:col>
      <xdr:colOff>196850</xdr:colOff>
      <xdr:row>80</xdr:row>
      <xdr:rowOff>104140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48895</xdr:rowOff>
    </xdr:from>
    <xdr:ext cx="762000" cy="259080"/>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61.4</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133985</xdr:rowOff>
    </xdr:from>
    <xdr:to>
      <xdr:col>82</xdr:col>
      <xdr:colOff>196850</xdr:colOff>
      <xdr:row>73</xdr:row>
      <xdr:rowOff>133985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74930</xdr:rowOff>
    </xdr:from>
    <xdr:to>
      <xdr:col>82</xdr:col>
      <xdr:colOff>107950</xdr:colOff>
      <xdr:row>77</xdr:row>
      <xdr:rowOff>111125</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27658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13970</xdr:rowOff>
    </xdr:from>
    <xdr:ext cx="762000" cy="259080"/>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41910</xdr:rowOff>
    </xdr:from>
    <xdr:to>
      <xdr:col>82</xdr:col>
      <xdr:colOff>158750</xdr:colOff>
      <xdr:row>77</xdr:row>
      <xdr:rowOff>143510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58420</xdr:rowOff>
    </xdr:from>
    <xdr:to>
      <xdr:col>78</xdr:col>
      <xdr:colOff>69850</xdr:colOff>
      <xdr:row>77</xdr:row>
      <xdr:rowOff>111125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088620"/>
          <a:ext cx="889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163195</xdr:rowOff>
    </xdr:from>
    <xdr:to>
      <xdr:col>78</xdr:col>
      <xdr:colOff>120650</xdr:colOff>
      <xdr:row>77</xdr:row>
      <xdr:rowOff>93345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103505</xdr:rowOff>
    </xdr:from>
    <xdr:ext cx="736600" cy="259080"/>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8255</xdr:rowOff>
    </xdr:from>
    <xdr:to>
      <xdr:col>73</xdr:col>
      <xdr:colOff>180975</xdr:colOff>
      <xdr:row>76</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03845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107950</xdr:rowOff>
    </xdr:from>
    <xdr:to>
      <xdr:col>74</xdr:col>
      <xdr:colOff>31750</xdr:colOff>
      <xdr:row>77</xdr:row>
      <xdr:rowOff>38100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22860</xdr:rowOff>
    </xdr:from>
    <xdr:ext cx="762000"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8255</xdr:rowOff>
    </xdr:from>
    <xdr:to>
      <xdr:col>69</xdr:col>
      <xdr:colOff>92075</xdr:colOff>
      <xdr:row>77</xdr:row>
      <xdr:rowOff>124460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038455"/>
          <a:ext cx="889000" cy="287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48260</xdr:rowOff>
    </xdr:from>
    <xdr:ext cx="75311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33020</xdr:rowOff>
    </xdr:from>
    <xdr:to>
      <xdr:col>65</xdr:col>
      <xdr:colOff>53975</xdr:colOff>
      <xdr:row>77</xdr:row>
      <xdr:rowOff>134620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144780</xdr:rowOff>
    </xdr:from>
    <xdr:ext cx="762000" cy="25019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5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3110"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311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311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23495</xdr:rowOff>
    </xdr:from>
    <xdr:to>
      <xdr:col>82</xdr:col>
      <xdr:colOff>158750</xdr:colOff>
      <xdr:row>77</xdr:row>
      <xdr:rowOff>125095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40640</xdr:rowOff>
    </xdr:from>
    <xdr:ext cx="762000" cy="251460"/>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0708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60325</xdr:rowOff>
    </xdr:from>
    <xdr:to>
      <xdr:col>78</xdr:col>
      <xdr:colOff>120650</xdr:colOff>
      <xdr:row>77</xdr:row>
      <xdr:rowOff>161925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146685</xdr:rowOff>
    </xdr:from>
    <xdr:ext cx="736600" cy="25019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4833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7620</xdr:rowOff>
    </xdr:from>
    <xdr:to>
      <xdr:col>74</xdr:col>
      <xdr:colOff>31750</xdr:colOff>
      <xdr:row>76</xdr:row>
      <xdr:rowOff>109220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119380</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806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128905</xdr:rowOff>
    </xdr:from>
    <xdr:to>
      <xdr:col>69</xdr:col>
      <xdr:colOff>142875</xdr:colOff>
      <xdr:row>76</xdr:row>
      <xdr:rowOff>59055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98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69215</xdr:rowOff>
    </xdr:from>
    <xdr:ext cx="75311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75651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73660</xdr:rowOff>
    </xdr:from>
    <xdr:to>
      <xdr:col>65</xdr:col>
      <xdr:colOff>53975</xdr:colOff>
      <xdr:row>78</xdr:row>
      <xdr:rowOff>3810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2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160020</xdr:rowOff>
    </xdr:from>
    <xdr:ext cx="7620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361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香川県宇多津町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259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259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019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133985</xdr:rowOff>
    </xdr:from>
    <xdr:to>
      <xdr:col>33</xdr:col>
      <xdr:colOff>114300</xdr:colOff>
      <xdr:row>20</xdr:row>
      <xdr:rowOff>133985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163195</xdr:rowOff>
    </xdr:from>
    <xdr:ext cx="762000" cy="25908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149860</xdr:rowOff>
    </xdr:from>
    <xdr:to>
      <xdr:col>33</xdr:col>
      <xdr:colOff>114300</xdr:colOff>
      <xdr:row>18</xdr:row>
      <xdr:rowOff>149860</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7620</xdr:rowOff>
    </xdr:from>
    <xdr:ext cx="762000" cy="25019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34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166370</xdr:rowOff>
    </xdr:from>
    <xdr:to>
      <xdr:col>33</xdr:col>
      <xdr:colOff>114300</xdr:colOff>
      <xdr:row>16</xdr:row>
      <xdr:rowOff>166370</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24130</xdr:rowOff>
    </xdr:from>
    <xdr:ext cx="762000" cy="25908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15</xdr:row>
      <xdr:rowOff>11430</xdr:rowOff>
    </xdr:from>
    <xdr:to>
      <xdr:col>33</xdr:col>
      <xdr:colOff>114300</xdr:colOff>
      <xdr:row>15</xdr:row>
      <xdr:rowOff>11430</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40640</xdr:rowOff>
    </xdr:from>
    <xdr:ext cx="76200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56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27940</xdr:rowOff>
    </xdr:from>
    <xdr:to>
      <xdr:col>33</xdr:col>
      <xdr:colOff>114300</xdr:colOff>
      <xdr:row>13</xdr:row>
      <xdr:rowOff>27940</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57150</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43815</xdr:rowOff>
    </xdr:from>
    <xdr:to>
      <xdr:col>33</xdr:col>
      <xdr:colOff>114300</xdr:colOff>
      <xdr:row>11</xdr:row>
      <xdr:rowOff>43815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73025</xdr:rowOff>
    </xdr:from>
    <xdr:ext cx="762000" cy="25908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0190"/>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3175</xdr:rowOff>
    </xdr:from>
    <xdr:to>
      <xdr:col>29</xdr:col>
      <xdr:colOff>127000</xdr:colOff>
      <xdr:row>20</xdr:row>
      <xdr:rowOff>107950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651500" y="2108200"/>
          <a:ext cx="0" cy="14763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80010</xdr:rowOff>
    </xdr:from>
    <xdr:ext cx="753110" cy="259080"/>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63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62,398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107950</xdr:rowOff>
    </xdr:from>
    <xdr:to>
      <xdr:col>30</xdr:col>
      <xdr:colOff>25400</xdr:colOff>
      <xdr:row>20</xdr:row>
      <xdr:rowOff>107950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35845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89535</xdr:rowOff>
    </xdr:from>
    <xdr:ext cx="753110" cy="250190"/>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66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198,026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3175</xdr:rowOff>
    </xdr:from>
    <xdr:to>
      <xdr:col>30</xdr:col>
      <xdr:colOff>25400</xdr:colOff>
      <xdr:row>12</xdr:row>
      <xdr:rowOff>3175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562600" y="210820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20320</xdr:rowOff>
    </xdr:from>
    <xdr:to>
      <xdr:col>29</xdr:col>
      <xdr:colOff>127000</xdr:colOff>
      <xdr:row>20</xdr:row>
      <xdr:rowOff>61595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5003800" y="3496945"/>
          <a:ext cx="647700" cy="41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1270</xdr:rowOff>
    </xdr:from>
    <xdr:ext cx="753110" cy="259080"/>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2095"/>
          <a:ext cx="75311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116,291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156210</xdr:rowOff>
    </xdr:from>
    <xdr:to>
      <xdr:col>29</xdr:col>
      <xdr:colOff>177800</xdr:colOff>
      <xdr:row>17</xdr:row>
      <xdr:rowOff>86360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5600700" y="2947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49530</xdr:rowOff>
    </xdr:from>
    <xdr:to>
      <xdr:col>26</xdr:col>
      <xdr:colOff>50800</xdr:colOff>
      <xdr:row>20</xdr:row>
      <xdr:rowOff>61595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a:off x="4305300" y="3526155"/>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84455</xdr:rowOff>
    </xdr:from>
    <xdr:to>
      <xdr:col>26</xdr:col>
      <xdr:colOff>101600</xdr:colOff>
      <xdr:row>18</xdr:row>
      <xdr:rowOff>14605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4953000" y="30467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24765</xdr:rowOff>
    </xdr:from>
    <xdr:ext cx="736600" cy="25908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107,111</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20</xdr:row>
      <xdr:rowOff>49530</xdr:rowOff>
    </xdr:from>
    <xdr:to>
      <xdr:col>22</xdr:col>
      <xdr:colOff>114300</xdr:colOff>
      <xdr:row>20</xdr:row>
      <xdr:rowOff>69215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flipV="1">
          <a:off x="3606800" y="3526155"/>
          <a:ext cx="698500" cy="19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120650</xdr:rowOff>
    </xdr:from>
    <xdr:to>
      <xdr:col>22</xdr:col>
      <xdr:colOff>165100</xdr:colOff>
      <xdr:row>18</xdr:row>
      <xdr:rowOff>50165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4254500" y="30829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60325</xdr:rowOff>
    </xdr:from>
    <xdr:ext cx="762000"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1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103,876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20</xdr:row>
      <xdr:rowOff>69215</xdr:rowOff>
    </xdr:from>
    <xdr:to>
      <xdr:col>18</xdr:col>
      <xdr:colOff>177800</xdr:colOff>
      <xdr:row>20</xdr:row>
      <xdr:rowOff>91440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a:xfrm flipV="1">
          <a:off x="2908300" y="3545840"/>
          <a:ext cx="69850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135890</xdr:rowOff>
    </xdr:from>
    <xdr:to>
      <xdr:col>19</xdr:col>
      <xdr:colOff>38100</xdr:colOff>
      <xdr:row>18</xdr:row>
      <xdr:rowOff>66040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3556000" y="30981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76200</xdr:rowOff>
    </xdr:from>
    <xdr:ext cx="762000" cy="25019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70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102,411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146050</xdr:rowOff>
    </xdr:from>
    <xdr:to>
      <xdr:col>15</xdr:col>
      <xdr:colOff>101600</xdr:colOff>
      <xdr:row>18</xdr:row>
      <xdr:rowOff>76200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2857500" y="31083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86360</xdr:rowOff>
    </xdr:from>
    <xdr:ext cx="762000" cy="25146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18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101,438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311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19</xdr:row>
      <xdr:rowOff>140970</xdr:rowOff>
    </xdr:from>
    <xdr:to>
      <xdr:col>29</xdr:col>
      <xdr:colOff>177800</xdr:colOff>
      <xdr:row>20</xdr:row>
      <xdr:rowOff>71120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5600700" y="3446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49530</xdr:rowOff>
    </xdr:from>
    <xdr:ext cx="753110" cy="259080"/>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35470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70,434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20</xdr:row>
      <xdr:rowOff>10795</xdr:rowOff>
    </xdr:from>
    <xdr:to>
      <xdr:col>26</xdr:col>
      <xdr:colOff>101600</xdr:colOff>
      <xdr:row>20</xdr:row>
      <xdr:rowOff>112395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953000" y="3487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97790</xdr:rowOff>
    </xdr:from>
    <xdr:ext cx="736600" cy="25146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57441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66,639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170180</xdr:rowOff>
    </xdr:from>
    <xdr:to>
      <xdr:col>22</xdr:col>
      <xdr:colOff>165100</xdr:colOff>
      <xdr:row>20</xdr:row>
      <xdr:rowOff>100330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4254500" y="3475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85090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61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67,757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20</xdr:row>
      <xdr:rowOff>18415</xdr:rowOff>
    </xdr:from>
    <xdr:to>
      <xdr:col>19</xdr:col>
      <xdr:colOff>38100</xdr:colOff>
      <xdr:row>20</xdr:row>
      <xdr:rowOff>120650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3556000" y="34950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104775</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81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65,914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20</xdr:row>
      <xdr:rowOff>40640</xdr:rowOff>
    </xdr:from>
    <xdr:to>
      <xdr:col>15</xdr:col>
      <xdr:colOff>101600</xdr:colOff>
      <xdr:row>20</xdr:row>
      <xdr:rowOff>142240</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2857500" y="3517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127000</xdr:rowOff>
    </xdr:from>
    <xdr:ext cx="762000" cy="259080"/>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60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63,868</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2590" cy="27559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0259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0190"/>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126365</xdr:rowOff>
    </xdr:from>
    <xdr:to>
      <xdr:col>29</xdr:col>
      <xdr:colOff>127000</xdr:colOff>
      <xdr:row>37</xdr:row>
      <xdr:rowOff>278130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050915"/>
          <a:ext cx="0" cy="13519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251460</xdr:rowOff>
    </xdr:from>
    <xdr:ext cx="753110"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61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-11,982</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278130</xdr:rowOff>
    </xdr:from>
    <xdr:to>
      <xdr:col>30</xdr:col>
      <xdr:colOff>25400</xdr:colOff>
      <xdr:row>37</xdr:row>
      <xdr:rowOff>278130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028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40640</xdr:rowOff>
    </xdr:from>
    <xdr:ext cx="753110" cy="25717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740"/>
          <a:ext cx="7531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59,070</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126365</xdr:rowOff>
    </xdr:from>
    <xdr:to>
      <xdr:col>30</xdr:col>
      <xdr:colOff>25400</xdr:colOff>
      <xdr:row>33</xdr:row>
      <xdr:rowOff>126365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0509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266065</xdr:rowOff>
    </xdr:from>
    <xdr:to>
      <xdr:col>29</xdr:col>
      <xdr:colOff>127000</xdr:colOff>
      <xdr:row>35</xdr:row>
      <xdr:rowOff>323850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03800" y="6876415"/>
          <a:ext cx="647700" cy="57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328295</xdr:rowOff>
    </xdr:from>
    <xdr:ext cx="753110" cy="25527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5745"/>
          <a:ext cx="75311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19,675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139700</xdr:rowOff>
    </xdr:from>
    <xdr:to>
      <xdr:col>29</xdr:col>
      <xdr:colOff>177800</xdr:colOff>
      <xdr:row>35</xdr:row>
      <xdr:rowOff>240665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7500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266065</xdr:rowOff>
    </xdr:from>
    <xdr:to>
      <xdr:col>26</xdr:col>
      <xdr:colOff>50800</xdr:colOff>
      <xdr:row>36</xdr:row>
      <xdr:rowOff>19685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4305300" y="6876415"/>
          <a:ext cx="698500" cy="965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122555</xdr:rowOff>
    </xdr:from>
    <xdr:to>
      <xdr:col>26</xdr:col>
      <xdr:colOff>101600</xdr:colOff>
      <xdr:row>35</xdr:row>
      <xdr:rowOff>223520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7329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233680</xdr:rowOff>
    </xdr:from>
    <xdr:ext cx="736600" cy="2584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1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20,595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19050</xdr:rowOff>
    </xdr:from>
    <xdr:to>
      <xdr:col>22</xdr:col>
      <xdr:colOff>114300</xdr:colOff>
      <xdr:row>36</xdr:row>
      <xdr:rowOff>19685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a:off x="3606800" y="6972300"/>
          <a:ext cx="698500" cy="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113030</xdr:rowOff>
    </xdr:from>
    <xdr:to>
      <xdr:col>22</xdr:col>
      <xdr:colOff>165100</xdr:colOff>
      <xdr:row>35</xdr:row>
      <xdr:rowOff>215265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7233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224790</xdr:rowOff>
    </xdr:from>
    <xdr:ext cx="762000" cy="25527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21,069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17780</xdr:rowOff>
    </xdr:from>
    <xdr:to>
      <xdr:col>18</xdr:col>
      <xdr:colOff>177800</xdr:colOff>
      <xdr:row>36</xdr:row>
      <xdr:rowOff>19050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a:off x="2908300" y="6971030"/>
          <a:ext cx="69850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137160</xdr:rowOff>
    </xdr:from>
    <xdr:to>
      <xdr:col>19</xdr:col>
      <xdr:colOff>38100</xdr:colOff>
      <xdr:row>35</xdr:row>
      <xdr:rowOff>239395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248920</xdr:rowOff>
    </xdr:from>
    <xdr:ext cx="762000" cy="25400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3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19,813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158750</xdr:rowOff>
    </xdr:from>
    <xdr:to>
      <xdr:col>15</xdr:col>
      <xdr:colOff>101600</xdr:colOff>
      <xdr:row>35</xdr:row>
      <xdr:rowOff>259715</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76910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270510</xdr:rowOff>
    </xdr:from>
    <xdr:ext cx="762000" cy="25527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18,685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311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274320</xdr:rowOff>
    </xdr:from>
    <xdr:to>
      <xdr:col>29</xdr:col>
      <xdr:colOff>177800</xdr:colOff>
      <xdr:row>36</xdr:row>
      <xdr:rowOff>32385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8846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246380</xdr:rowOff>
    </xdr:from>
    <xdr:ext cx="753110" cy="25146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5673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12,639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215265</xdr:rowOff>
    </xdr:from>
    <xdr:to>
      <xdr:col>26</xdr:col>
      <xdr:colOff>101600</xdr:colOff>
      <xdr:row>35</xdr:row>
      <xdr:rowOff>317500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8256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302260</xdr:rowOff>
    </xdr:from>
    <xdr:ext cx="7366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126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15,684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311785</xdr:rowOff>
    </xdr:from>
    <xdr:to>
      <xdr:col>22</xdr:col>
      <xdr:colOff>165100</xdr:colOff>
      <xdr:row>36</xdr:row>
      <xdr:rowOff>70485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922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55245</xdr:rowOff>
    </xdr:from>
    <xdr:ext cx="762000" cy="25336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084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10,628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310515</xdr:rowOff>
    </xdr:from>
    <xdr:to>
      <xdr:col>19</xdr:col>
      <xdr:colOff>38100</xdr:colOff>
      <xdr:row>36</xdr:row>
      <xdr:rowOff>69850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9208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54610</xdr:rowOff>
    </xdr:from>
    <xdr:ext cx="762000" cy="25400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07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309245</xdr:rowOff>
    </xdr:from>
    <xdr:to>
      <xdr:col>15</xdr:col>
      <xdr:colOff>101600</xdr:colOff>
      <xdr:row>36</xdr:row>
      <xdr:rowOff>67945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919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52705</xdr:rowOff>
    </xdr:from>
    <xdr:ext cx="762000" cy="25590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059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10,783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香川県宇多津町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18,305
17,438
8.10
8,012,017
7,356,624
602,496
4,581,234
4,894,476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19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92,760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0995"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019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86740" cy="25019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26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6740"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6740"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6740" cy="25019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149860</xdr:rowOff>
    </xdr:from>
    <xdr:to>
      <xdr:col>24</xdr:col>
      <xdr:colOff>62865</xdr:colOff>
      <xdr:row>39</xdr:row>
      <xdr:rowOff>56515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360"/>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60325</xdr:rowOff>
    </xdr:from>
    <xdr:ext cx="534670" cy="25908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59,048</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56515</xdr:rowOff>
    </xdr:from>
    <xdr:to>
      <xdr:col>24</xdr:col>
      <xdr:colOff>152400</xdr:colOff>
      <xdr:row>39</xdr:row>
      <xdr:rowOff>56515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96520</xdr:rowOff>
    </xdr:from>
    <xdr:ext cx="598805" cy="25908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173,217</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149860</xdr:rowOff>
    </xdr:from>
    <xdr:to>
      <xdr:col>24</xdr:col>
      <xdr:colOff>152400</xdr:colOff>
      <xdr:row>30</xdr:row>
      <xdr:rowOff>149860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107950</xdr:rowOff>
    </xdr:from>
    <xdr:to>
      <xdr:col>24</xdr:col>
      <xdr:colOff>63500</xdr:colOff>
      <xdr:row>38</xdr:row>
      <xdr:rowOff>147955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62305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162560</xdr:rowOff>
    </xdr:from>
    <xdr:ext cx="598805" cy="25908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102,505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139700</xdr:rowOff>
    </xdr:from>
    <xdr:to>
      <xdr:col>24</xdr:col>
      <xdr:colOff>114300</xdr:colOff>
      <xdr:row>36</xdr:row>
      <xdr:rowOff>69850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109220</xdr:rowOff>
    </xdr:from>
    <xdr:to>
      <xdr:col>19</xdr:col>
      <xdr:colOff>177800</xdr:colOff>
      <xdr:row>38</xdr:row>
      <xdr:rowOff>147955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2432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76835</xdr:rowOff>
    </xdr:from>
    <xdr:to>
      <xdr:col>20</xdr:col>
      <xdr:colOff>38100</xdr:colOff>
      <xdr:row>37</xdr:row>
      <xdr:rowOff>6985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23495</xdr:rowOff>
    </xdr:from>
    <xdr:ext cx="525780" cy="25908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02424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109220</xdr:rowOff>
    </xdr:from>
    <xdr:to>
      <xdr:col>15</xdr:col>
      <xdr:colOff>50800</xdr:colOff>
      <xdr:row>38</xdr:row>
      <xdr:rowOff>139065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2432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101600</xdr:rowOff>
    </xdr:from>
    <xdr:to>
      <xdr:col>15</xdr:col>
      <xdr:colOff>101600</xdr:colOff>
      <xdr:row>37</xdr:row>
      <xdr:rowOff>31750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48260</xdr:rowOff>
    </xdr:from>
    <xdr:ext cx="525780" cy="2590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04901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139065</xdr:rowOff>
    </xdr:from>
    <xdr:to>
      <xdr:col>10</xdr:col>
      <xdr:colOff>114300</xdr:colOff>
      <xdr:row>38</xdr:row>
      <xdr:rowOff>161925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541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49530</xdr:rowOff>
    </xdr:from>
    <xdr:ext cx="52578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0502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121920</xdr:rowOff>
    </xdr:from>
    <xdr:to>
      <xdr:col>6</xdr:col>
      <xdr:colOff>38100</xdr:colOff>
      <xdr:row>37</xdr:row>
      <xdr:rowOff>52070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68580</xdr:rowOff>
    </xdr:from>
    <xdr:ext cx="52578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0693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57150</xdr:rowOff>
    </xdr:from>
    <xdr:to>
      <xdr:col>24</xdr:col>
      <xdr:colOff>114300</xdr:colOff>
      <xdr:row>38</xdr:row>
      <xdr:rowOff>158750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143510</xdr:rowOff>
    </xdr:from>
    <xdr:ext cx="534670" cy="25146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871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97790</xdr:rowOff>
    </xdr:from>
    <xdr:to>
      <xdr:col>20</xdr:col>
      <xdr:colOff>38100</xdr:colOff>
      <xdr:row>39</xdr:row>
      <xdr:rowOff>27305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39</xdr:row>
      <xdr:rowOff>18415</xdr:rowOff>
    </xdr:from>
    <xdr:ext cx="525780" cy="25082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670496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57785</xdr:rowOff>
    </xdr:from>
    <xdr:to>
      <xdr:col>15</xdr:col>
      <xdr:colOff>101600</xdr:colOff>
      <xdr:row>38</xdr:row>
      <xdr:rowOff>159385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38</xdr:row>
      <xdr:rowOff>150495</xdr:rowOff>
    </xdr:from>
    <xdr:ext cx="52578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66559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88265</xdr:rowOff>
    </xdr:from>
    <xdr:to>
      <xdr:col>10</xdr:col>
      <xdr:colOff>165100</xdr:colOff>
      <xdr:row>39</xdr:row>
      <xdr:rowOff>18415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39</xdr:row>
      <xdr:rowOff>9525</xdr:rowOff>
    </xdr:from>
    <xdr:ext cx="525780" cy="25019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6960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111125</xdr:rowOff>
    </xdr:from>
    <xdr:to>
      <xdr:col>6</xdr:col>
      <xdr:colOff>38100</xdr:colOff>
      <xdr:row>39</xdr:row>
      <xdr:rowOff>41275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32385</xdr:rowOff>
    </xdr:from>
    <xdr:ext cx="525780" cy="25019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71893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64,230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71,475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0995" cy="21717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0030" cy="259080"/>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080" y="10017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6740"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370" y="9636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6740" cy="25019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255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6740"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887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76910" cy="25908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493760"/>
          <a:ext cx="6769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6910" cy="25019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8112760"/>
          <a:ext cx="6769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42545</xdr:rowOff>
    </xdr:from>
    <xdr:to>
      <xdr:col>24</xdr:col>
      <xdr:colOff>62865</xdr:colOff>
      <xdr:row>58</xdr:row>
      <xdr:rowOff>142240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45"/>
          <a:ext cx="127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146050</xdr:rowOff>
    </xdr:from>
    <xdr:ext cx="534670" cy="250190"/>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15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58,072</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142240</xdr:rowOff>
    </xdr:from>
    <xdr:to>
      <xdr:col>24</xdr:col>
      <xdr:colOff>152400</xdr:colOff>
      <xdr:row>58</xdr:row>
      <xdr:rowOff>142240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160655</xdr:rowOff>
    </xdr:from>
    <xdr:ext cx="690245" cy="259080"/>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2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1,216,477</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42545</xdr:rowOff>
    </xdr:from>
    <xdr:to>
      <xdr:col>24</xdr:col>
      <xdr:colOff>152400</xdr:colOff>
      <xdr:row>50</xdr:row>
      <xdr:rowOff>42545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127635</xdr:rowOff>
    </xdr:from>
    <xdr:to>
      <xdr:col>24</xdr:col>
      <xdr:colOff>63500</xdr:colOff>
      <xdr:row>58</xdr:row>
      <xdr:rowOff>135890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7173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36830</xdr:rowOff>
    </xdr:from>
    <xdr:ext cx="598805" cy="259080"/>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48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13970</xdr:rowOff>
    </xdr:from>
    <xdr:to>
      <xdr:col>24</xdr:col>
      <xdr:colOff>114300</xdr:colOff>
      <xdr:row>58</xdr:row>
      <xdr:rowOff>115570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132715</xdr:rowOff>
    </xdr:from>
    <xdr:to>
      <xdr:col>19</xdr:col>
      <xdr:colOff>177800</xdr:colOff>
      <xdr:row>58</xdr:row>
      <xdr:rowOff>135890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768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42545</xdr:rowOff>
    </xdr:from>
    <xdr:to>
      <xdr:col>20</xdr:col>
      <xdr:colOff>38100</xdr:colOff>
      <xdr:row>58</xdr:row>
      <xdr:rowOff>144145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161290</xdr:rowOff>
    </xdr:from>
    <xdr:ext cx="525780" cy="25908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29965" y="976249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96,257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132715</xdr:rowOff>
    </xdr:from>
    <xdr:to>
      <xdr:col>15</xdr:col>
      <xdr:colOff>50800</xdr:colOff>
      <xdr:row>58</xdr:row>
      <xdr:rowOff>132715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6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41910</xdr:rowOff>
    </xdr:from>
    <xdr:to>
      <xdr:col>15</xdr:col>
      <xdr:colOff>101600</xdr:colOff>
      <xdr:row>58</xdr:row>
      <xdr:rowOff>143510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160020</xdr:rowOff>
    </xdr:from>
    <xdr:ext cx="525780" cy="25908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0965" y="97612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132715</xdr:rowOff>
    </xdr:from>
    <xdr:to>
      <xdr:col>10</xdr:col>
      <xdr:colOff>114300</xdr:colOff>
      <xdr:row>58</xdr:row>
      <xdr:rowOff>139065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7681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52070</xdr:rowOff>
    </xdr:from>
    <xdr:to>
      <xdr:col>10</xdr:col>
      <xdr:colOff>165100</xdr:colOff>
      <xdr:row>58</xdr:row>
      <xdr:rowOff>153670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170180</xdr:rowOff>
    </xdr:from>
    <xdr:ext cx="525780"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1965" y="97713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89,082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59055</xdr:rowOff>
    </xdr:from>
    <xdr:to>
      <xdr:col>6</xdr:col>
      <xdr:colOff>38100</xdr:colOff>
      <xdr:row>58</xdr:row>
      <xdr:rowOff>160655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6350</xdr:rowOff>
    </xdr:from>
    <xdr:ext cx="525780" cy="25146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2965" y="977900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76835</xdr:rowOff>
    </xdr:from>
    <xdr:to>
      <xdr:col>24</xdr:col>
      <xdr:colOff>114300</xdr:colOff>
      <xdr:row>59</xdr:row>
      <xdr:rowOff>6985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163830</xdr:rowOff>
    </xdr:from>
    <xdr:ext cx="534670" cy="259080"/>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85090</xdr:rowOff>
    </xdr:from>
    <xdr:to>
      <xdr:col>20</xdr:col>
      <xdr:colOff>38100</xdr:colOff>
      <xdr:row>59</xdr:row>
      <xdr:rowOff>15240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6350</xdr:rowOff>
    </xdr:from>
    <xdr:ext cx="525780" cy="25146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29965" y="1012190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81915</xdr:rowOff>
    </xdr:from>
    <xdr:to>
      <xdr:col>15</xdr:col>
      <xdr:colOff>101600</xdr:colOff>
      <xdr:row>59</xdr:row>
      <xdr:rowOff>12065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59</xdr:row>
      <xdr:rowOff>3175</xdr:rowOff>
    </xdr:from>
    <xdr:ext cx="525780" cy="25908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0965" y="1011872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81915</xdr:rowOff>
    </xdr:from>
    <xdr:to>
      <xdr:col>10</xdr:col>
      <xdr:colOff>165100</xdr:colOff>
      <xdr:row>59</xdr:row>
      <xdr:rowOff>12065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59</xdr:row>
      <xdr:rowOff>3175</xdr:rowOff>
    </xdr:from>
    <xdr:ext cx="525780" cy="25908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1965" y="1011872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65,370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88265</xdr:rowOff>
    </xdr:from>
    <xdr:to>
      <xdr:col>6</xdr:col>
      <xdr:colOff>38100</xdr:colOff>
      <xdr:row>59</xdr:row>
      <xdr:rowOff>18415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9525</xdr:rowOff>
    </xdr:from>
    <xdr:ext cx="525780" cy="25019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2965" y="101250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0995" cy="217170"/>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0030" cy="250190"/>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080" y="13370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019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505" y="129133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019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505" y="124561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019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19989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019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505" y="11541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63500</xdr:rowOff>
    </xdr:from>
    <xdr:to>
      <xdr:col>24</xdr:col>
      <xdr:colOff>62865</xdr:colOff>
      <xdr:row>78</xdr:row>
      <xdr:rowOff>136525</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000"/>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140335</xdr:rowOff>
    </xdr:from>
    <xdr:ext cx="378460" cy="259080"/>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136525</xdr:rowOff>
    </xdr:from>
    <xdr:to>
      <xdr:col>24</xdr:col>
      <xdr:colOff>152400</xdr:colOff>
      <xdr:row>78</xdr:row>
      <xdr:rowOff>136525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10160</xdr:rowOff>
    </xdr:from>
    <xdr:ext cx="534670" cy="259080"/>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63,326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63500</xdr:rowOff>
    </xdr:from>
    <xdr:to>
      <xdr:col>24</xdr:col>
      <xdr:colOff>152400</xdr:colOff>
      <xdr:row>70</xdr:row>
      <xdr:rowOff>63500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109220</xdr:rowOff>
    </xdr:from>
    <xdr:to>
      <xdr:col>24</xdr:col>
      <xdr:colOff>63500</xdr:colOff>
      <xdr:row>77</xdr:row>
      <xdr:rowOff>154940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1087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63500</xdr:rowOff>
    </xdr:from>
    <xdr:ext cx="469900" cy="251460"/>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0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40640</xdr:rowOff>
    </xdr:from>
    <xdr:to>
      <xdr:col>24</xdr:col>
      <xdr:colOff>114300</xdr:colOff>
      <xdr:row>77</xdr:row>
      <xdr:rowOff>142240</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150495</xdr:rowOff>
    </xdr:from>
    <xdr:to>
      <xdr:col>19</xdr:col>
      <xdr:colOff>177800</xdr:colOff>
      <xdr:row>77</xdr:row>
      <xdr:rowOff>154940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3521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60960</xdr:rowOff>
    </xdr:from>
    <xdr:to>
      <xdr:col>20</xdr:col>
      <xdr:colOff>38100</xdr:colOff>
      <xdr:row>77</xdr:row>
      <xdr:rowOff>162560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7620</xdr:rowOff>
    </xdr:from>
    <xdr:ext cx="461010" cy="250190"/>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350" y="13037820"/>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150495</xdr:rowOff>
    </xdr:from>
    <xdr:to>
      <xdr:col>15</xdr:col>
      <xdr:colOff>50800</xdr:colOff>
      <xdr:row>78</xdr:row>
      <xdr:rowOff>1905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5214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64770</xdr:rowOff>
    </xdr:from>
    <xdr:to>
      <xdr:col>15</xdr:col>
      <xdr:colOff>101600</xdr:colOff>
      <xdr:row>77</xdr:row>
      <xdr:rowOff>166370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12065</xdr:rowOff>
    </xdr:from>
    <xdr:ext cx="461010" cy="25908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350" y="1304226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166370</xdr:rowOff>
    </xdr:from>
    <xdr:to>
      <xdr:col>10</xdr:col>
      <xdr:colOff>114300</xdr:colOff>
      <xdr:row>78</xdr:row>
      <xdr:rowOff>1905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3680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63500</xdr:rowOff>
    </xdr:from>
    <xdr:to>
      <xdr:col>10</xdr:col>
      <xdr:colOff>165100</xdr:colOff>
      <xdr:row>77</xdr:row>
      <xdr:rowOff>165100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10160</xdr:rowOff>
    </xdr:from>
    <xdr:ext cx="461010"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350" y="130403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76835</xdr:rowOff>
    </xdr:from>
    <xdr:to>
      <xdr:col>6</xdr:col>
      <xdr:colOff>38100</xdr:colOff>
      <xdr:row>78</xdr:row>
      <xdr:rowOff>6985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23495</xdr:rowOff>
    </xdr:from>
    <xdr:ext cx="46101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350" y="1305369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57785</xdr:rowOff>
    </xdr:from>
    <xdr:to>
      <xdr:col>24</xdr:col>
      <xdr:colOff>114300</xdr:colOff>
      <xdr:row>77</xdr:row>
      <xdr:rowOff>159385</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5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36195</xdr:rowOff>
    </xdr:from>
    <xdr:ext cx="469900" cy="259080"/>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37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103505</xdr:rowOff>
    </xdr:from>
    <xdr:to>
      <xdr:col>20</xdr:col>
      <xdr:colOff>38100</xdr:colOff>
      <xdr:row>78</xdr:row>
      <xdr:rowOff>33655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24765</xdr:rowOff>
    </xdr:from>
    <xdr:ext cx="46101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350" y="1339786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99695</xdr:rowOff>
    </xdr:from>
    <xdr:to>
      <xdr:col>15</xdr:col>
      <xdr:colOff>101600</xdr:colOff>
      <xdr:row>78</xdr:row>
      <xdr:rowOff>29845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0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20955</xdr:rowOff>
    </xdr:from>
    <xdr:ext cx="461010" cy="25019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350" y="1339405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122555</xdr:rowOff>
    </xdr:from>
    <xdr:to>
      <xdr:col>10</xdr:col>
      <xdr:colOff>165100</xdr:colOff>
      <xdr:row>78</xdr:row>
      <xdr:rowOff>52705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2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43815</xdr:rowOff>
    </xdr:from>
    <xdr:ext cx="461010" cy="250190"/>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350" y="1341691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115570</xdr:rowOff>
    </xdr:from>
    <xdr:to>
      <xdr:col>6</xdr:col>
      <xdr:colOff>38100</xdr:colOff>
      <xdr:row>78</xdr:row>
      <xdr:rowOff>45720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1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36830</xdr:rowOff>
    </xdr:from>
    <xdr:ext cx="461010" cy="259080"/>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350" y="1340993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117,463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0995" cy="217170"/>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0030" cy="250190"/>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080" y="17256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6740" cy="25146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5951200"/>
          <a:ext cx="586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6740" cy="2584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624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6740"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297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6740" cy="25019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45085</xdr:rowOff>
    </xdr:from>
    <xdr:to>
      <xdr:col>24</xdr:col>
      <xdr:colOff>62865</xdr:colOff>
      <xdr:row>98</xdr:row>
      <xdr:rowOff>133350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58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137160</xdr:rowOff>
    </xdr:from>
    <xdr:ext cx="534670" cy="259080"/>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42,590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133350</xdr:rowOff>
    </xdr:from>
    <xdr:to>
      <xdr:col>24</xdr:col>
      <xdr:colOff>152400</xdr:colOff>
      <xdr:row>98</xdr:row>
      <xdr:rowOff>133350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163195</xdr:rowOff>
    </xdr:from>
    <xdr:ext cx="598805" cy="259080"/>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176,714</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45085</xdr:rowOff>
    </xdr:from>
    <xdr:to>
      <xdr:col>24</xdr:col>
      <xdr:colOff>152400</xdr:colOff>
      <xdr:row>90</xdr:row>
      <xdr:rowOff>45085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78105</xdr:rowOff>
    </xdr:from>
    <xdr:to>
      <xdr:col>24</xdr:col>
      <xdr:colOff>63500</xdr:colOff>
      <xdr:row>94</xdr:row>
      <xdr:rowOff>138430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94405"/>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88900</xdr:rowOff>
    </xdr:from>
    <xdr:ext cx="598805" cy="250190"/>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20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110490</xdr:rowOff>
    </xdr:from>
    <xdr:to>
      <xdr:col>24</xdr:col>
      <xdr:colOff>114300</xdr:colOff>
      <xdr:row>95</xdr:row>
      <xdr:rowOff>40640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138430</xdr:rowOff>
    </xdr:from>
    <xdr:to>
      <xdr:col>19</xdr:col>
      <xdr:colOff>177800</xdr:colOff>
      <xdr:row>95</xdr:row>
      <xdr:rowOff>76200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54730"/>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27305</xdr:rowOff>
    </xdr:from>
    <xdr:to>
      <xdr:col>20</xdr:col>
      <xdr:colOff>38100</xdr:colOff>
      <xdr:row>95</xdr:row>
      <xdr:rowOff>128905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120650</xdr:rowOff>
    </xdr:from>
    <xdr:ext cx="525780" cy="251460"/>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29965" y="1640840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94,933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100965</xdr:rowOff>
    </xdr:from>
    <xdr:to>
      <xdr:col>15</xdr:col>
      <xdr:colOff>50800</xdr:colOff>
      <xdr:row>95</xdr:row>
      <xdr:rowOff>76200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1726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121285</xdr:rowOff>
    </xdr:from>
    <xdr:to>
      <xdr:col>15</xdr:col>
      <xdr:colOff>101600</xdr:colOff>
      <xdr:row>96</xdr:row>
      <xdr:rowOff>52070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0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42545</xdr:rowOff>
    </xdr:from>
    <xdr:ext cx="525780" cy="25019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0965" y="1650174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100965</xdr:rowOff>
    </xdr:from>
    <xdr:to>
      <xdr:col>10</xdr:col>
      <xdr:colOff>114300</xdr:colOff>
      <xdr:row>96</xdr:row>
      <xdr:rowOff>84455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17265"/>
          <a:ext cx="889000" cy="326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19050</xdr:rowOff>
    </xdr:from>
    <xdr:to>
      <xdr:col>10</xdr:col>
      <xdr:colOff>165100</xdr:colOff>
      <xdr:row>95</xdr:row>
      <xdr:rowOff>120650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111760</xdr:rowOff>
    </xdr:from>
    <xdr:ext cx="525780" cy="25019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1965" y="1639951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95,659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104140</xdr:rowOff>
    </xdr:from>
    <xdr:to>
      <xdr:col>6</xdr:col>
      <xdr:colOff>38100</xdr:colOff>
      <xdr:row>97</xdr:row>
      <xdr:rowOff>34290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25400</xdr:rowOff>
    </xdr:from>
    <xdr:ext cx="52578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2965" y="1665605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27305</xdr:rowOff>
    </xdr:from>
    <xdr:to>
      <xdr:col>24</xdr:col>
      <xdr:colOff>114300</xdr:colOff>
      <xdr:row>94</xdr:row>
      <xdr:rowOff>128905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4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50165</xdr:rowOff>
    </xdr:from>
    <xdr:ext cx="598805" cy="259080"/>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950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110,654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87630</xdr:rowOff>
    </xdr:from>
    <xdr:to>
      <xdr:col>20</xdr:col>
      <xdr:colOff>38100</xdr:colOff>
      <xdr:row>95</xdr:row>
      <xdr:rowOff>17780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0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34290</xdr:rowOff>
    </xdr:from>
    <xdr:ext cx="589915"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580" y="1597914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105,118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25400</xdr:rowOff>
    </xdr:from>
    <xdr:to>
      <xdr:col>15</xdr:col>
      <xdr:colOff>101600</xdr:colOff>
      <xdr:row>95</xdr:row>
      <xdr:rowOff>127000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1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143510</xdr:rowOff>
    </xdr:from>
    <xdr:ext cx="525780" cy="25146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0965" y="1608836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95,106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50165</xdr:rowOff>
    </xdr:from>
    <xdr:to>
      <xdr:col>10</xdr:col>
      <xdr:colOff>165100</xdr:colOff>
      <xdr:row>94</xdr:row>
      <xdr:rowOff>151765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6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168275</xdr:rowOff>
    </xdr:from>
    <xdr:ext cx="589915" cy="25019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580" y="15941675"/>
          <a:ext cx="589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108,586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33655</xdr:rowOff>
    </xdr:from>
    <xdr:to>
      <xdr:col>6</xdr:col>
      <xdr:colOff>38100</xdr:colOff>
      <xdr:row>96</xdr:row>
      <xdr:rowOff>135255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9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151765</xdr:rowOff>
    </xdr:from>
    <xdr:ext cx="525780"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2965" y="162680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78,575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53,468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0995" cy="217170"/>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0030" cy="25908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080" y="6588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86740"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370" y="6207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6740" cy="25019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5826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6740"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445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6740"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06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6740" cy="25019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22860</xdr:rowOff>
    </xdr:from>
    <xdr:to>
      <xdr:col>54</xdr:col>
      <xdr:colOff>189865</xdr:colOff>
      <xdr:row>38</xdr:row>
      <xdr:rowOff>49530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60"/>
          <a:ext cx="127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53340</xdr:rowOff>
    </xdr:from>
    <xdr:ext cx="534670" cy="250190"/>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4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43,672</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49530</xdr:rowOff>
    </xdr:from>
    <xdr:to>
      <xdr:col>55</xdr:col>
      <xdr:colOff>88900</xdr:colOff>
      <xdr:row>38</xdr:row>
      <xdr:rowOff>49530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140970</xdr:rowOff>
    </xdr:from>
    <xdr:ext cx="598805" cy="259080"/>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410,677</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22860</xdr:rowOff>
    </xdr:from>
    <xdr:to>
      <xdr:col>55</xdr:col>
      <xdr:colOff>88900</xdr:colOff>
      <xdr:row>30</xdr:row>
      <xdr:rowOff>22860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49530</xdr:rowOff>
    </xdr:from>
    <xdr:to>
      <xdr:col>55</xdr:col>
      <xdr:colOff>0</xdr:colOff>
      <xdr:row>38</xdr:row>
      <xdr:rowOff>64135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56463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127000</xdr:rowOff>
    </xdr:from>
    <xdr:ext cx="598805" cy="259080"/>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7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105,959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104140</xdr:rowOff>
    </xdr:from>
    <xdr:to>
      <xdr:col>55</xdr:col>
      <xdr:colOff>50800</xdr:colOff>
      <xdr:row>37</xdr:row>
      <xdr:rowOff>34290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22860</xdr:rowOff>
    </xdr:from>
    <xdr:to>
      <xdr:col>50</xdr:col>
      <xdr:colOff>114300</xdr:colOff>
      <xdr:row>38</xdr:row>
      <xdr:rowOff>64135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53796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137795</xdr:rowOff>
    </xdr:from>
    <xdr:to>
      <xdr:col>50</xdr:col>
      <xdr:colOff>165100</xdr:colOff>
      <xdr:row>37</xdr:row>
      <xdr:rowOff>67945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84455</xdr:rowOff>
    </xdr:from>
    <xdr:ext cx="525780" cy="259080"/>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1965" y="60852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22860</xdr:rowOff>
    </xdr:from>
    <xdr:to>
      <xdr:col>45</xdr:col>
      <xdr:colOff>177800</xdr:colOff>
      <xdr:row>38</xdr:row>
      <xdr:rowOff>85090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3796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139700</xdr:rowOff>
    </xdr:from>
    <xdr:to>
      <xdr:col>46</xdr:col>
      <xdr:colOff>38100</xdr:colOff>
      <xdr:row>37</xdr:row>
      <xdr:rowOff>69850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86360</xdr:rowOff>
    </xdr:from>
    <xdr:ext cx="525780" cy="251460"/>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2965" y="608711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31750</xdr:rowOff>
    </xdr:from>
    <xdr:to>
      <xdr:col>41</xdr:col>
      <xdr:colOff>50800</xdr:colOff>
      <xdr:row>38</xdr:row>
      <xdr:rowOff>85090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03950"/>
          <a:ext cx="889000" cy="396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6350</xdr:rowOff>
    </xdr:from>
    <xdr:to>
      <xdr:col>41</xdr:col>
      <xdr:colOff>101600</xdr:colOff>
      <xdr:row>37</xdr:row>
      <xdr:rowOff>107315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50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123825</xdr:rowOff>
    </xdr:from>
    <xdr:ext cx="525780" cy="25019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3965" y="61245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125730</xdr:rowOff>
    </xdr:from>
    <xdr:to>
      <xdr:col>36</xdr:col>
      <xdr:colOff>165100</xdr:colOff>
      <xdr:row>35</xdr:row>
      <xdr:rowOff>55880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72390</xdr:rowOff>
    </xdr:from>
    <xdr:ext cx="589915"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580" y="573024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190,393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170180</xdr:rowOff>
    </xdr:from>
    <xdr:to>
      <xdr:col>55</xdr:col>
      <xdr:colOff>50800</xdr:colOff>
      <xdr:row>38</xdr:row>
      <xdr:rowOff>100330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85090</xdr:rowOff>
    </xdr:from>
    <xdr:ext cx="534670" cy="259080"/>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28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13335</xdr:rowOff>
    </xdr:from>
    <xdr:to>
      <xdr:col>50</xdr:col>
      <xdr:colOff>165100</xdr:colOff>
      <xdr:row>38</xdr:row>
      <xdr:rowOff>114935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106045</xdr:rowOff>
    </xdr:from>
    <xdr:ext cx="52578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1965" y="662114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39,775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143510</xdr:rowOff>
    </xdr:from>
    <xdr:to>
      <xdr:col>46</xdr:col>
      <xdr:colOff>38100</xdr:colOff>
      <xdr:row>38</xdr:row>
      <xdr:rowOff>73660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64770</xdr:rowOff>
    </xdr:from>
    <xdr:ext cx="525780" cy="25019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2965" y="657987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50,729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34290</xdr:rowOff>
    </xdr:from>
    <xdr:to>
      <xdr:col>41</xdr:col>
      <xdr:colOff>101600</xdr:colOff>
      <xdr:row>38</xdr:row>
      <xdr:rowOff>135890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127000</xdr:rowOff>
    </xdr:from>
    <xdr:ext cx="525780"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3965" y="66421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34,396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152400</xdr:rowOff>
    </xdr:from>
    <xdr:to>
      <xdr:col>36</xdr:col>
      <xdr:colOff>165100</xdr:colOff>
      <xdr:row>36</xdr:row>
      <xdr:rowOff>82550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73660</xdr:rowOff>
    </xdr:from>
    <xdr:ext cx="589915"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580" y="62458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138,291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58,432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0995" cy="217170"/>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0030" cy="25019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080" y="9941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86740" cy="25019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370" y="94843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86740" cy="25019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370" y="90271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86740" cy="25019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370" y="85699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6740" cy="25019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135255</xdr:rowOff>
    </xdr:from>
    <xdr:to>
      <xdr:col>54</xdr:col>
      <xdr:colOff>189865</xdr:colOff>
      <xdr:row>58</xdr:row>
      <xdr:rowOff>97790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755"/>
          <a:ext cx="1270" cy="1334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101600</xdr:rowOff>
    </xdr:from>
    <xdr:ext cx="469900" cy="259080"/>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9,149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97790</xdr:rowOff>
    </xdr:from>
    <xdr:to>
      <xdr:col>55</xdr:col>
      <xdr:colOff>88900</xdr:colOff>
      <xdr:row>58</xdr:row>
      <xdr:rowOff>97790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81915</xdr:rowOff>
    </xdr:from>
    <xdr:ext cx="598805" cy="259080"/>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9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301,032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135255</xdr:rowOff>
    </xdr:from>
    <xdr:to>
      <xdr:col>55</xdr:col>
      <xdr:colOff>88900</xdr:colOff>
      <xdr:row>50</xdr:row>
      <xdr:rowOff>135255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30480</xdr:rowOff>
    </xdr:from>
    <xdr:to>
      <xdr:col>55</xdr:col>
      <xdr:colOff>0</xdr:colOff>
      <xdr:row>58</xdr:row>
      <xdr:rowOff>38735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97458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83820</xdr:rowOff>
    </xdr:from>
    <xdr:ext cx="534670" cy="259080"/>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5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81,158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60960</xdr:rowOff>
    </xdr:from>
    <xdr:to>
      <xdr:col>55</xdr:col>
      <xdr:colOff>50800</xdr:colOff>
      <xdr:row>56</xdr:row>
      <xdr:rowOff>162560</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20955</xdr:rowOff>
    </xdr:from>
    <xdr:to>
      <xdr:col>50</xdr:col>
      <xdr:colOff>114300</xdr:colOff>
      <xdr:row>58</xdr:row>
      <xdr:rowOff>30480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9650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121920</xdr:rowOff>
    </xdr:from>
    <xdr:to>
      <xdr:col>50</xdr:col>
      <xdr:colOff>165100</xdr:colOff>
      <xdr:row>57</xdr:row>
      <xdr:rowOff>52070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68580</xdr:rowOff>
    </xdr:from>
    <xdr:ext cx="525780" cy="259080"/>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1965" y="94983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67,825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14605</xdr:rowOff>
    </xdr:from>
    <xdr:to>
      <xdr:col>45</xdr:col>
      <xdr:colOff>177800</xdr:colOff>
      <xdr:row>58</xdr:row>
      <xdr:rowOff>20955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787255"/>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127635</xdr:rowOff>
    </xdr:from>
    <xdr:to>
      <xdr:col>46</xdr:col>
      <xdr:colOff>38100</xdr:colOff>
      <xdr:row>57</xdr:row>
      <xdr:rowOff>57785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74930</xdr:rowOff>
    </xdr:from>
    <xdr:ext cx="525780" cy="251460"/>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2965" y="950468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14605</xdr:rowOff>
    </xdr:from>
    <xdr:to>
      <xdr:col>41</xdr:col>
      <xdr:colOff>50800</xdr:colOff>
      <xdr:row>57</xdr:row>
      <xdr:rowOff>138430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78725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82550</xdr:rowOff>
    </xdr:from>
    <xdr:to>
      <xdr:col>41</xdr:col>
      <xdr:colOff>101600</xdr:colOff>
      <xdr:row>57</xdr:row>
      <xdr:rowOff>12700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29210</xdr:rowOff>
    </xdr:from>
    <xdr:ext cx="525780" cy="25146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3965" y="945896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163195</xdr:rowOff>
    </xdr:from>
    <xdr:to>
      <xdr:col>36</xdr:col>
      <xdr:colOff>165100</xdr:colOff>
      <xdr:row>56</xdr:row>
      <xdr:rowOff>93345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109855</xdr:rowOff>
    </xdr:from>
    <xdr:ext cx="525780" cy="25082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4965" y="936815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96,248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159385</xdr:rowOff>
    </xdr:from>
    <xdr:to>
      <xdr:col>55</xdr:col>
      <xdr:colOff>50800</xdr:colOff>
      <xdr:row>58</xdr:row>
      <xdr:rowOff>89535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3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74930</xdr:rowOff>
    </xdr:from>
    <xdr:ext cx="534670" cy="251460"/>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8475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22,033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151130</xdr:rowOff>
    </xdr:from>
    <xdr:to>
      <xdr:col>50</xdr:col>
      <xdr:colOff>165100</xdr:colOff>
      <xdr:row>58</xdr:row>
      <xdr:rowOff>81280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72390</xdr:rowOff>
    </xdr:from>
    <xdr:ext cx="52578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1965" y="1001649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23,914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141605</xdr:rowOff>
    </xdr:from>
    <xdr:to>
      <xdr:col>46</xdr:col>
      <xdr:colOff>38100</xdr:colOff>
      <xdr:row>58</xdr:row>
      <xdr:rowOff>71755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63500</xdr:rowOff>
    </xdr:from>
    <xdr:ext cx="525780" cy="25146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2965" y="1000760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25,941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135255</xdr:rowOff>
    </xdr:from>
    <xdr:to>
      <xdr:col>41</xdr:col>
      <xdr:colOff>101600</xdr:colOff>
      <xdr:row>57</xdr:row>
      <xdr:rowOff>65405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3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56515</xdr:rowOff>
    </xdr:from>
    <xdr:ext cx="525780" cy="2584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3965" y="982916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64,873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87630</xdr:rowOff>
    </xdr:from>
    <xdr:to>
      <xdr:col>36</xdr:col>
      <xdr:colOff>165100</xdr:colOff>
      <xdr:row>58</xdr:row>
      <xdr:rowOff>17780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8890</xdr:rowOff>
    </xdr:from>
    <xdr:ext cx="525780" cy="25019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4965" y="99529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37,798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0995" cy="217170"/>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0030" cy="259080"/>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080" y="13501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082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1460"/>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86740" cy="2584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370" y="12195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6740" cy="2590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370" y="11868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6740" cy="25019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93345</xdr:rowOff>
    </xdr:from>
    <xdr:to>
      <xdr:col>54</xdr:col>
      <xdr:colOff>189865</xdr:colOff>
      <xdr:row>79</xdr:row>
      <xdr:rowOff>99060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845"/>
          <a:ext cx="127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40640</xdr:rowOff>
    </xdr:from>
    <xdr:ext cx="598805" cy="251460"/>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706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142,270</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93345</xdr:rowOff>
    </xdr:from>
    <xdr:to>
      <xdr:col>55</xdr:col>
      <xdr:colOff>88900</xdr:colOff>
      <xdr:row>70</xdr:row>
      <xdr:rowOff>93345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167640</xdr:rowOff>
    </xdr:from>
    <xdr:to>
      <xdr:col>55</xdr:col>
      <xdr:colOff>0</xdr:colOff>
      <xdr:row>79</xdr:row>
      <xdr:rowOff>89535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40740"/>
          <a:ext cx="8382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39370</xdr:rowOff>
    </xdr:from>
    <xdr:ext cx="534670" cy="259080"/>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18,646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16510</xdr:rowOff>
    </xdr:from>
    <xdr:to>
      <xdr:col>55</xdr:col>
      <xdr:colOff>50800</xdr:colOff>
      <xdr:row>78</xdr:row>
      <xdr:rowOff>118110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167640</xdr:rowOff>
    </xdr:from>
    <xdr:to>
      <xdr:col>50</xdr:col>
      <xdr:colOff>114300</xdr:colOff>
      <xdr:row>79</xdr:row>
      <xdr:rowOff>3175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4074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70485</xdr:rowOff>
    </xdr:from>
    <xdr:to>
      <xdr:col>50</xdr:col>
      <xdr:colOff>165100</xdr:colOff>
      <xdr:row>79</xdr:row>
      <xdr:rowOff>635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17780</xdr:rowOff>
    </xdr:from>
    <xdr:ext cx="525780" cy="251460"/>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1965" y="1321943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26670</xdr:rowOff>
    </xdr:from>
    <xdr:to>
      <xdr:col>45</xdr:col>
      <xdr:colOff>177800</xdr:colOff>
      <xdr:row>79</xdr:row>
      <xdr:rowOff>3175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99770"/>
          <a:ext cx="889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67310</xdr:rowOff>
    </xdr:from>
    <xdr:to>
      <xdr:col>46</xdr:col>
      <xdr:colOff>38100</xdr:colOff>
      <xdr:row>78</xdr:row>
      <xdr:rowOff>168910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13970</xdr:rowOff>
    </xdr:from>
    <xdr:ext cx="525780"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2965" y="132156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26670</xdr:rowOff>
    </xdr:from>
    <xdr:to>
      <xdr:col>41</xdr:col>
      <xdr:colOff>50800</xdr:colOff>
      <xdr:row>79</xdr:row>
      <xdr:rowOff>41275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99770"/>
          <a:ext cx="889000" cy="186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22225</xdr:rowOff>
    </xdr:from>
    <xdr:to>
      <xdr:col>41</xdr:col>
      <xdr:colOff>101600</xdr:colOff>
      <xdr:row>78</xdr:row>
      <xdr:rowOff>123825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114935</xdr:rowOff>
    </xdr:from>
    <xdr:ext cx="52578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3965" y="1348803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65405</xdr:rowOff>
    </xdr:from>
    <xdr:to>
      <xdr:col>36</xdr:col>
      <xdr:colOff>165100</xdr:colOff>
      <xdr:row>77</xdr:row>
      <xdr:rowOff>167005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12065</xdr:rowOff>
    </xdr:from>
    <xdr:ext cx="52578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4965" y="130422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29,882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38735</xdr:rowOff>
    </xdr:from>
    <xdr:to>
      <xdr:col>55</xdr:col>
      <xdr:colOff>50800</xdr:colOff>
      <xdr:row>79</xdr:row>
      <xdr:rowOff>140335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8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125095</xdr:rowOff>
    </xdr:from>
    <xdr:ext cx="378460" cy="2584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981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116840</xdr:rowOff>
    </xdr:from>
    <xdr:to>
      <xdr:col>50</xdr:col>
      <xdr:colOff>165100</xdr:colOff>
      <xdr:row>79</xdr:row>
      <xdr:rowOff>46990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8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38100</xdr:rowOff>
    </xdr:from>
    <xdr:ext cx="46101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350" y="135826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123825</xdr:rowOff>
    </xdr:from>
    <xdr:to>
      <xdr:col>46</xdr:col>
      <xdr:colOff>38100</xdr:colOff>
      <xdr:row>79</xdr:row>
      <xdr:rowOff>53975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9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45085</xdr:rowOff>
    </xdr:from>
    <xdr:ext cx="461010" cy="2584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350" y="1358963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147320</xdr:rowOff>
    </xdr:from>
    <xdr:to>
      <xdr:col>41</xdr:col>
      <xdr:colOff>101600</xdr:colOff>
      <xdr:row>78</xdr:row>
      <xdr:rowOff>77470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93980</xdr:rowOff>
    </xdr:from>
    <xdr:ext cx="52578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3965" y="131241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22,391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161925</xdr:rowOff>
    </xdr:from>
    <xdr:to>
      <xdr:col>36</xdr:col>
      <xdr:colOff>165100</xdr:colOff>
      <xdr:row>79</xdr:row>
      <xdr:rowOff>92075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83185</xdr:rowOff>
    </xdr:from>
    <xdr:ext cx="461010"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350" y="136277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0995" cy="21717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0030" cy="25019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080" y="166852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6740" cy="25019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370" y="1611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111760</xdr:rowOff>
    </xdr:from>
    <xdr:ext cx="586740" cy="25019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370" y="155422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6740" cy="25019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168275</xdr:rowOff>
    </xdr:from>
    <xdr:to>
      <xdr:col>54</xdr:col>
      <xdr:colOff>189865</xdr:colOff>
      <xdr:row>98</xdr:row>
      <xdr:rowOff>4445</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8775"/>
          <a:ext cx="127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8255</xdr:rowOff>
    </xdr:from>
    <xdr:ext cx="469900" cy="250190"/>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35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3,633</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4445</xdr:rowOff>
    </xdr:from>
    <xdr:to>
      <xdr:col>55</xdr:col>
      <xdr:colOff>88900</xdr:colOff>
      <xdr:row>98</xdr:row>
      <xdr:rowOff>4445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115570</xdr:rowOff>
    </xdr:from>
    <xdr:ext cx="598805" cy="259080"/>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6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214,946</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168275</xdr:rowOff>
    </xdr:from>
    <xdr:to>
      <xdr:col>55</xdr:col>
      <xdr:colOff>88900</xdr:colOff>
      <xdr:row>90</xdr:row>
      <xdr:rowOff>168275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8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80645</xdr:rowOff>
    </xdr:from>
    <xdr:to>
      <xdr:col>55</xdr:col>
      <xdr:colOff>0</xdr:colOff>
      <xdr:row>97</xdr:row>
      <xdr:rowOff>118745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71129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40640</xdr:rowOff>
    </xdr:from>
    <xdr:ext cx="534670" cy="251460"/>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39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52,399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17780</xdr:rowOff>
    </xdr:from>
    <xdr:to>
      <xdr:col>55</xdr:col>
      <xdr:colOff>50800</xdr:colOff>
      <xdr:row>96</xdr:row>
      <xdr:rowOff>119380</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112395</xdr:rowOff>
    </xdr:from>
    <xdr:to>
      <xdr:col>50</xdr:col>
      <xdr:colOff>114300</xdr:colOff>
      <xdr:row>97</xdr:row>
      <xdr:rowOff>118745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74304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67310</xdr:rowOff>
    </xdr:from>
    <xdr:to>
      <xdr:col>50</xdr:col>
      <xdr:colOff>165100</xdr:colOff>
      <xdr:row>96</xdr:row>
      <xdr:rowOff>168910</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13970</xdr:rowOff>
    </xdr:from>
    <xdr:ext cx="525780"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1965" y="163017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43,798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22860</xdr:rowOff>
    </xdr:from>
    <xdr:to>
      <xdr:col>45</xdr:col>
      <xdr:colOff>177800</xdr:colOff>
      <xdr:row>97</xdr:row>
      <xdr:rowOff>112395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65351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74930</xdr:rowOff>
    </xdr:from>
    <xdr:to>
      <xdr:col>46</xdr:col>
      <xdr:colOff>38100</xdr:colOff>
      <xdr:row>97</xdr:row>
      <xdr:rowOff>5080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21590</xdr:rowOff>
    </xdr:from>
    <xdr:ext cx="52578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2965" y="1630934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42,400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22860</xdr:rowOff>
    </xdr:from>
    <xdr:to>
      <xdr:col>41</xdr:col>
      <xdr:colOff>50800</xdr:colOff>
      <xdr:row>97</xdr:row>
      <xdr:rowOff>47625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65351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47625</xdr:rowOff>
    </xdr:from>
    <xdr:to>
      <xdr:col>41</xdr:col>
      <xdr:colOff>101600</xdr:colOff>
      <xdr:row>96</xdr:row>
      <xdr:rowOff>149225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166370</xdr:rowOff>
    </xdr:from>
    <xdr:ext cx="525780" cy="25146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3965" y="1628267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6985</xdr:rowOff>
    </xdr:from>
    <xdr:to>
      <xdr:col>36</xdr:col>
      <xdr:colOff>165100</xdr:colOff>
      <xdr:row>96</xdr:row>
      <xdr:rowOff>109220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125095</xdr:rowOff>
    </xdr:from>
    <xdr:ext cx="525780" cy="2584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4965" y="1624139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29845</xdr:rowOff>
    </xdr:from>
    <xdr:to>
      <xdr:col>55</xdr:col>
      <xdr:colOff>50800</xdr:colOff>
      <xdr:row>97</xdr:row>
      <xdr:rowOff>132080</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60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116205</xdr:rowOff>
    </xdr:from>
    <xdr:ext cx="534670" cy="259080"/>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75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20,312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67945</xdr:rowOff>
    </xdr:from>
    <xdr:to>
      <xdr:col>50</xdr:col>
      <xdr:colOff>165100</xdr:colOff>
      <xdr:row>97</xdr:row>
      <xdr:rowOff>169545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9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160655</xdr:rowOff>
    </xdr:from>
    <xdr:ext cx="52578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1965" y="167913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13,721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61595</xdr:rowOff>
    </xdr:from>
    <xdr:to>
      <xdr:col>46</xdr:col>
      <xdr:colOff>38100</xdr:colOff>
      <xdr:row>97</xdr:row>
      <xdr:rowOff>163195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9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154940</xdr:rowOff>
    </xdr:from>
    <xdr:ext cx="525780" cy="25146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2965" y="1678559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143510</xdr:rowOff>
    </xdr:from>
    <xdr:to>
      <xdr:col>41</xdr:col>
      <xdr:colOff>101600</xdr:colOff>
      <xdr:row>97</xdr:row>
      <xdr:rowOff>73660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0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64770</xdr:rowOff>
    </xdr:from>
    <xdr:ext cx="525780" cy="25019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3965" y="1669542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168275</xdr:rowOff>
    </xdr:from>
    <xdr:to>
      <xdr:col>36</xdr:col>
      <xdr:colOff>165100</xdr:colOff>
      <xdr:row>97</xdr:row>
      <xdr:rowOff>98425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2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89535</xdr:rowOff>
    </xdr:from>
    <xdr:ext cx="525780" cy="25019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4965" y="1672018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0995" cy="21717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0030" cy="25908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080" y="6588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35560</xdr:rowOff>
    </xdr:from>
    <xdr:ext cx="586740" cy="259080"/>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370" y="6207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86740" cy="250190"/>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370" y="5826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86740" cy="25908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370" y="5445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86740" cy="25908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370" y="506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6740" cy="250190"/>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163830</xdr:rowOff>
    </xdr:from>
    <xdr:to>
      <xdr:col>85</xdr:col>
      <xdr:colOff>126365</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0"/>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59690</xdr:rowOff>
    </xdr:from>
    <xdr:ext cx="249555" cy="259080"/>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2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110490</xdr:rowOff>
    </xdr:from>
    <xdr:ext cx="598805" cy="250190"/>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4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373,666</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163830</xdr:rowOff>
    </xdr:from>
    <xdr:to>
      <xdr:col>86</xdr:col>
      <xdr:colOff>25400</xdr:colOff>
      <xdr:row>30</xdr:row>
      <xdr:rowOff>163830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148590</xdr:rowOff>
    </xdr:from>
    <xdr:ext cx="534670" cy="259080"/>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2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125730</xdr:rowOff>
    </xdr:from>
    <xdr:to>
      <xdr:col>85</xdr:col>
      <xdr:colOff>177800</xdr:colOff>
      <xdr:row>39</xdr:row>
      <xdr:rowOff>55880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144780</xdr:rowOff>
    </xdr:from>
    <xdr:to>
      <xdr:col>81</xdr:col>
      <xdr:colOff>101600</xdr:colOff>
      <xdr:row>39</xdr:row>
      <xdr:rowOff>74930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91440</xdr:rowOff>
    </xdr:from>
    <xdr:ext cx="461010" cy="259080"/>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350" y="643509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147955</xdr:rowOff>
    </xdr:from>
    <xdr:to>
      <xdr:col>76</xdr:col>
      <xdr:colOff>165100</xdr:colOff>
      <xdr:row>39</xdr:row>
      <xdr:rowOff>78105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94615</xdr:rowOff>
    </xdr:from>
    <xdr:ext cx="461010" cy="25908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350" y="643826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151765</xdr:rowOff>
    </xdr:from>
    <xdr:to>
      <xdr:col>72</xdr:col>
      <xdr:colOff>38100</xdr:colOff>
      <xdr:row>39</xdr:row>
      <xdr:rowOff>81915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98425</xdr:rowOff>
    </xdr:from>
    <xdr:ext cx="461010" cy="25082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350" y="6442075"/>
          <a:ext cx="4610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146685</xdr:rowOff>
    </xdr:from>
    <xdr:to>
      <xdr:col>67</xdr:col>
      <xdr:colOff>101600</xdr:colOff>
      <xdr:row>39</xdr:row>
      <xdr:rowOff>76835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93345</xdr:rowOff>
    </xdr:from>
    <xdr:ext cx="461010"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350" y="643699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104140</xdr:rowOff>
    </xdr:from>
    <xdr:ext cx="249555" cy="259080"/>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2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86360</xdr:rowOff>
    </xdr:from>
    <xdr:ext cx="240665" cy="25146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840" y="6772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86360</xdr:rowOff>
    </xdr:from>
    <xdr:ext cx="240665" cy="25146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840" y="6772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86360</xdr:rowOff>
    </xdr:from>
    <xdr:ext cx="240665" cy="25146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840" y="6772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86360</xdr:rowOff>
    </xdr:from>
    <xdr:ext cx="240665" cy="25146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840" y="6772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0995" cy="21717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0030" cy="250190"/>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080" y="9255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0030" cy="250190"/>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080" y="8112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0665" cy="25908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0665"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0665"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0665"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0665"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0665"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0665"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0665"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0995" cy="21717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0030" cy="25019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080" y="13370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019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505" y="129133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86740" cy="25019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370" y="124561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86740" cy="25019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370" y="119989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6740" cy="25019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xdr:rowOff>
    </xdr:from>
    <xdr:to>
      <xdr:col>85</xdr:col>
      <xdr:colOff>126365</xdr:colOff>
      <xdr:row>78</xdr:row>
      <xdr:rowOff>54610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7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58420</xdr:rowOff>
    </xdr:from>
    <xdr:ext cx="469900" cy="259080"/>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54610</xdr:rowOff>
    </xdr:from>
    <xdr:to>
      <xdr:col>86</xdr:col>
      <xdr:colOff>25400</xdr:colOff>
      <xdr:row>78</xdr:row>
      <xdr:rowOff>54610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121285</xdr:rowOff>
    </xdr:from>
    <xdr:ext cx="598805" cy="25082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164,933</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3175</xdr:rowOff>
    </xdr:from>
    <xdr:to>
      <xdr:col>86</xdr:col>
      <xdr:colOff>25400</xdr:colOff>
      <xdr:row>70</xdr:row>
      <xdr:rowOff>3175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40640</xdr:rowOff>
    </xdr:from>
    <xdr:to>
      <xdr:col>85</xdr:col>
      <xdr:colOff>127000</xdr:colOff>
      <xdr:row>77</xdr:row>
      <xdr:rowOff>48895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4229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146050</xdr:rowOff>
    </xdr:from>
    <xdr:ext cx="534670" cy="250190"/>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35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123190</xdr:rowOff>
    </xdr:from>
    <xdr:to>
      <xdr:col>85</xdr:col>
      <xdr:colOff>177800</xdr:colOff>
      <xdr:row>76</xdr:row>
      <xdr:rowOff>53340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40640</xdr:rowOff>
    </xdr:from>
    <xdr:to>
      <xdr:col>81</xdr:col>
      <xdr:colOff>50800</xdr:colOff>
      <xdr:row>77</xdr:row>
      <xdr:rowOff>53975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422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120650</xdr:rowOff>
    </xdr:from>
    <xdr:to>
      <xdr:col>81</xdr:col>
      <xdr:colOff>101600</xdr:colOff>
      <xdr:row>76</xdr:row>
      <xdr:rowOff>50165</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9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66675</xdr:rowOff>
    </xdr:from>
    <xdr:ext cx="525780" cy="25019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3965" y="127539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52,855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53975</xdr:rowOff>
    </xdr:from>
    <xdr:to>
      <xdr:col>76</xdr:col>
      <xdr:colOff>114300</xdr:colOff>
      <xdr:row>77</xdr:row>
      <xdr:rowOff>55880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556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83820</xdr:rowOff>
    </xdr:from>
    <xdr:to>
      <xdr:col>76</xdr:col>
      <xdr:colOff>165100</xdr:colOff>
      <xdr:row>76</xdr:row>
      <xdr:rowOff>13970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30480</xdr:rowOff>
    </xdr:from>
    <xdr:ext cx="525780" cy="25019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4965" y="127177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147320</xdr:rowOff>
    </xdr:from>
    <xdr:to>
      <xdr:col>71</xdr:col>
      <xdr:colOff>177800</xdr:colOff>
      <xdr:row>77</xdr:row>
      <xdr:rowOff>55880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31775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104140</xdr:rowOff>
    </xdr:from>
    <xdr:to>
      <xdr:col>72</xdr:col>
      <xdr:colOff>38100</xdr:colOff>
      <xdr:row>76</xdr:row>
      <xdr:rowOff>34290</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50800</xdr:rowOff>
    </xdr:from>
    <xdr:ext cx="52578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5965" y="127381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127000</xdr:rowOff>
    </xdr:from>
    <xdr:to>
      <xdr:col>67</xdr:col>
      <xdr:colOff>101600</xdr:colOff>
      <xdr:row>76</xdr:row>
      <xdr:rowOff>57150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73660</xdr:rowOff>
    </xdr:from>
    <xdr:ext cx="525780"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6965" y="127609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52,093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169545</xdr:rowOff>
    </xdr:from>
    <xdr:to>
      <xdr:col>85</xdr:col>
      <xdr:colOff>177800</xdr:colOff>
      <xdr:row>77</xdr:row>
      <xdr:rowOff>99695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9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147955</xdr:rowOff>
    </xdr:from>
    <xdr:ext cx="534670" cy="2584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781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28,696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160655</xdr:rowOff>
    </xdr:from>
    <xdr:to>
      <xdr:col>81</xdr:col>
      <xdr:colOff>101600</xdr:colOff>
      <xdr:row>77</xdr:row>
      <xdr:rowOff>90805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9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81915</xdr:rowOff>
    </xdr:from>
    <xdr:ext cx="52578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3965" y="132835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29,670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3175</xdr:rowOff>
    </xdr:from>
    <xdr:to>
      <xdr:col>76</xdr:col>
      <xdr:colOff>165100</xdr:colOff>
      <xdr:row>77</xdr:row>
      <xdr:rowOff>104775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20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95885</xdr:rowOff>
    </xdr:from>
    <xdr:ext cx="52578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4965" y="1329753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28,126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5080</xdr:rowOff>
    </xdr:from>
    <xdr:to>
      <xdr:col>72</xdr:col>
      <xdr:colOff>38100</xdr:colOff>
      <xdr:row>77</xdr:row>
      <xdr:rowOff>106680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20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97790</xdr:rowOff>
    </xdr:from>
    <xdr:ext cx="525780" cy="25146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5965" y="1329944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27,907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96520</xdr:rowOff>
    </xdr:from>
    <xdr:to>
      <xdr:col>67</xdr:col>
      <xdr:colOff>101600</xdr:colOff>
      <xdr:row>77</xdr:row>
      <xdr:rowOff>26670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2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17780</xdr:rowOff>
    </xdr:from>
    <xdr:ext cx="525780" cy="25146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6965" y="1321943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28,442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0995" cy="21717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0030"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080" y="16875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6740" cy="25019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370" y="1611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6740" cy="2590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370" y="15732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6740" cy="25908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370" y="15351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6740" cy="25019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115570</xdr:rowOff>
    </xdr:from>
    <xdr:to>
      <xdr:col>85</xdr:col>
      <xdr:colOff>126365</xdr:colOff>
      <xdr:row>99</xdr:row>
      <xdr:rowOff>43815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520"/>
          <a:ext cx="1270" cy="1299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47625</xdr:rowOff>
    </xdr:from>
    <xdr:ext cx="313690" cy="259080"/>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17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43815</xdr:rowOff>
    </xdr:from>
    <xdr:to>
      <xdr:col>86</xdr:col>
      <xdr:colOff>25400</xdr:colOff>
      <xdr:row>99</xdr:row>
      <xdr:rowOff>43815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62230</xdr:rowOff>
    </xdr:from>
    <xdr:ext cx="598805" cy="259080"/>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170,645</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115570</xdr:rowOff>
    </xdr:from>
    <xdr:to>
      <xdr:col>86</xdr:col>
      <xdr:colOff>25400</xdr:colOff>
      <xdr:row>91</xdr:row>
      <xdr:rowOff>115570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69215</xdr:rowOff>
    </xdr:from>
    <xdr:to>
      <xdr:col>85</xdr:col>
      <xdr:colOff>127000</xdr:colOff>
      <xdr:row>98</xdr:row>
      <xdr:rowOff>83185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87131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166370</xdr:rowOff>
    </xdr:from>
    <xdr:ext cx="534670" cy="251460"/>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12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47,847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143510</xdr:rowOff>
    </xdr:from>
    <xdr:to>
      <xdr:col>85</xdr:col>
      <xdr:colOff>177800</xdr:colOff>
      <xdr:row>97</xdr:row>
      <xdr:rowOff>73660</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60960</xdr:rowOff>
    </xdr:from>
    <xdr:to>
      <xdr:col>81</xdr:col>
      <xdr:colOff>50800</xdr:colOff>
      <xdr:row>98</xdr:row>
      <xdr:rowOff>83185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86306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122555</xdr:rowOff>
    </xdr:from>
    <xdr:to>
      <xdr:col>81</xdr:col>
      <xdr:colOff>101600</xdr:colOff>
      <xdr:row>97</xdr:row>
      <xdr:rowOff>52705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69850</xdr:rowOff>
    </xdr:from>
    <xdr:ext cx="525780" cy="25908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3965" y="163576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50,542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156845</xdr:rowOff>
    </xdr:from>
    <xdr:to>
      <xdr:col>76</xdr:col>
      <xdr:colOff>114300</xdr:colOff>
      <xdr:row>98</xdr:row>
      <xdr:rowOff>60960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78749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31115</xdr:rowOff>
    </xdr:from>
    <xdr:to>
      <xdr:col>76</xdr:col>
      <xdr:colOff>165100</xdr:colOff>
      <xdr:row>97</xdr:row>
      <xdr:rowOff>132715</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149225</xdr:rowOff>
    </xdr:from>
    <xdr:ext cx="525780"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4965" y="1643697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156845</xdr:rowOff>
    </xdr:from>
    <xdr:to>
      <xdr:col>71</xdr:col>
      <xdr:colOff>177800</xdr:colOff>
      <xdr:row>98</xdr:row>
      <xdr:rowOff>109855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787495"/>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153670</xdr:rowOff>
    </xdr:from>
    <xdr:to>
      <xdr:col>72</xdr:col>
      <xdr:colOff>38100</xdr:colOff>
      <xdr:row>97</xdr:row>
      <xdr:rowOff>83820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100330</xdr:rowOff>
    </xdr:from>
    <xdr:ext cx="525780" cy="25019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5965" y="163880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93345</xdr:rowOff>
    </xdr:from>
    <xdr:to>
      <xdr:col>67</xdr:col>
      <xdr:colOff>101600</xdr:colOff>
      <xdr:row>98</xdr:row>
      <xdr:rowOff>23495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40640</xdr:rowOff>
    </xdr:from>
    <xdr:ext cx="525780" cy="25146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6965" y="1649984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18415</xdr:rowOff>
    </xdr:from>
    <xdr:to>
      <xdr:col>85</xdr:col>
      <xdr:colOff>177800</xdr:colOff>
      <xdr:row>98</xdr:row>
      <xdr:rowOff>120650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820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168275</xdr:rowOff>
    </xdr:from>
    <xdr:ext cx="534670" cy="250190"/>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9892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32385</xdr:rowOff>
    </xdr:from>
    <xdr:to>
      <xdr:col>81</xdr:col>
      <xdr:colOff>101600</xdr:colOff>
      <xdr:row>98</xdr:row>
      <xdr:rowOff>133985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3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125095</xdr:rowOff>
    </xdr:from>
    <xdr:ext cx="525780" cy="2584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3965" y="1692719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10160</xdr:rowOff>
    </xdr:from>
    <xdr:to>
      <xdr:col>76</xdr:col>
      <xdr:colOff>165100</xdr:colOff>
      <xdr:row>98</xdr:row>
      <xdr:rowOff>111760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1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102870</xdr:rowOff>
    </xdr:from>
    <xdr:ext cx="52578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4965" y="1690497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20,308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106045</xdr:rowOff>
    </xdr:from>
    <xdr:to>
      <xdr:col>72</xdr:col>
      <xdr:colOff>38100</xdr:colOff>
      <xdr:row>98</xdr:row>
      <xdr:rowOff>36195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3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27305</xdr:rowOff>
    </xdr:from>
    <xdr:ext cx="52578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5965" y="168294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59055</xdr:rowOff>
    </xdr:from>
    <xdr:to>
      <xdr:col>67</xdr:col>
      <xdr:colOff>101600</xdr:colOff>
      <xdr:row>98</xdr:row>
      <xdr:rowOff>160655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6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151765</xdr:rowOff>
    </xdr:from>
    <xdr:ext cx="52578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6965" y="169538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0995" cy="21717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0030"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080" y="6643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1495" cy="25082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1495" cy="25908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1460"/>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29</xdr:row>
      <xdr:rowOff>38100</xdr:rowOff>
    </xdr:from>
    <xdr:ext cx="586740" cy="25908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370" y="5010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27</xdr:row>
      <xdr:rowOff>54610</xdr:rowOff>
    </xdr:from>
    <xdr:ext cx="586740" cy="25019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27940</xdr:rowOff>
    </xdr:from>
    <xdr:to>
      <xdr:col>116</xdr:col>
      <xdr:colOff>62865</xdr:colOff>
      <xdr:row>39</xdr:row>
      <xdr:rowOff>99060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890"/>
          <a:ext cx="127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146050</xdr:rowOff>
    </xdr:from>
    <xdr:ext cx="534670" cy="250190"/>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0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88,341</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27940</xdr:rowOff>
    </xdr:from>
    <xdr:to>
      <xdr:col>116</xdr:col>
      <xdr:colOff>152400</xdr:colOff>
      <xdr:row>31</xdr:row>
      <xdr:rowOff>27940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76835</xdr:rowOff>
    </xdr:from>
    <xdr:to>
      <xdr:col>116</xdr:col>
      <xdr:colOff>63500</xdr:colOff>
      <xdr:row>39</xdr:row>
      <xdr:rowOff>99060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76338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168275</xdr:rowOff>
    </xdr:from>
    <xdr:ext cx="469900" cy="250190"/>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925"/>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145415</xdr:rowOff>
    </xdr:from>
    <xdr:to>
      <xdr:col>116</xdr:col>
      <xdr:colOff>114300</xdr:colOff>
      <xdr:row>39</xdr:row>
      <xdr:rowOff>75565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161925</xdr:rowOff>
    </xdr:from>
    <xdr:to>
      <xdr:col>112</xdr:col>
      <xdr:colOff>38100</xdr:colOff>
      <xdr:row>39</xdr:row>
      <xdr:rowOff>92075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109220</xdr:rowOff>
    </xdr:from>
    <xdr:ext cx="461010" cy="25146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350" y="645287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8890</xdr:rowOff>
    </xdr:from>
    <xdr:to>
      <xdr:col>107</xdr:col>
      <xdr:colOff>101600</xdr:colOff>
      <xdr:row>39</xdr:row>
      <xdr:rowOff>110490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127000</xdr:rowOff>
    </xdr:from>
    <xdr:ext cx="46101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350" y="64706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17780</xdr:rowOff>
    </xdr:from>
    <xdr:to>
      <xdr:col>102</xdr:col>
      <xdr:colOff>165100</xdr:colOff>
      <xdr:row>39</xdr:row>
      <xdr:rowOff>118745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4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135255</xdr:rowOff>
    </xdr:from>
    <xdr:ext cx="461010" cy="250190"/>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350" y="647890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19050</xdr:rowOff>
    </xdr:from>
    <xdr:to>
      <xdr:col>98</xdr:col>
      <xdr:colOff>38100</xdr:colOff>
      <xdr:row>39</xdr:row>
      <xdr:rowOff>120650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137160</xdr:rowOff>
    </xdr:from>
    <xdr:ext cx="461010"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350" y="64808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26035</xdr:rowOff>
    </xdr:from>
    <xdr:to>
      <xdr:col>116</xdr:col>
      <xdr:colOff>114300</xdr:colOff>
      <xdr:row>39</xdr:row>
      <xdr:rowOff>127635</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1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123825</xdr:rowOff>
    </xdr:from>
    <xdr:ext cx="469900" cy="250190"/>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3892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0665"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0665"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0665"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0665"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0995" cy="21717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54610</xdr:rowOff>
    </xdr:from>
    <xdr:ext cx="240030" cy="25019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080" y="98272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0190"/>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505" y="9255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50</xdr:row>
      <xdr:rowOff>111760</xdr:rowOff>
    </xdr:from>
    <xdr:ext cx="531495" cy="25019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505" y="86842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0190"/>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505" y="8112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103505</xdr:rowOff>
    </xdr:from>
    <xdr:to>
      <xdr:col>116</xdr:col>
      <xdr:colOff>62865</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600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29210</xdr:rowOff>
    </xdr:from>
    <xdr:ext cx="249555" cy="251460"/>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50165</xdr:rowOff>
    </xdr:from>
    <xdr:ext cx="534670" cy="259080"/>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2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22,636</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103505</xdr:rowOff>
    </xdr:from>
    <xdr:to>
      <xdr:col>116</xdr:col>
      <xdr:colOff>152400</xdr:colOff>
      <xdr:row>50</xdr:row>
      <xdr:rowOff>103505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6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61595</xdr:rowOff>
    </xdr:from>
    <xdr:ext cx="469900" cy="259080"/>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27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38735</xdr:rowOff>
    </xdr:from>
    <xdr:to>
      <xdr:col>116</xdr:col>
      <xdr:colOff>114300</xdr:colOff>
      <xdr:row>57</xdr:row>
      <xdr:rowOff>140335</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10160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542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48260</xdr:rowOff>
    </xdr:from>
    <xdr:to>
      <xdr:col>112</xdr:col>
      <xdr:colOff>38100</xdr:colOff>
      <xdr:row>57</xdr:row>
      <xdr:rowOff>149860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166370</xdr:rowOff>
    </xdr:from>
    <xdr:ext cx="461010" cy="25146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350" y="959612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10160</xdr:rowOff>
    </xdr:from>
    <xdr:to>
      <xdr:col>107</xdr:col>
      <xdr:colOff>50800</xdr:colOff>
      <xdr:row>58</xdr:row>
      <xdr:rowOff>10160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54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48260</xdr:rowOff>
    </xdr:from>
    <xdr:to>
      <xdr:col>107</xdr:col>
      <xdr:colOff>101600</xdr:colOff>
      <xdr:row>57</xdr:row>
      <xdr:rowOff>149860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166370</xdr:rowOff>
    </xdr:from>
    <xdr:ext cx="461010" cy="25146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350" y="959612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10160</xdr:rowOff>
    </xdr:from>
    <xdr:to>
      <xdr:col>102</xdr:col>
      <xdr:colOff>114300</xdr:colOff>
      <xdr:row>58</xdr:row>
      <xdr:rowOff>10160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954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74930</xdr:rowOff>
    </xdr:from>
    <xdr:to>
      <xdr:col>102</xdr:col>
      <xdr:colOff>165100</xdr:colOff>
      <xdr:row>57</xdr:row>
      <xdr:rowOff>5080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21590</xdr:rowOff>
    </xdr:from>
    <xdr:ext cx="46101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350" y="94513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56</xdr:row>
      <xdr:rowOff>113030</xdr:rowOff>
    </xdr:from>
    <xdr:to>
      <xdr:col>98</xdr:col>
      <xdr:colOff>38100</xdr:colOff>
      <xdr:row>57</xdr:row>
      <xdr:rowOff>43180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59690</xdr:rowOff>
    </xdr:from>
    <xdr:ext cx="46101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350" y="94894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60960</xdr:rowOff>
    </xdr:from>
    <xdr:ext cx="249555" cy="259080"/>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58</xdr:row>
      <xdr:rowOff>67310</xdr:rowOff>
    </xdr:from>
    <xdr:ext cx="240665"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840" y="10011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130810</xdr:rowOff>
    </xdr:from>
    <xdr:to>
      <xdr:col>107</xdr:col>
      <xdr:colOff>101600</xdr:colOff>
      <xdr:row>58</xdr:row>
      <xdr:rowOff>60960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58</xdr:row>
      <xdr:rowOff>52070</xdr:rowOff>
    </xdr:from>
    <xdr:ext cx="378460" cy="25146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70" y="99961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130810</xdr:rowOff>
    </xdr:from>
    <xdr:to>
      <xdr:col>102</xdr:col>
      <xdr:colOff>165100</xdr:colOff>
      <xdr:row>58</xdr:row>
      <xdr:rowOff>60960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58</xdr:row>
      <xdr:rowOff>52070</xdr:rowOff>
    </xdr:from>
    <xdr:ext cx="378460" cy="25146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70" y="99961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130810</xdr:rowOff>
    </xdr:from>
    <xdr:to>
      <xdr:col>98</xdr:col>
      <xdr:colOff>38100</xdr:colOff>
      <xdr:row>58</xdr:row>
      <xdr:rowOff>60960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58</xdr:row>
      <xdr:rowOff>52070</xdr:rowOff>
    </xdr:from>
    <xdr:ext cx="378460" cy="25146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70" y="99961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0995" cy="21717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0030" cy="25019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080" y="13827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019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33705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019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29133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019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505" y="124561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019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505" y="119989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6740" cy="25019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97790</xdr:rowOff>
    </xdr:from>
    <xdr:to>
      <xdr:col>116</xdr:col>
      <xdr:colOff>62865</xdr:colOff>
      <xdr:row>77</xdr:row>
      <xdr:rowOff>97790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90"/>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101600</xdr:rowOff>
    </xdr:from>
    <xdr:ext cx="534670" cy="259080"/>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29,330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97790</xdr:rowOff>
    </xdr:from>
    <xdr:to>
      <xdr:col>116</xdr:col>
      <xdr:colOff>152400</xdr:colOff>
      <xdr:row>77</xdr:row>
      <xdr:rowOff>97790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44450</xdr:rowOff>
    </xdr:from>
    <xdr:ext cx="534670" cy="259080"/>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81,836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97790</xdr:rowOff>
    </xdr:from>
    <xdr:to>
      <xdr:col>116</xdr:col>
      <xdr:colOff>152400</xdr:colOff>
      <xdr:row>70</xdr:row>
      <xdr:rowOff>97790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25400</xdr:rowOff>
    </xdr:from>
    <xdr:to>
      <xdr:col>116</xdr:col>
      <xdr:colOff>63500</xdr:colOff>
      <xdr:row>77</xdr:row>
      <xdr:rowOff>97790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3055600"/>
          <a:ext cx="8382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156845</xdr:rowOff>
    </xdr:from>
    <xdr:ext cx="534670" cy="250190"/>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69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133985</xdr:rowOff>
    </xdr:from>
    <xdr:to>
      <xdr:col>116</xdr:col>
      <xdr:colOff>114300</xdr:colOff>
      <xdr:row>75</xdr:row>
      <xdr:rowOff>64135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25400</xdr:rowOff>
    </xdr:from>
    <xdr:to>
      <xdr:col>111</xdr:col>
      <xdr:colOff>177800</xdr:colOff>
      <xdr:row>76</xdr:row>
      <xdr:rowOff>168910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3055600"/>
          <a:ext cx="8890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153035</xdr:rowOff>
    </xdr:from>
    <xdr:to>
      <xdr:col>112</xdr:col>
      <xdr:colOff>38100</xdr:colOff>
      <xdr:row>74</xdr:row>
      <xdr:rowOff>83185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99695</xdr:rowOff>
    </xdr:from>
    <xdr:ext cx="525780" cy="25019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5965" y="1244409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54,704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146685</xdr:rowOff>
    </xdr:from>
    <xdr:to>
      <xdr:col>107</xdr:col>
      <xdr:colOff>50800</xdr:colOff>
      <xdr:row>76</xdr:row>
      <xdr:rowOff>168910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317688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2540</xdr:rowOff>
    </xdr:from>
    <xdr:to>
      <xdr:col>107</xdr:col>
      <xdr:colOff>101600</xdr:colOff>
      <xdr:row>74</xdr:row>
      <xdr:rowOff>104140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8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120650</xdr:rowOff>
    </xdr:from>
    <xdr:ext cx="525780" cy="251460"/>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6965" y="1246505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53,765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94615</xdr:rowOff>
    </xdr:from>
    <xdr:to>
      <xdr:col>102</xdr:col>
      <xdr:colOff>114300</xdr:colOff>
      <xdr:row>76</xdr:row>
      <xdr:rowOff>146685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312481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12065</xdr:rowOff>
    </xdr:from>
    <xdr:to>
      <xdr:col>102</xdr:col>
      <xdr:colOff>165100</xdr:colOff>
      <xdr:row>74</xdr:row>
      <xdr:rowOff>113665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130175</xdr:rowOff>
    </xdr:from>
    <xdr:ext cx="525780"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7965" y="1247457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7620</xdr:rowOff>
    </xdr:from>
    <xdr:to>
      <xdr:col>98</xdr:col>
      <xdr:colOff>38100</xdr:colOff>
      <xdr:row>74</xdr:row>
      <xdr:rowOff>109220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125730</xdr:rowOff>
    </xdr:from>
    <xdr:ext cx="52578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8965" y="124701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53,569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77</xdr:row>
      <xdr:rowOff>46990</xdr:rowOff>
    </xdr:from>
    <xdr:to>
      <xdr:col>116</xdr:col>
      <xdr:colOff>114300</xdr:colOff>
      <xdr:row>77</xdr:row>
      <xdr:rowOff>148590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24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133350</xdr:rowOff>
    </xdr:from>
    <xdr:ext cx="534670" cy="250190"/>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16355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29,330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146050</xdr:rowOff>
    </xdr:from>
    <xdr:to>
      <xdr:col>112</xdr:col>
      <xdr:colOff>38100</xdr:colOff>
      <xdr:row>76</xdr:row>
      <xdr:rowOff>76200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00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67310</xdr:rowOff>
    </xdr:from>
    <xdr:ext cx="52578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5965" y="1309751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39,996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118110</xdr:rowOff>
    </xdr:from>
    <xdr:to>
      <xdr:col>107</xdr:col>
      <xdr:colOff>101600</xdr:colOff>
      <xdr:row>77</xdr:row>
      <xdr:rowOff>48260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14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39370</xdr:rowOff>
    </xdr:from>
    <xdr:ext cx="52578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6965" y="132410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33,717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95885</xdr:rowOff>
    </xdr:from>
    <xdr:to>
      <xdr:col>102</xdr:col>
      <xdr:colOff>165100</xdr:colOff>
      <xdr:row>77</xdr:row>
      <xdr:rowOff>26035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12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17780</xdr:rowOff>
    </xdr:from>
    <xdr:ext cx="525780" cy="25146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7965" y="1321943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34,683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43815</xdr:rowOff>
    </xdr:from>
    <xdr:to>
      <xdr:col>98</xdr:col>
      <xdr:colOff>38100</xdr:colOff>
      <xdr:row>76</xdr:row>
      <xdr:rowOff>145415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07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136525</xdr:rowOff>
    </xdr:from>
    <xdr:ext cx="525780" cy="2584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8965" y="1316672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0995" cy="21717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0030" cy="25019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080" y="16113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0030" cy="25019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080" y="14970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0665" cy="25908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0665" cy="25908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0665"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0665"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066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066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066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066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前年度比較でみると、いずれもほぼ横ばいに近い状態であるが、繰出金については</a:t>
          </a:r>
          <a:r>
            <a:rPr kumimoji="1" lang="ja-JP" altLang="en-US" sz="1100" b="0" i="0" baseline="0">
              <a:solidFill>
                <a:schemeClr val="dk1"/>
              </a:solidFill>
              <a:effectLst/>
              <a:latin typeface="+mn-lt"/>
              <a:ea typeface="+mn-ea"/>
              <a:cs typeface="+mn-cs"/>
            </a:rPr>
            <a:t>下水道事業の法適用に伴い、繰出金から負担金等へ計上が変わったため前年度から一人当たり１０，６６６円減少している</a:t>
          </a:r>
          <a:r>
            <a:rPr kumimoji="1" lang="ja-JP" altLang="ja-JP" sz="1100" b="0" i="0" baseline="0">
              <a:solidFill>
                <a:schemeClr val="dk1"/>
              </a:solidFill>
              <a:effectLst/>
              <a:latin typeface="+mn-lt"/>
              <a:ea typeface="+mn-ea"/>
              <a:cs typeface="+mn-cs"/>
            </a:rPr>
            <a:t>。投資及び出資金についても</a:t>
          </a:r>
          <a:r>
            <a:rPr kumimoji="1" lang="ja-JP" altLang="en-US" sz="1100" b="0" i="0" baseline="0">
              <a:solidFill>
                <a:schemeClr val="dk1"/>
              </a:solidFill>
              <a:effectLst/>
              <a:latin typeface="+mn-lt"/>
              <a:ea typeface="+mn-ea"/>
              <a:cs typeface="+mn-cs"/>
            </a:rPr>
            <a:t>下水道事業の法適用に伴い、増加している。普通建設事業費（うち更新整備）</a:t>
          </a:r>
          <a:r>
            <a:rPr kumimoji="1" lang="ja-JP" altLang="ja-JP" sz="1100" b="0" i="0" baseline="0">
              <a:solidFill>
                <a:schemeClr val="dk1"/>
              </a:solidFill>
              <a:effectLst/>
              <a:latin typeface="+mn-lt"/>
              <a:ea typeface="+mn-ea"/>
              <a:cs typeface="+mn-cs"/>
            </a:rPr>
            <a:t>ついては、</a:t>
          </a:r>
          <a:r>
            <a:rPr kumimoji="1" lang="ja-JP" altLang="en-US" sz="1100" b="0" i="0" baseline="0">
              <a:solidFill>
                <a:schemeClr val="dk1"/>
              </a:solidFill>
              <a:effectLst/>
              <a:latin typeface="+mn-lt"/>
              <a:ea typeface="+mn-ea"/>
              <a:cs typeface="+mn-cs"/>
            </a:rPr>
            <a:t>ユープラザうたづの特定天井改修工事を実施したため前年度比較で一人当たり６，５９１円の増となっている</a:t>
          </a:r>
          <a:r>
            <a:rPr kumimoji="1" lang="ja-JP" altLang="ja-JP" sz="1100" b="0" i="0" baseline="0">
              <a:solidFill>
                <a:schemeClr val="dk1"/>
              </a:solidFill>
              <a:effectLst/>
              <a:latin typeface="+mn-lt"/>
              <a:ea typeface="+mn-ea"/>
              <a:cs typeface="+mn-cs"/>
            </a:rPr>
            <a:t>。また扶助費は、</a:t>
          </a:r>
          <a:r>
            <a:rPr kumimoji="1" lang="ja-JP" altLang="en-US" sz="1100" b="0" i="0" baseline="0">
              <a:solidFill>
                <a:schemeClr val="dk1"/>
              </a:solidFill>
              <a:effectLst/>
              <a:latin typeface="+mn-lt"/>
              <a:ea typeface="+mn-ea"/>
              <a:cs typeface="+mn-cs"/>
            </a:rPr>
            <a:t>近年</a:t>
          </a:r>
          <a:r>
            <a:rPr kumimoji="1" lang="ja-JP" altLang="ja-JP" sz="1100" b="0" i="0" baseline="0">
              <a:solidFill>
                <a:schemeClr val="dk1"/>
              </a:solidFill>
              <a:effectLst/>
              <a:latin typeface="+mn-lt"/>
              <a:ea typeface="+mn-ea"/>
              <a:cs typeface="+mn-cs"/>
            </a:rPr>
            <a:t>類似団体平均を上回っているが、主な要因は、こども園や私立保育所の運営費が多額である影響と考えている。</a:t>
          </a:r>
          <a:endParaRPr kumimoji="1" lang="ja-JP" altLang="en-US" sz="1300">
            <a:solidFill>
              <a:srgbClr val="FF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香川県宇多津町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18,305
17,438
8.10
8,012,017
7,356,624
602,496
4,581,234
4,894,476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19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0995"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0030" cy="25019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080" y="6969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58470" cy="25019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58470" cy="25019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58470" cy="25019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58470" cy="25019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1409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019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4683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19050</xdr:rowOff>
    </xdr:from>
    <xdr:to>
      <xdr:col>24</xdr:col>
      <xdr:colOff>62865</xdr:colOff>
      <xdr:row>37</xdr:row>
      <xdr:rowOff>9525</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550"/>
          <a:ext cx="1270" cy="1190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13335</xdr:rowOff>
    </xdr:from>
    <xdr:ext cx="469900" cy="25908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3,320</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9525</xdr:rowOff>
    </xdr:from>
    <xdr:to>
      <xdr:col>24</xdr:col>
      <xdr:colOff>152400</xdr:colOff>
      <xdr:row>37</xdr:row>
      <xdr:rowOff>9525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137160</xdr:rowOff>
    </xdr:from>
    <xdr:ext cx="469900" cy="25908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8,528</a:t>
          </a:r>
          <a:endParaRPr kumimoji="1" lang="ja-JP" altLang="en-US" sz="1000" b="1">
            <a:latin typeface="ＭＳ Ｐゴシック"/>
          </a:endParaRPr>
        </a:p>
      </xdr:txBody>
    </xdr:sp>
    <xdr:clientData/>
  </xdr:oneCellAnchor>
  <xdr:twoCellAnchor>
    <xdr:from>
      <xdr:col>23</xdr:col>
      <xdr:colOff>165100</xdr:colOff>
      <xdr:row>30</xdr:row>
      <xdr:rowOff>19050</xdr:rowOff>
    </xdr:from>
    <xdr:to>
      <xdr:col>24</xdr:col>
      <xdr:colOff>152400</xdr:colOff>
      <xdr:row>30</xdr:row>
      <xdr:rowOff>19050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107315</xdr:rowOff>
    </xdr:from>
    <xdr:to>
      <xdr:col>24</xdr:col>
      <xdr:colOff>63500</xdr:colOff>
      <xdr:row>35</xdr:row>
      <xdr:rowOff>137160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0806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86360</xdr:rowOff>
    </xdr:from>
    <xdr:ext cx="469900" cy="251460"/>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276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63500</xdr:rowOff>
    </xdr:from>
    <xdr:to>
      <xdr:col>24</xdr:col>
      <xdr:colOff>114300</xdr:colOff>
      <xdr:row>33</xdr:row>
      <xdr:rowOff>165100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112395</xdr:rowOff>
    </xdr:from>
    <xdr:to>
      <xdr:col>19</xdr:col>
      <xdr:colOff>177800</xdr:colOff>
      <xdr:row>35</xdr:row>
      <xdr:rowOff>137160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1314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82550</xdr:rowOff>
    </xdr:from>
    <xdr:to>
      <xdr:col>20</xdr:col>
      <xdr:colOff>38100</xdr:colOff>
      <xdr:row>34</xdr:row>
      <xdr:rowOff>12700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29210</xdr:rowOff>
    </xdr:from>
    <xdr:ext cx="461010" cy="25146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551561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112395</xdr:rowOff>
    </xdr:from>
    <xdr:to>
      <xdr:col>15</xdr:col>
      <xdr:colOff>50800</xdr:colOff>
      <xdr:row>35</xdr:row>
      <xdr:rowOff>132080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1314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123190</xdr:rowOff>
    </xdr:from>
    <xdr:to>
      <xdr:col>15</xdr:col>
      <xdr:colOff>101600</xdr:colOff>
      <xdr:row>34</xdr:row>
      <xdr:rowOff>53340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69850</xdr:rowOff>
    </xdr:from>
    <xdr:ext cx="461010" cy="25908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55562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132080</xdr:rowOff>
    </xdr:from>
    <xdr:to>
      <xdr:col>10</xdr:col>
      <xdr:colOff>114300</xdr:colOff>
      <xdr:row>35</xdr:row>
      <xdr:rowOff>134620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328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139065</xdr:rowOff>
    </xdr:from>
    <xdr:to>
      <xdr:col>10</xdr:col>
      <xdr:colOff>165100</xdr:colOff>
      <xdr:row>34</xdr:row>
      <xdr:rowOff>69215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86360</xdr:rowOff>
    </xdr:from>
    <xdr:ext cx="461010" cy="25146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557276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33</xdr:row>
      <xdr:rowOff>107950</xdr:rowOff>
    </xdr:from>
    <xdr:to>
      <xdr:col>6</xdr:col>
      <xdr:colOff>38100</xdr:colOff>
      <xdr:row>34</xdr:row>
      <xdr:rowOff>38100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54610</xdr:rowOff>
    </xdr:from>
    <xdr:ext cx="461010" cy="25019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5541010"/>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56515</xdr:rowOff>
    </xdr:from>
    <xdr:to>
      <xdr:col>24</xdr:col>
      <xdr:colOff>114300</xdr:colOff>
      <xdr:row>35</xdr:row>
      <xdr:rowOff>158115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34925</xdr:rowOff>
    </xdr:from>
    <xdr:ext cx="469900" cy="25908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35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86360</xdr:rowOff>
    </xdr:from>
    <xdr:to>
      <xdr:col>20</xdr:col>
      <xdr:colOff>38100</xdr:colOff>
      <xdr:row>36</xdr:row>
      <xdr:rowOff>16510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7620</xdr:rowOff>
    </xdr:from>
    <xdr:ext cx="461010" cy="25019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6179820"/>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61595</xdr:rowOff>
    </xdr:from>
    <xdr:to>
      <xdr:col>15</xdr:col>
      <xdr:colOff>101600</xdr:colOff>
      <xdr:row>35</xdr:row>
      <xdr:rowOff>163195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154940</xdr:rowOff>
    </xdr:from>
    <xdr:ext cx="461010" cy="25146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615569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81280</xdr:rowOff>
    </xdr:from>
    <xdr:to>
      <xdr:col>10</xdr:col>
      <xdr:colOff>165100</xdr:colOff>
      <xdr:row>36</xdr:row>
      <xdr:rowOff>11430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8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3175</xdr:rowOff>
    </xdr:from>
    <xdr:ext cx="46101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617537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83820</xdr:rowOff>
    </xdr:from>
    <xdr:to>
      <xdr:col>6</xdr:col>
      <xdr:colOff>38100</xdr:colOff>
      <xdr:row>36</xdr:row>
      <xdr:rowOff>13970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5080</xdr:rowOff>
    </xdr:from>
    <xdr:ext cx="46101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617728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76,694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0995" cy="217170"/>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0030" cy="2590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080" y="10017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6740"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370" y="9636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6740" cy="25019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55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6740"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87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6740"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493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6740" cy="25019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26035</xdr:rowOff>
    </xdr:from>
    <xdr:to>
      <xdr:col>24</xdr:col>
      <xdr:colOff>62865</xdr:colOff>
      <xdr:row>58</xdr:row>
      <xdr:rowOff>52070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69985"/>
          <a:ext cx="1270" cy="1226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55245</xdr:rowOff>
    </xdr:from>
    <xdr:ext cx="534670" cy="250190"/>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4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43,179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52070</xdr:rowOff>
    </xdr:from>
    <xdr:to>
      <xdr:col>24</xdr:col>
      <xdr:colOff>152400</xdr:colOff>
      <xdr:row>58</xdr:row>
      <xdr:rowOff>52070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6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144145</xdr:rowOff>
    </xdr:from>
    <xdr:ext cx="598805" cy="25082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1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364,788</a:t>
          </a:r>
          <a:endParaRPr kumimoji="1" lang="ja-JP" altLang="en-US" sz="1000" b="1">
            <a:latin typeface="ＭＳ Ｐゴシック"/>
          </a:endParaRPr>
        </a:p>
      </xdr:txBody>
    </xdr:sp>
    <xdr:clientData/>
  </xdr:oneCellAnchor>
  <xdr:twoCellAnchor>
    <xdr:from>
      <xdr:col>23</xdr:col>
      <xdr:colOff>165100</xdr:colOff>
      <xdr:row>51</xdr:row>
      <xdr:rowOff>26035</xdr:rowOff>
    </xdr:from>
    <xdr:to>
      <xdr:col>24</xdr:col>
      <xdr:colOff>152400</xdr:colOff>
      <xdr:row>51</xdr:row>
      <xdr:rowOff>26035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69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152400</xdr:rowOff>
    </xdr:from>
    <xdr:to>
      <xdr:col>24</xdr:col>
      <xdr:colOff>63500</xdr:colOff>
      <xdr:row>58</xdr:row>
      <xdr:rowOff>12065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2505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166370</xdr:rowOff>
    </xdr:from>
    <xdr:ext cx="598805" cy="25146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467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140,864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143510</xdr:rowOff>
    </xdr:from>
    <xdr:to>
      <xdr:col>24</xdr:col>
      <xdr:colOff>114300</xdr:colOff>
      <xdr:row>56</xdr:row>
      <xdr:rowOff>73025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3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116205</xdr:rowOff>
    </xdr:from>
    <xdr:to>
      <xdr:col>19</xdr:col>
      <xdr:colOff>177800</xdr:colOff>
      <xdr:row>58</xdr:row>
      <xdr:rowOff>12065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8885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17780</xdr:rowOff>
    </xdr:from>
    <xdr:to>
      <xdr:col>20</xdr:col>
      <xdr:colOff>38100</xdr:colOff>
      <xdr:row>56</xdr:row>
      <xdr:rowOff>119380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135890</xdr:rowOff>
    </xdr:from>
    <xdr:ext cx="589915"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580" y="939419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128,636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116205</xdr:rowOff>
    </xdr:from>
    <xdr:to>
      <xdr:col>15</xdr:col>
      <xdr:colOff>50800</xdr:colOff>
      <xdr:row>57</xdr:row>
      <xdr:rowOff>135255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88885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52705</xdr:rowOff>
    </xdr:from>
    <xdr:to>
      <xdr:col>15</xdr:col>
      <xdr:colOff>101600</xdr:colOff>
      <xdr:row>56</xdr:row>
      <xdr:rowOff>154940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3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170815</xdr:rowOff>
    </xdr:from>
    <xdr:ext cx="589915" cy="2584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580" y="942911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119,448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55</xdr:row>
      <xdr:rowOff>116205</xdr:rowOff>
    </xdr:from>
    <xdr:to>
      <xdr:col>10</xdr:col>
      <xdr:colOff>114300</xdr:colOff>
      <xdr:row>57</xdr:row>
      <xdr:rowOff>135255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45955"/>
          <a:ext cx="889000" cy="361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43180</xdr:rowOff>
    </xdr:from>
    <xdr:to>
      <xdr:col>10</xdr:col>
      <xdr:colOff>165100</xdr:colOff>
      <xdr:row>56</xdr:row>
      <xdr:rowOff>144780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161290</xdr:rowOff>
    </xdr:from>
    <xdr:ext cx="589915"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580" y="941959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23495</xdr:rowOff>
    </xdr:from>
    <xdr:to>
      <xdr:col>6</xdr:col>
      <xdr:colOff>38100</xdr:colOff>
      <xdr:row>54</xdr:row>
      <xdr:rowOff>125095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141605</xdr:rowOff>
    </xdr:from>
    <xdr:ext cx="58991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905700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217,191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101600</xdr:rowOff>
    </xdr:from>
    <xdr:to>
      <xdr:col>24</xdr:col>
      <xdr:colOff>114300</xdr:colOff>
      <xdr:row>58</xdr:row>
      <xdr:rowOff>31750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16510</xdr:rowOff>
    </xdr:from>
    <xdr:ext cx="534670" cy="259080"/>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89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61,691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132715</xdr:rowOff>
    </xdr:from>
    <xdr:to>
      <xdr:col>20</xdr:col>
      <xdr:colOff>38100</xdr:colOff>
      <xdr:row>58</xdr:row>
      <xdr:rowOff>63500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05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53975</xdr:rowOff>
    </xdr:from>
    <xdr:ext cx="525780" cy="25019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29965" y="99980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65405</xdr:rowOff>
    </xdr:from>
    <xdr:to>
      <xdr:col>15</xdr:col>
      <xdr:colOff>101600</xdr:colOff>
      <xdr:row>57</xdr:row>
      <xdr:rowOff>167005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158115</xdr:rowOff>
    </xdr:from>
    <xdr:ext cx="525780" cy="25019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0965" y="993076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84455</xdr:rowOff>
    </xdr:from>
    <xdr:to>
      <xdr:col>10</xdr:col>
      <xdr:colOff>165100</xdr:colOff>
      <xdr:row>58</xdr:row>
      <xdr:rowOff>14605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6350</xdr:rowOff>
    </xdr:from>
    <xdr:ext cx="525780" cy="25146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1965" y="995045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66,172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65405</xdr:rowOff>
    </xdr:from>
    <xdr:to>
      <xdr:col>6</xdr:col>
      <xdr:colOff>38100</xdr:colOff>
      <xdr:row>55</xdr:row>
      <xdr:rowOff>167005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9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158115</xdr:rowOff>
    </xdr:from>
    <xdr:ext cx="589915" cy="25019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9587865"/>
          <a:ext cx="589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161,095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198,014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0995" cy="21717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0030" cy="25019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080" y="13827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6740"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446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6740"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65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6740" cy="25019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84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6740"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303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6740"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922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6740" cy="25019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129540</xdr:rowOff>
    </xdr:from>
    <xdr:to>
      <xdr:col>24</xdr:col>
      <xdr:colOff>62865</xdr:colOff>
      <xdr:row>78</xdr:row>
      <xdr:rowOff>84455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4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88265</xdr:rowOff>
    </xdr:from>
    <xdr:ext cx="598805" cy="250190"/>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36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134,462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84455</xdr:rowOff>
    </xdr:from>
    <xdr:to>
      <xdr:col>24</xdr:col>
      <xdr:colOff>152400</xdr:colOff>
      <xdr:row>78</xdr:row>
      <xdr:rowOff>84455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76200</xdr:rowOff>
    </xdr:from>
    <xdr:ext cx="598805" cy="250190"/>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25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482,658</a:t>
          </a:r>
          <a:endParaRPr kumimoji="1" lang="ja-JP" altLang="en-US" sz="1000" b="1">
            <a:latin typeface="ＭＳ Ｐゴシック"/>
          </a:endParaRPr>
        </a:p>
      </xdr:txBody>
    </xdr:sp>
    <xdr:clientData/>
  </xdr:oneCellAnchor>
  <xdr:twoCellAnchor>
    <xdr:from>
      <xdr:col>23</xdr:col>
      <xdr:colOff>165100</xdr:colOff>
      <xdr:row>70</xdr:row>
      <xdr:rowOff>129540</xdr:rowOff>
    </xdr:from>
    <xdr:to>
      <xdr:col>24</xdr:col>
      <xdr:colOff>152400</xdr:colOff>
      <xdr:row>70</xdr:row>
      <xdr:rowOff>129540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153035</xdr:rowOff>
    </xdr:from>
    <xdr:to>
      <xdr:col>24</xdr:col>
      <xdr:colOff>63500</xdr:colOff>
      <xdr:row>78</xdr:row>
      <xdr:rowOff>1270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35468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158750</xdr:rowOff>
    </xdr:from>
    <xdr:ext cx="598805" cy="259080"/>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5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197,628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135890</xdr:rowOff>
    </xdr:from>
    <xdr:to>
      <xdr:col>24</xdr:col>
      <xdr:colOff>114300</xdr:colOff>
      <xdr:row>77</xdr:row>
      <xdr:rowOff>66040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1270</xdr:rowOff>
    </xdr:from>
    <xdr:to>
      <xdr:col>19</xdr:col>
      <xdr:colOff>177800</xdr:colOff>
      <xdr:row>78</xdr:row>
      <xdr:rowOff>30480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7437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17780</xdr:rowOff>
    </xdr:from>
    <xdr:to>
      <xdr:col>20</xdr:col>
      <xdr:colOff>38100</xdr:colOff>
      <xdr:row>77</xdr:row>
      <xdr:rowOff>119380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135890</xdr:rowOff>
    </xdr:from>
    <xdr:ext cx="589915" cy="259080"/>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580" y="1299464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183,592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53975</xdr:rowOff>
    </xdr:from>
    <xdr:to>
      <xdr:col>15</xdr:col>
      <xdr:colOff>50800</xdr:colOff>
      <xdr:row>78</xdr:row>
      <xdr:rowOff>30480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55625"/>
          <a:ext cx="889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69850</xdr:rowOff>
    </xdr:from>
    <xdr:to>
      <xdr:col>15</xdr:col>
      <xdr:colOff>101600</xdr:colOff>
      <xdr:row>77</xdr:row>
      <xdr:rowOff>171450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16510</xdr:rowOff>
    </xdr:from>
    <xdr:ext cx="589915" cy="25908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580" y="1304671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170,003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53975</xdr:rowOff>
    </xdr:from>
    <xdr:to>
      <xdr:col>10</xdr:col>
      <xdr:colOff>114300</xdr:colOff>
      <xdr:row>78</xdr:row>
      <xdr:rowOff>54610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55625"/>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41910</xdr:rowOff>
    </xdr:from>
    <xdr:to>
      <xdr:col>10</xdr:col>
      <xdr:colOff>165100</xdr:colOff>
      <xdr:row>77</xdr:row>
      <xdr:rowOff>143510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134620</xdr:rowOff>
    </xdr:from>
    <xdr:ext cx="589915" cy="25019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580" y="13336270"/>
          <a:ext cx="589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132080</xdr:rowOff>
    </xdr:from>
    <xdr:to>
      <xdr:col>6</xdr:col>
      <xdr:colOff>38100</xdr:colOff>
      <xdr:row>78</xdr:row>
      <xdr:rowOff>62230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78740</xdr:rowOff>
    </xdr:from>
    <xdr:ext cx="58991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580" y="1310894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153,664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102235</xdr:rowOff>
    </xdr:from>
    <xdr:to>
      <xdr:col>24</xdr:col>
      <xdr:colOff>114300</xdr:colOff>
      <xdr:row>78</xdr:row>
      <xdr:rowOff>32385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17780</xdr:rowOff>
    </xdr:from>
    <xdr:ext cx="598805" cy="251460"/>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194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161,565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121920</xdr:rowOff>
    </xdr:from>
    <xdr:to>
      <xdr:col>20</xdr:col>
      <xdr:colOff>38100</xdr:colOff>
      <xdr:row>78</xdr:row>
      <xdr:rowOff>52070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43180</xdr:rowOff>
    </xdr:from>
    <xdr:ext cx="589915" cy="25019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580" y="13416280"/>
          <a:ext cx="589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156,410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151130</xdr:rowOff>
    </xdr:from>
    <xdr:to>
      <xdr:col>15</xdr:col>
      <xdr:colOff>101600</xdr:colOff>
      <xdr:row>78</xdr:row>
      <xdr:rowOff>81280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5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72390</xdr:rowOff>
    </xdr:from>
    <xdr:ext cx="589915"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580" y="1344549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148,613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3175</xdr:rowOff>
    </xdr:from>
    <xdr:to>
      <xdr:col>10</xdr:col>
      <xdr:colOff>165100</xdr:colOff>
      <xdr:row>77</xdr:row>
      <xdr:rowOff>104775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0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121285</xdr:rowOff>
    </xdr:from>
    <xdr:ext cx="589915" cy="25082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580" y="12980035"/>
          <a:ext cx="5899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187,438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3810</xdr:rowOff>
    </xdr:from>
    <xdr:to>
      <xdr:col>6</xdr:col>
      <xdr:colOff>38100</xdr:colOff>
      <xdr:row>78</xdr:row>
      <xdr:rowOff>105410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7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96520</xdr:rowOff>
    </xdr:from>
    <xdr:ext cx="589915"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580" y="1346962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142,359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0995" cy="217170"/>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0030" cy="25908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080" y="16875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86740" cy="25908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649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6740" cy="25019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611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6740"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732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92710</xdr:rowOff>
    </xdr:from>
    <xdr:ext cx="676910"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200" y="15351760"/>
          <a:ext cx="6769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76910" cy="25019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200" y="14970760"/>
          <a:ext cx="6769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134620</xdr:rowOff>
    </xdr:from>
    <xdr:to>
      <xdr:col>24</xdr:col>
      <xdr:colOff>62865</xdr:colOff>
      <xdr:row>99</xdr:row>
      <xdr:rowOff>10160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5120"/>
          <a:ext cx="127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13970</xdr:rowOff>
    </xdr:from>
    <xdr:ext cx="534670" cy="25908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27,084</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10160</xdr:rowOff>
    </xdr:from>
    <xdr:to>
      <xdr:col>24</xdr:col>
      <xdr:colOff>152400</xdr:colOff>
      <xdr:row>99</xdr:row>
      <xdr:rowOff>10160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81280</xdr:rowOff>
    </xdr:from>
    <xdr:ext cx="690245" cy="25908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33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1,144,173</a:t>
          </a:r>
          <a:endParaRPr kumimoji="1" lang="ja-JP" altLang="en-US" sz="1000" b="1">
            <a:latin typeface="ＭＳ Ｐゴシック"/>
          </a:endParaRPr>
        </a:p>
      </xdr:txBody>
    </xdr:sp>
    <xdr:clientData/>
  </xdr:oneCellAnchor>
  <xdr:twoCellAnchor>
    <xdr:from>
      <xdr:col>23</xdr:col>
      <xdr:colOff>165100</xdr:colOff>
      <xdr:row>90</xdr:row>
      <xdr:rowOff>134620</xdr:rowOff>
    </xdr:from>
    <xdr:to>
      <xdr:col>24</xdr:col>
      <xdr:colOff>152400</xdr:colOff>
      <xdr:row>90</xdr:row>
      <xdr:rowOff>134620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5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169545</xdr:rowOff>
    </xdr:from>
    <xdr:to>
      <xdr:col>24</xdr:col>
      <xdr:colOff>63500</xdr:colOff>
      <xdr:row>99</xdr:row>
      <xdr:rowOff>635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7164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92710</xdr:rowOff>
    </xdr:from>
    <xdr:ext cx="534670" cy="25908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3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98</xdr:row>
      <xdr:rowOff>69215</xdr:rowOff>
    </xdr:from>
    <xdr:to>
      <xdr:col>24</xdr:col>
      <xdr:colOff>114300</xdr:colOff>
      <xdr:row>98</xdr:row>
      <xdr:rowOff>170815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167640</xdr:rowOff>
    </xdr:from>
    <xdr:to>
      <xdr:col>19</xdr:col>
      <xdr:colOff>177800</xdr:colOff>
      <xdr:row>98</xdr:row>
      <xdr:rowOff>169545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697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92075</xdr:rowOff>
    </xdr:from>
    <xdr:to>
      <xdr:col>20</xdr:col>
      <xdr:colOff>38100</xdr:colOff>
      <xdr:row>99</xdr:row>
      <xdr:rowOff>22225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38735</xdr:rowOff>
    </xdr:from>
    <xdr:ext cx="525780" cy="25908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29965" y="1666938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57,606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166370</xdr:rowOff>
    </xdr:from>
    <xdr:to>
      <xdr:col>15</xdr:col>
      <xdr:colOff>50800</xdr:colOff>
      <xdr:row>98</xdr:row>
      <xdr:rowOff>167640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684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90170</xdr:rowOff>
    </xdr:from>
    <xdr:to>
      <xdr:col>15</xdr:col>
      <xdr:colOff>101600</xdr:colOff>
      <xdr:row>99</xdr:row>
      <xdr:rowOff>20320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36830</xdr:rowOff>
    </xdr:from>
    <xdr:ext cx="525780"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0965" y="166674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166370</xdr:rowOff>
    </xdr:from>
    <xdr:to>
      <xdr:col>10</xdr:col>
      <xdr:colOff>114300</xdr:colOff>
      <xdr:row>99</xdr:row>
      <xdr:rowOff>8255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847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89535</xdr:rowOff>
    </xdr:from>
    <xdr:to>
      <xdr:col>10</xdr:col>
      <xdr:colOff>165100</xdr:colOff>
      <xdr:row>99</xdr:row>
      <xdr:rowOff>19685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36195</xdr:rowOff>
    </xdr:from>
    <xdr:ext cx="52578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1965" y="1666684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59,628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99695</xdr:rowOff>
    </xdr:from>
    <xdr:to>
      <xdr:col>6</xdr:col>
      <xdr:colOff>38100</xdr:colOff>
      <xdr:row>99</xdr:row>
      <xdr:rowOff>29845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46355</xdr:rowOff>
    </xdr:from>
    <xdr:ext cx="52578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2965" y="166770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121285</xdr:rowOff>
    </xdr:from>
    <xdr:to>
      <xdr:col>24</xdr:col>
      <xdr:colOff>114300</xdr:colOff>
      <xdr:row>99</xdr:row>
      <xdr:rowOff>52070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3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48260</xdr:rowOff>
    </xdr:from>
    <xdr:ext cx="534670" cy="259080"/>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34,305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118745</xdr:rowOff>
    </xdr:from>
    <xdr:to>
      <xdr:col>20</xdr:col>
      <xdr:colOff>38100</xdr:colOff>
      <xdr:row>99</xdr:row>
      <xdr:rowOff>48895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2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40640</xdr:rowOff>
    </xdr:from>
    <xdr:ext cx="525780" cy="25146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29965" y="1701419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116840</xdr:rowOff>
    </xdr:from>
    <xdr:to>
      <xdr:col>15</xdr:col>
      <xdr:colOff>101600</xdr:colOff>
      <xdr:row>99</xdr:row>
      <xdr:rowOff>46990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38100</xdr:rowOff>
    </xdr:from>
    <xdr:ext cx="52578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0965" y="1701165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115570</xdr:rowOff>
    </xdr:from>
    <xdr:to>
      <xdr:col>10</xdr:col>
      <xdr:colOff>165100</xdr:colOff>
      <xdr:row>99</xdr:row>
      <xdr:rowOff>45720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36830</xdr:rowOff>
    </xdr:from>
    <xdr:ext cx="52578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1965" y="170103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128905</xdr:rowOff>
    </xdr:from>
    <xdr:to>
      <xdr:col>6</xdr:col>
      <xdr:colOff>38100</xdr:colOff>
      <xdr:row>99</xdr:row>
      <xdr:rowOff>59055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3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50165</xdr:rowOff>
    </xdr:from>
    <xdr:ext cx="525780"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2965" y="1702371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0995" cy="217170"/>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0030" cy="2590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080" y="6643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58470" cy="25082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6316345"/>
          <a:ext cx="458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58470" cy="2590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598995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58470" cy="25146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66420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58470" cy="2584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337175"/>
          <a:ext cx="458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58470"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01015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8470" cy="25019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4683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99060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40640</xdr:rowOff>
    </xdr:from>
    <xdr:ext cx="469900" cy="251460"/>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6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4,740</a:t>
          </a:r>
          <a:endParaRPr kumimoji="1" lang="ja-JP" altLang="en-US" sz="1000" b="1">
            <a:latin typeface="ＭＳ Ｐゴシック"/>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97790</xdr:rowOff>
    </xdr:from>
    <xdr:to>
      <xdr:col>55</xdr:col>
      <xdr:colOff>0</xdr:colOff>
      <xdr:row>39</xdr:row>
      <xdr:rowOff>97790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43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47625</xdr:rowOff>
    </xdr:from>
    <xdr:ext cx="378460" cy="259080"/>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27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24765</xdr:rowOff>
    </xdr:from>
    <xdr:to>
      <xdr:col>55</xdr:col>
      <xdr:colOff>50800</xdr:colOff>
      <xdr:row>38</xdr:row>
      <xdr:rowOff>126365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97790</xdr:rowOff>
    </xdr:from>
    <xdr:to>
      <xdr:col>50</xdr:col>
      <xdr:colOff>114300</xdr:colOff>
      <xdr:row>39</xdr:row>
      <xdr:rowOff>97790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4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43815</xdr:rowOff>
    </xdr:from>
    <xdr:to>
      <xdr:col>50</xdr:col>
      <xdr:colOff>165100</xdr:colOff>
      <xdr:row>38</xdr:row>
      <xdr:rowOff>145415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161925</xdr:rowOff>
    </xdr:from>
    <xdr:ext cx="378460"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70" y="63341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97790</xdr:rowOff>
    </xdr:from>
    <xdr:to>
      <xdr:col>45</xdr:col>
      <xdr:colOff>177800</xdr:colOff>
      <xdr:row>39</xdr:row>
      <xdr:rowOff>97790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4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44450</xdr:rowOff>
    </xdr:from>
    <xdr:to>
      <xdr:col>46</xdr:col>
      <xdr:colOff>38100</xdr:colOff>
      <xdr:row>38</xdr:row>
      <xdr:rowOff>146050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162560</xdr:rowOff>
    </xdr:from>
    <xdr:ext cx="37846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70" y="63347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97790</xdr:rowOff>
    </xdr:from>
    <xdr:to>
      <xdr:col>41</xdr:col>
      <xdr:colOff>50800</xdr:colOff>
      <xdr:row>39</xdr:row>
      <xdr:rowOff>99060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7843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34290</xdr:rowOff>
    </xdr:from>
    <xdr:to>
      <xdr:col>41</xdr:col>
      <xdr:colOff>101600</xdr:colOff>
      <xdr:row>38</xdr:row>
      <xdr:rowOff>135890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152400</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70" y="63246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17780</xdr:rowOff>
    </xdr:from>
    <xdr:to>
      <xdr:col>36</xdr:col>
      <xdr:colOff>165100</xdr:colOff>
      <xdr:row>38</xdr:row>
      <xdr:rowOff>118745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135255</xdr:rowOff>
    </xdr:from>
    <xdr:ext cx="378460" cy="25019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70" y="630745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46990</xdr:rowOff>
    </xdr:from>
    <xdr:to>
      <xdr:col>55</xdr:col>
      <xdr:colOff>50800</xdr:colOff>
      <xdr:row>39</xdr:row>
      <xdr:rowOff>148590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133350</xdr:rowOff>
    </xdr:from>
    <xdr:ext cx="249555" cy="250190"/>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845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46990</xdr:rowOff>
    </xdr:from>
    <xdr:to>
      <xdr:col>50</xdr:col>
      <xdr:colOff>165100</xdr:colOff>
      <xdr:row>39</xdr:row>
      <xdr:rowOff>148590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139700</xdr:rowOff>
    </xdr:from>
    <xdr:ext cx="240665"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840" y="682625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46990</xdr:rowOff>
    </xdr:from>
    <xdr:to>
      <xdr:col>46</xdr:col>
      <xdr:colOff>38100</xdr:colOff>
      <xdr:row>39</xdr:row>
      <xdr:rowOff>148590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139700</xdr:rowOff>
    </xdr:from>
    <xdr:ext cx="240665"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840" y="682625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46990</xdr:rowOff>
    </xdr:from>
    <xdr:to>
      <xdr:col>41</xdr:col>
      <xdr:colOff>101600</xdr:colOff>
      <xdr:row>39</xdr:row>
      <xdr:rowOff>148590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139700</xdr:rowOff>
    </xdr:from>
    <xdr:ext cx="240665"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840" y="682625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48260</xdr:rowOff>
    </xdr:from>
    <xdr:to>
      <xdr:col>36</xdr:col>
      <xdr:colOff>165100</xdr:colOff>
      <xdr:row>39</xdr:row>
      <xdr:rowOff>149860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140970</xdr:rowOff>
    </xdr:from>
    <xdr:ext cx="240665" cy="25908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0995" cy="217170"/>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0030"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080" y="10072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082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146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6740" cy="2584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370" y="8766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6740" cy="25908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370" y="8439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6740" cy="250190"/>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12065</xdr:rowOff>
    </xdr:from>
    <xdr:to>
      <xdr:col>54</xdr:col>
      <xdr:colOff>189865</xdr:colOff>
      <xdr:row>59</xdr:row>
      <xdr:rowOff>88900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565"/>
          <a:ext cx="1270" cy="1619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92710</xdr:rowOff>
    </xdr:from>
    <xdr:ext cx="378460" cy="259080"/>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82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88900</xdr:rowOff>
    </xdr:from>
    <xdr:to>
      <xdr:col>55</xdr:col>
      <xdr:colOff>88900</xdr:colOff>
      <xdr:row>59</xdr:row>
      <xdr:rowOff>88900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130810</xdr:rowOff>
    </xdr:from>
    <xdr:ext cx="598805" cy="259080"/>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4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149,696</a:t>
          </a:r>
          <a:endParaRPr kumimoji="1" lang="ja-JP" altLang="en-US" sz="1000" b="1">
            <a:latin typeface="ＭＳ Ｐゴシック"/>
          </a:endParaRPr>
        </a:p>
      </xdr:txBody>
    </xdr:sp>
    <xdr:clientData/>
  </xdr:oneCellAnchor>
  <xdr:twoCellAnchor>
    <xdr:from>
      <xdr:col>54</xdr:col>
      <xdr:colOff>101600</xdr:colOff>
      <xdr:row>50</xdr:row>
      <xdr:rowOff>12065</xdr:rowOff>
    </xdr:from>
    <xdr:to>
      <xdr:col>55</xdr:col>
      <xdr:colOff>88900</xdr:colOff>
      <xdr:row>50</xdr:row>
      <xdr:rowOff>12065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14605</xdr:rowOff>
    </xdr:from>
    <xdr:to>
      <xdr:col>55</xdr:col>
      <xdr:colOff>0</xdr:colOff>
      <xdr:row>59</xdr:row>
      <xdr:rowOff>43180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13015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135255</xdr:rowOff>
    </xdr:from>
    <xdr:ext cx="534670" cy="250190"/>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45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25,620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112395</xdr:rowOff>
    </xdr:from>
    <xdr:to>
      <xdr:col>55</xdr:col>
      <xdr:colOff>50800</xdr:colOff>
      <xdr:row>58</xdr:row>
      <xdr:rowOff>42545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43180</xdr:rowOff>
    </xdr:from>
    <xdr:to>
      <xdr:col>50</xdr:col>
      <xdr:colOff>114300</xdr:colOff>
      <xdr:row>59</xdr:row>
      <xdr:rowOff>43180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1587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103505</xdr:rowOff>
    </xdr:from>
    <xdr:to>
      <xdr:col>50</xdr:col>
      <xdr:colOff>165100</xdr:colOff>
      <xdr:row>58</xdr:row>
      <xdr:rowOff>33655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50165</xdr:rowOff>
    </xdr:from>
    <xdr:ext cx="525780"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1965" y="96513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59</xdr:row>
      <xdr:rowOff>35560</xdr:rowOff>
    </xdr:from>
    <xdr:to>
      <xdr:col>45</xdr:col>
      <xdr:colOff>177800</xdr:colOff>
      <xdr:row>59</xdr:row>
      <xdr:rowOff>43180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101511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132715</xdr:rowOff>
    </xdr:from>
    <xdr:to>
      <xdr:col>46</xdr:col>
      <xdr:colOff>38100</xdr:colOff>
      <xdr:row>58</xdr:row>
      <xdr:rowOff>63500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79375</xdr:rowOff>
    </xdr:from>
    <xdr:ext cx="525780" cy="2584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2965" y="968057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17780</xdr:rowOff>
    </xdr:from>
    <xdr:to>
      <xdr:col>41</xdr:col>
      <xdr:colOff>50800</xdr:colOff>
      <xdr:row>59</xdr:row>
      <xdr:rowOff>35560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13333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160655</xdr:rowOff>
    </xdr:from>
    <xdr:to>
      <xdr:col>41</xdr:col>
      <xdr:colOff>101600</xdr:colOff>
      <xdr:row>58</xdr:row>
      <xdr:rowOff>90805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107315</xdr:rowOff>
    </xdr:from>
    <xdr:ext cx="52578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3965" y="970851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165100</xdr:rowOff>
    </xdr:from>
    <xdr:to>
      <xdr:col>36</xdr:col>
      <xdr:colOff>165100</xdr:colOff>
      <xdr:row>58</xdr:row>
      <xdr:rowOff>95250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111760</xdr:rowOff>
    </xdr:from>
    <xdr:ext cx="525780" cy="25019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4965" y="971296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20,763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135255</xdr:rowOff>
    </xdr:from>
    <xdr:to>
      <xdr:col>55</xdr:col>
      <xdr:colOff>50800</xdr:colOff>
      <xdr:row>59</xdr:row>
      <xdr:rowOff>65405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7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50165</xdr:rowOff>
    </xdr:from>
    <xdr:ext cx="469900" cy="259080"/>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94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163830</xdr:rowOff>
    </xdr:from>
    <xdr:to>
      <xdr:col>50</xdr:col>
      <xdr:colOff>165100</xdr:colOff>
      <xdr:row>59</xdr:row>
      <xdr:rowOff>93980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10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59</xdr:row>
      <xdr:rowOff>85090</xdr:rowOff>
    </xdr:from>
    <xdr:ext cx="46101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350" y="102006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163830</xdr:rowOff>
    </xdr:from>
    <xdr:to>
      <xdr:col>46</xdr:col>
      <xdr:colOff>38100</xdr:colOff>
      <xdr:row>59</xdr:row>
      <xdr:rowOff>93980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10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85090</xdr:rowOff>
    </xdr:from>
    <xdr:ext cx="461010"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350" y="102006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156210</xdr:rowOff>
    </xdr:from>
    <xdr:to>
      <xdr:col>41</xdr:col>
      <xdr:colOff>101600</xdr:colOff>
      <xdr:row>59</xdr:row>
      <xdr:rowOff>86360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10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77470</xdr:rowOff>
    </xdr:from>
    <xdr:ext cx="461010" cy="25019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350" y="10193020"/>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138430</xdr:rowOff>
    </xdr:from>
    <xdr:to>
      <xdr:col>36</xdr:col>
      <xdr:colOff>165100</xdr:colOff>
      <xdr:row>59</xdr:row>
      <xdr:rowOff>68580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8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59</xdr:row>
      <xdr:rowOff>59690</xdr:rowOff>
    </xdr:from>
    <xdr:ext cx="461010" cy="259080"/>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350" y="101752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0995" cy="217170"/>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0030" cy="2590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080" y="13501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082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146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31495" cy="2584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6740" cy="259080"/>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370" y="11868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6740" cy="250190"/>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17780</xdr:rowOff>
    </xdr:from>
    <xdr:to>
      <xdr:col>54</xdr:col>
      <xdr:colOff>189865</xdr:colOff>
      <xdr:row>79</xdr:row>
      <xdr:rowOff>88265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0730"/>
          <a:ext cx="1270" cy="1442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92075</xdr:rowOff>
    </xdr:from>
    <xdr:ext cx="378460" cy="259080"/>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88265</xdr:rowOff>
    </xdr:from>
    <xdr:to>
      <xdr:col>55</xdr:col>
      <xdr:colOff>88900</xdr:colOff>
      <xdr:row>79</xdr:row>
      <xdr:rowOff>88265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135890</xdr:rowOff>
    </xdr:from>
    <xdr:ext cx="534670" cy="259080"/>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88,950</a:t>
          </a:r>
          <a:endParaRPr kumimoji="1" lang="ja-JP" altLang="en-US" sz="1000" b="1">
            <a:latin typeface="ＭＳ Ｐゴシック"/>
          </a:endParaRPr>
        </a:p>
      </xdr:txBody>
    </xdr:sp>
    <xdr:clientData/>
  </xdr:oneCellAnchor>
  <xdr:twoCellAnchor>
    <xdr:from>
      <xdr:col>54</xdr:col>
      <xdr:colOff>101600</xdr:colOff>
      <xdr:row>71</xdr:row>
      <xdr:rowOff>17780</xdr:rowOff>
    </xdr:from>
    <xdr:to>
      <xdr:col>55</xdr:col>
      <xdr:colOff>88900</xdr:colOff>
      <xdr:row>71</xdr:row>
      <xdr:rowOff>17780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123825</xdr:rowOff>
    </xdr:from>
    <xdr:to>
      <xdr:col>55</xdr:col>
      <xdr:colOff>0</xdr:colOff>
      <xdr:row>79</xdr:row>
      <xdr:rowOff>1905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9692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114300</xdr:rowOff>
    </xdr:from>
    <xdr:ext cx="534670" cy="259080"/>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5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91440</xdr:rowOff>
    </xdr:from>
    <xdr:to>
      <xdr:col>55</xdr:col>
      <xdr:colOff>50800</xdr:colOff>
      <xdr:row>78</xdr:row>
      <xdr:rowOff>21590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123825</xdr:rowOff>
    </xdr:from>
    <xdr:to>
      <xdr:col>50</xdr:col>
      <xdr:colOff>114300</xdr:colOff>
      <xdr:row>78</xdr:row>
      <xdr:rowOff>128905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49692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96520</xdr:rowOff>
    </xdr:from>
    <xdr:to>
      <xdr:col>50</xdr:col>
      <xdr:colOff>165100</xdr:colOff>
      <xdr:row>78</xdr:row>
      <xdr:rowOff>26670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43180</xdr:rowOff>
    </xdr:from>
    <xdr:ext cx="525780" cy="25019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1965" y="130733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18,035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128905</xdr:rowOff>
    </xdr:from>
    <xdr:to>
      <xdr:col>45</xdr:col>
      <xdr:colOff>177800</xdr:colOff>
      <xdr:row>78</xdr:row>
      <xdr:rowOff>138430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50200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41910</xdr:rowOff>
    </xdr:from>
    <xdr:to>
      <xdr:col>46</xdr:col>
      <xdr:colOff>38100</xdr:colOff>
      <xdr:row>77</xdr:row>
      <xdr:rowOff>143510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160020</xdr:rowOff>
    </xdr:from>
    <xdr:ext cx="52578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2965" y="1301877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138430</xdr:rowOff>
    </xdr:from>
    <xdr:to>
      <xdr:col>41</xdr:col>
      <xdr:colOff>50800</xdr:colOff>
      <xdr:row>79</xdr:row>
      <xdr:rowOff>6350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51153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73660</xdr:rowOff>
    </xdr:from>
    <xdr:to>
      <xdr:col>41</xdr:col>
      <xdr:colOff>101600</xdr:colOff>
      <xdr:row>78</xdr:row>
      <xdr:rowOff>3810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20320</xdr:rowOff>
    </xdr:from>
    <xdr:ext cx="525780" cy="25019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3965" y="1305052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17780</xdr:rowOff>
    </xdr:from>
    <xdr:to>
      <xdr:col>36</xdr:col>
      <xdr:colOff>165100</xdr:colOff>
      <xdr:row>77</xdr:row>
      <xdr:rowOff>118745</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9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135255</xdr:rowOff>
    </xdr:from>
    <xdr:ext cx="525780" cy="25019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4965" y="1299400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122555</xdr:rowOff>
    </xdr:from>
    <xdr:to>
      <xdr:col>55</xdr:col>
      <xdr:colOff>50800</xdr:colOff>
      <xdr:row>79</xdr:row>
      <xdr:rowOff>52705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37465</xdr:rowOff>
    </xdr:from>
    <xdr:ext cx="469900" cy="259080"/>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10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73025</xdr:rowOff>
    </xdr:from>
    <xdr:to>
      <xdr:col>50</xdr:col>
      <xdr:colOff>165100</xdr:colOff>
      <xdr:row>79</xdr:row>
      <xdr:rowOff>3175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4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166370</xdr:rowOff>
    </xdr:from>
    <xdr:ext cx="461010" cy="25146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350" y="1353947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8,971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78105</xdr:rowOff>
    </xdr:from>
    <xdr:to>
      <xdr:col>46</xdr:col>
      <xdr:colOff>38100</xdr:colOff>
      <xdr:row>79</xdr:row>
      <xdr:rowOff>8255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5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170815</xdr:rowOff>
    </xdr:from>
    <xdr:ext cx="461010" cy="2584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350" y="1354391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87630</xdr:rowOff>
    </xdr:from>
    <xdr:to>
      <xdr:col>41</xdr:col>
      <xdr:colOff>101600</xdr:colOff>
      <xdr:row>79</xdr:row>
      <xdr:rowOff>17780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9525</xdr:rowOff>
    </xdr:from>
    <xdr:ext cx="461010" cy="250190"/>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350" y="1355407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127000</xdr:rowOff>
    </xdr:from>
    <xdr:to>
      <xdr:col>36</xdr:col>
      <xdr:colOff>165100</xdr:colOff>
      <xdr:row>79</xdr:row>
      <xdr:rowOff>57150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50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48260</xdr:rowOff>
    </xdr:from>
    <xdr:ext cx="461010" cy="259080"/>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350" y="135928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0995" cy="21717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0030"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6930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6740" cy="2584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5624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6740" cy="259080"/>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5297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6740" cy="25019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132080</xdr:rowOff>
    </xdr:from>
    <xdr:to>
      <xdr:col>54</xdr:col>
      <xdr:colOff>189865</xdr:colOff>
      <xdr:row>98</xdr:row>
      <xdr:rowOff>29210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580"/>
          <a:ext cx="127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32385</xdr:rowOff>
    </xdr:from>
    <xdr:ext cx="534670" cy="250190"/>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48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22,196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29210</xdr:rowOff>
    </xdr:from>
    <xdr:to>
      <xdr:col>55</xdr:col>
      <xdr:colOff>88900</xdr:colOff>
      <xdr:row>98</xdr:row>
      <xdr:rowOff>29210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1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78105</xdr:rowOff>
    </xdr:from>
    <xdr:ext cx="598805" cy="250190"/>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15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138,739</a:t>
          </a:r>
          <a:endParaRPr kumimoji="1" lang="ja-JP" altLang="en-US" sz="1000" b="1">
            <a:latin typeface="ＭＳ Ｐゴシック"/>
          </a:endParaRPr>
        </a:p>
      </xdr:txBody>
    </xdr:sp>
    <xdr:clientData/>
  </xdr:oneCellAnchor>
  <xdr:twoCellAnchor>
    <xdr:from>
      <xdr:col>54</xdr:col>
      <xdr:colOff>101600</xdr:colOff>
      <xdr:row>90</xdr:row>
      <xdr:rowOff>132080</xdr:rowOff>
    </xdr:from>
    <xdr:to>
      <xdr:col>55</xdr:col>
      <xdr:colOff>88900</xdr:colOff>
      <xdr:row>90</xdr:row>
      <xdr:rowOff>132080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122555</xdr:rowOff>
    </xdr:from>
    <xdr:to>
      <xdr:col>55</xdr:col>
      <xdr:colOff>0</xdr:colOff>
      <xdr:row>97</xdr:row>
      <xdr:rowOff>138430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75320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73660</xdr:rowOff>
    </xdr:from>
    <xdr:ext cx="534670" cy="259080"/>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9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50800</xdr:rowOff>
    </xdr:from>
    <xdr:to>
      <xdr:col>55</xdr:col>
      <xdr:colOff>50800</xdr:colOff>
      <xdr:row>95</xdr:row>
      <xdr:rowOff>152400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138430</xdr:rowOff>
    </xdr:from>
    <xdr:to>
      <xdr:col>50</xdr:col>
      <xdr:colOff>114300</xdr:colOff>
      <xdr:row>98</xdr:row>
      <xdr:rowOff>13335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76908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67310</xdr:rowOff>
    </xdr:from>
    <xdr:to>
      <xdr:col>50</xdr:col>
      <xdr:colOff>165100</xdr:colOff>
      <xdr:row>95</xdr:row>
      <xdr:rowOff>168910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13970</xdr:rowOff>
    </xdr:from>
    <xdr:ext cx="52578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1965" y="1613027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114935</xdr:rowOff>
    </xdr:from>
    <xdr:to>
      <xdr:col>45</xdr:col>
      <xdr:colOff>177800</xdr:colOff>
      <xdr:row>98</xdr:row>
      <xdr:rowOff>13335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745585"/>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94615</xdr:rowOff>
    </xdr:from>
    <xdr:to>
      <xdr:col>46</xdr:col>
      <xdr:colOff>38100</xdr:colOff>
      <xdr:row>96</xdr:row>
      <xdr:rowOff>24765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41275</xdr:rowOff>
    </xdr:from>
    <xdr:ext cx="525780" cy="25082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2965" y="1615757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114935</xdr:rowOff>
    </xdr:from>
    <xdr:to>
      <xdr:col>41</xdr:col>
      <xdr:colOff>50800</xdr:colOff>
      <xdr:row>97</xdr:row>
      <xdr:rowOff>137160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74558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81280</xdr:rowOff>
    </xdr:from>
    <xdr:to>
      <xdr:col>41</xdr:col>
      <xdr:colOff>101600</xdr:colOff>
      <xdr:row>96</xdr:row>
      <xdr:rowOff>11430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27940</xdr:rowOff>
    </xdr:from>
    <xdr:ext cx="52578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3965" y="1614424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65405</xdr:rowOff>
    </xdr:from>
    <xdr:to>
      <xdr:col>36</xdr:col>
      <xdr:colOff>165100</xdr:colOff>
      <xdr:row>95</xdr:row>
      <xdr:rowOff>167005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12700</xdr:rowOff>
    </xdr:from>
    <xdr:ext cx="52578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4965" y="161290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71755</xdr:rowOff>
    </xdr:from>
    <xdr:to>
      <xdr:col>55</xdr:col>
      <xdr:colOff>50800</xdr:colOff>
      <xdr:row>98</xdr:row>
      <xdr:rowOff>1905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158115</xdr:rowOff>
    </xdr:from>
    <xdr:ext cx="534670" cy="250190"/>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1731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87630</xdr:rowOff>
    </xdr:from>
    <xdr:to>
      <xdr:col>50</xdr:col>
      <xdr:colOff>165100</xdr:colOff>
      <xdr:row>98</xdr:row>
      <xdr:rowOff>17780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8890</xdr:rowOff>
    </xdr:from>
    <xdr:ext cx="525780" cy="25019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1965" y="168109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27,887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133985</xdr:rowOff>
    </xdr:from>
    <xdr:to>
      <xdr:col>46</xdr:col>
      <xdr:colOff>38100</xdr:colOff>
      <xdr:row>98</xdr:row>
      <xdr:rowOff>64135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55245</xdr:rowOff>
    </xdr:from>
    <xdr:ext cx="525780" cy="25019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2965" y="1685734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23,624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64135</xdr:rowOff>
    </xdr:from>
    <xdr:to>
      <xdr:col>41</xdr:col>
      <xdr:colOff>101600</xdr:colOff>
      <xdr:row>97</xdr:row>
      <xdr:rowOff>166370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94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156845</xdr:rowOff>
    </xdr:from>
    <xdr:ext cx="525780" cy="25019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3965" y="1678749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86360</xdr:rowOff>
    </xdr:from>
    <xdr:to>
      <xdr:col>36</xdr:col>
      <xdr:colOff>165100</xdr:colOff>
      <xdr:row>98</xdr:row>
      <xdr:rowOff>16510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1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7620</xdr:rowOff>
    </xdr:from>
    <xdr:ext cx="525780" cy="250190"/>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4965" y="1680972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18,074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0995" cy="21717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0030"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080" y="6643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082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146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86740" cy="259080"/>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370" y="5010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6740" cy="250190"/>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141605</xdr:rowOff>
    </xdr:from>
    <xdr:to>
      <xdr:col>85</xdr:col>
      <xdr:colOff>126365</xdr:colOff>
      <xdr:row>38</xdr:row>
      <xdr:rowOff>83820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655"/>
          <a:ext cx="1270" cy="1485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87630</xdr:rowOff>
    </xdr:from>
    <xdr:ext cx="534670" cy="250190"/>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7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11,417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83820</xdr:rowOff>
    </xdr:from>
    <xdr:to>
      <xdr:col>86</xdr:col>
      <xdr:colOff>25400</xdr:colOff>
      <xdr:row>38</xdr:row>
      <xdr:rowOff>83820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8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88265</xdr:rowOff>
    </xdr:from>
    <xdr:ext cx="598805" cy="250190"/>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886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102,369</a:t>
          </a:r>
          <a:endParaRPr kumimoji="1" lang="ja-JP" altLang="en-US" sz="1000" b="1">
            <a:latin typeface="ＭＳ Ｐゴシック"/>
          </a:endParaRPr>
        </a:p>
      </xdr:txBody>
    </xdr:sp>
    <xdr:clientData/>
  </xdr:oneCellAnchor>
  <xdr:twoCellAnchor>
    <xdr:from>
      <xdr:col>85</xdr:col>
      <xdr:colOff>38100</xdr:colOff>
      <xdr:row>29</xdr:row>
      <xdr:rowOff>141605</xdr:rowOff>
    </xdr:from>
    <xdr:to>
      <xdr:col>86</xdr:col>
      <xdr:colOff>25400</xdr:colOff>
      <xdr:row>29</xdr:row>
      <xdr:rowOff>141605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83820</xdr:rowOff>
    </xdr:from>
    <xdr:to>
      <xdr:col>85</xdr:col>
      <xdr:colOff>127000</xdr:colOff>
      <xdr:row>38</xdr:row>
      <xdr:rowOff>90170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59892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157480</xdr:rowOff>
    </xdr:from>
    <xdr:ext cx="534670" cy="250190"/>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23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26,186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134620</xdr:rowOff>
    </xdr:from>
    <xdr:to>
      <xdr:col>85</xdr:col>
      <xdr:colOff>177800</xdr:colOff>
      <xdr:row>37</xdr:row>
      <xdr:rowOff>64770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71120</xdr:rowOff>
    </xdr:from>
    <xdr:to>
      <xdr:col>81</xdr:col>
      <xdr:colOff>50800</xdr:colOff>
      <xdr:row>38</xdr:row>
      <xdr:rowOff>90170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58622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169545</xdr:rowOff>
    </xdr:from>
    <xdr:to>
      <xdr:col>81</xdr:col>
      <xdr:colOff>101600</xdr:colOff>
      <xdr:row>37</xdr:row>
      <xdr:rowOff>99695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116205</xdr:rowOff>
    </xdr:from>
    <xdr:ext cx="52578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3965" y="611695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24,050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47625</xdr:rowOff>
    </xdr:from>
    <xdr:to>
      <xdr:col>76</xdr:col>
      <xdr:colOff>114300</xdr:colOff>
      <xdr:row>38</xdr:row>
      <xdr:rowOff>71120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391275"/>
          <a:ext cx="8890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19685</xdr:rowOff>
    </xdr:from>
    <xdr:to>
      <xdr:col>76</xdr:col>
      <xdr:colOff>165100</xdr:colOff>
      <xdr:row>37</xdr:row>
      <xdr:rowOff>121285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137795</xdr:rowOff>
    </xdr:from>
    <xdr:ext cx="52578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4965" y="613854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22,745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47625</xdr:rowOff>
    </xdr:from>
    <xdr:to>
      <xdr:col>71</xdr:col>
      <xdr:colOff>177800</xdr:colOff>
      <xdr:row>38</xdr:row>
      <xdr:rowOff>92075</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391275"/>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158115</xdr:rowOff>
    </xdr:from>
    <xdr:to>
      <xdr:col>72</xdr:col>
      <xdr:colOff>38100</xdr:colOff>
      <xdr:row>37</xdr:row>
      <xdr:rowOff>88265</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105410</xdr:rowOff>
    </xdr:from>
    <xdr:ext cx="52578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5965" y="61061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24,742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118110</xdr:rowOff>
    </xdr:from>
    <xdr:to>
      <xdr:col>67</xdr:col>
      <xdr:colOff>101600</xdr:colOff>
      <xdr:row>37</xdr:row>
      <xdr:rowOff>48260</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64770</xdr:rowOff>
    </xdr:from>
    <xdr:ext cx="525780" cy="25019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6965" y="606552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27,229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119380</xdr:rowOff>
    </xdr:from>
    <xdr:ext cx="534670" cy="259080"/>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63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11,417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39370</xdr:rowOff>
    </xdr:from>
    <xdr:to>
      <xdr:col>81</xdr:col>
      <xdr:colOff>101600</xdr:colOff>
      <xdr:row>38</xdr:row>
      <xdr:rowOff>140970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132080</xdr:rowOff>
    </xdr:from>
    <xdr:ext cx="525780" cy="25146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3965" y="664718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11,034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20320</xdr:rowOff>
    </xdr:from>
    <xdr:to>
      <xdr:col>76</xdr:col>
      <xdr:colOff>165100</xdr:colOff>
      <xdr:row>38</xdr:row>
      <xdr:rowOff>121920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113030</xdr:rowOff>
    </xdr:from>
    <xdr:ext cx="525780" cy="25908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4965" y="66281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12,188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168275</xdr:rowOff>
    </xdr:from>
    <xdr:to>
      <xdr:col>72</xdr:col>
      <xdr:colOff>38100</xdr:colOff>
      <xdr:row>37</xdr:row>
      <xdr:rowOff>98425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89535</xdr:rowOff>
    </xdr:from>
    <xdr:ext cx="525780" cy="25019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5965" y="643318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24,140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41275</xdr:rowOff>
    </xdr:from>
    <xdr:to>
      <xdr:col>67</xdr:col>
      <xdr:colOff>101600</xdr:colOff>
      <xdr:row>38</xdr:row>
      <xdr:rowOff>143510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56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133985</xdr:rowOff>
    </xdr:from>
    <xdr:ext cx="525780" cy="25019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6965" y="664908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74,437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0995" cy="21717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0030" cy="25019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080" y="10398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082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86740" cy="251460"/>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370" y="9093200"/>
          <a:ext cx="586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86740" cy="2584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370" y="8766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86740" cy="259080"/>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370" y="8439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6740" cy="250190"/>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113030</xdr:rowOff>
    </xdr:from>
    <xdr:to>
      <xdr:col>85</xdr:col>
      <xdr:colOff>126365</xdr:colOff>
      <xdr:row>59</xdr:row>
      <xdr:rowOff>30480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080"/>
          <a:ext cx="1270" cy="1631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34290</xdr:rowOff>
    </xdr:from>
    <xdr:ext cx="534670" cy="259080"/>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49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36,257</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30480</xdr:rowOff>
    </xdr:from>
    <xdr:to>
      <xdr:col>86</xdr:col>
      <xdr:colOff>25400</xdr:colOff>
      <xdr:row>59</xdr:row>
      <xdr:rowOff>30480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59690</xdr:rowOff>
    </xdr:from>
    <xdr:ext cx="598805" cy="259080"/>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2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186,198</a:t>
          </a:r>
          <a:endParaRPr kumimoji="1" lang="ja-JP" altLang="en-US" sz="1000" b="1">
            <a:latin typeface="ＭＳ Ｐゴシック"/>
          </a:endParaRPr>
        </a:p>
      </xdr:txBody>
    </xdr:sp>
    <xdr:clientData/>
  </xdr:oneCellAnchor>
  <xdr:twoCellAnchor>
    <xdr:from>
      <xdr:col>85</xdr:col>
      <xdr:colOff>38100</xdr:colOff>
      <xdr:row>49</xdr:row>
      <xdr:rowOff>113030</xdr:rowOff>
    </xdr:from>
    <xdr:to>
      <xdr:col>86</xdr:col>
      <xdr:colOff>25400</xdr:colOff>
      <xdr:row>49</xdr:row>
      <xdr:rowOff>113030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140335</xdr:rowOff>
    </xdr:from>
    <xdr:to>
      <xdr:col>85</xdr:col>
      <xdr:colOff>127000</xdr:colOff>
      <xdr:row>57</xdr:row>
      <xdr:rowOff>153035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91298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143510</xdr:rowOff>
    </xdr:from>
    <xdr:ext cx="534670" cy="251460"/>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326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120650</xdr:rowOff>
    </xdr:from>
    <xdr:to>
      <xdr:col>85</xdr:col>
      <xdr:colOff>177800</xdr:colOff>
      <xdr:row>57</xdr:row>
      <xdr:rowOff>50165</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140335</xdr:rowOff>
    </xdr:from>
    <xdr:to>
      <xdr:col>81</xdr:col>
      <xdr:colOff>50800</xdr:colOff>
      <xdr:row>58</xdr:row>
      <xdr:rowOff>635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91298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27305</xdr:rowOff>
    </xdr:from>
    <xdr:to>
      <xdr:col>81</xdr:col>
      <xdr:colOff>101600</xdr:colOff>
      <xdr:row>57</xdr:row>
      <xdr:rowOff>128905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145415</xdr:rowOff>
    </xdr:from>
    <xdr:ext cx="525780" cy="25019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3965" y="957516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635</xdr:rowOff>
    </xdr:from>
    <xdr:to>
      <xdr:col>76</xdr:col>
      <xdr:colOff>114300</xdr:colOff>
      <xdr:row>58</xdr:row>
      <xdr:rowOff>102870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944735"/>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23495</xdr:rowOff>
    </xdr:from>
    <xdr:to>
      <xdr:col>76</xdr:col>
      <xdr:colOff>165100</xdr:colOff>
      <xdr:row>57</xdr:row>
      <xdr:rowOff>125095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141605</xdr:rowOff>
    </xdr:from>
    <xdr:ext cx="52578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4965" y="957135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68580</xdr:rowOff>
    </xdr:from>
    <xdr:to>
      <xdr:col>71</xdr:col>
      <xdr:colOff>177800</xdr:colOff>
      <xdr:row>58</xdr:row>
      <xdr:rowOff>102870</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100126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19050</xdr:rowOff>
    </xdr:from>
    <xdr:to>
      <xdr:col>72</xdr:col>
      <xdr:colOff>38100</xdr:colOff>
      <xdr:row>57</xdr:row>
      <xdr:rowOff>120650</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137160</xdr:rowOff>
    </xdr:from>
    <xdr:ext cx="52578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5965" y="956691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64,181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119380</xdr:rowOff>
    </xdr:from>
    <xdr:to>
      <xdr:col>67</xdr:col>
      <xdr:colOff>101600</xdr:colOff>
      <xdr:row>57</xdr:row>
      <xdr:rowOff>49530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66040</xdr:rowOff>
    </xdr:from>
    <xdr:ext cx="525780" cy="25019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6965" y="94957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102235</xdr:rowOff>
    </xdr:from>
    <xdr:to>
      <xdr:col>85</xdr:col>
      <xdr:colOff>177800</xdr:colOff>
      <xdr:row>58</xdr:row>
      <xdr:rowOff>32385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8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80645</xdr:rowOff>
    </xdr:from>
    <xdr:ext cx="534670" cy="259080"/>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853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56,523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89535</xdr:rowOff>
    </xdr:from>
    <xdr:to>
      <xdr:col>81</xdr:col>
      <xdr:colOff>101600</xdr:colOff>
      <xdr:row>58</xdr:row>
      <xdr:rowOff>19685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6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10795</xdr:rowOff>
    </xdr:from>
    <xdr:ext cx="525780" cy="2584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3965" y="995489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121285</xdr:rowOff>
    </xdr:from>
    <xdr:to>
      <xdr:col>76</xdr:col>
      <xdr:colOff>165100</xdr:colOff>
      <xdr:row>58</xdr:row>
      <xdr:rowOff>52070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893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42545</xdr:rowOff>
    </xdr:from>
    <xdr:ext cx="525780" cy="250190"/>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4965" y="998664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52070</xdr:rowOff>
    </xdr:from>
    <xdr:to>
      <xdr:col>72</xdr:col>
      <xdr:colOff>38100</xdr:colOff>
      <xdr:row>58</xdr:row>
      <xdr:rowOff>153670</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144780</xdr:rowOff>
    </xdr:from>
    <xdr:ext cx="525780" cy="250190"/>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5965" y="100888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45,373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17780</xdr:rowOff>
    </xdr:from>
    <xdr:to>
      <xdr:col>67</xdr:col>
      <xdr:colOff>101600</xdr:colOff>
      <xdr:row>58</xdr:row>
      <xdr:rowOff>119380</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110490</xdr:rowOff>
    </xdr:from>
    <xdr:ext cx="525780" cy="25019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6965" y="100545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0995" cy="21717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0030" cy="25908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080" y="13446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35560</xdr:rowOff>
    </xdr:from>
    <xdr:ext cx="586740" cy="259080"/>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370" y="13065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86740" cy="250190"/>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370" y="12684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86740" cy="259080"/>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370" y="12303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86740" cy="25908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370" y="11922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6740" cy="250190"/>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163830</xdr:rowOff>
    </xdr:from>
    <xdr:to>
      <xdr:col>85</xdr:col>
      <xdr:colOff>126365</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0"/>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59690</xdr:rowOff>
    </xdr:from>
    <xdr:ext cx="249555" cy="259080"/>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2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110490</xdr:rowOff>
    </xdr:from>
    <xdr:ext cx="598805" cy="250190"/>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4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373,666</a:t>
          </a:r>
          <a:endParaRPr kumimoji="1" lang="ja-JP" altLang="en-US" sz="1000" b="1">
            <a:latin typeface="ＭＳ Ｐゴシック"/>
          </a:endParaRPr>
        </a:p>
      </xdr:txBody>
    </xdr:sp>
    <xdr:clientData/>
  </xdr:oneCellAnchor>
  <xdr:twoCellAnchor>
    <xdr:from>
      <xdr:col>85</xdr:col>
      <xdr:colOff>38100</xdr:colOff>
      <xdr:row>70</xdr:row>
      <xdr:rowOff>163830</xdr:rowOff>
    </xdr:from>
    <xdr:to>
      <xdr:col>86</xdr:col>
      <xdr:colOff>25400</xdr:colOff>
      <xdr:row>70</xdr:row>
      <xdr:rowOff>163830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148590</xdr:rowOff>
    </xdr:from>
    <xdr:ext cx="534670" cy="259080"/>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2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125730</xdr:rowOff>
    </xdr:from>
    <xdr:to>
      <xdr:col>85</xdr:col>
      <xdr:colOff>177800</xdr:colOff>
      <xdr:row>79</xdr:row>
      <xdr:rowOff>55880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144780</xdr:rowOff>
    </xdr:from>
    <xdr:to>
      <xdr:col>81</xdr:col>
      <xdr:colOff>101600</xdr:colOff>
      <xdr:row>79</xdr:row>
      <xdr:rowOff>74930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91440</xdr:rowOff>
    </xdr:from>
    <xdr:ext cx="46101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350" y="1329309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147955</xdr:rowOff>
    </xdr:from>
    <xdr:to>
      <xdr:col>76</xdr:col>
      <xdr:colOff>165100</xdr:colOff>
      <xdr:row>79</xdr:row>
      <xdr:rowOff>78105</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94615</xdr:rowOff>
    </xdr:from>
    <xdr:ext cx="46101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350" y="1329626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151765</xdr:rowOff>
    </xdr:from>
    <xdr:to>
      <xdr:col>72</xdr:col>
      <xdr:colOff>38100</xdr:colOff>
      <xdr:row>79</xdr:row>
      <xdr:rowOff>81915</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98425</xdr:rowOff>
    </xdr:from>
    <xdr:ext cx="461010" cy="25082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350" y="13300075"/>
          <a:ext cx="4610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146685</xdr:rowOff>
    </xdr:from>
    <xdr:to>
      <xdr:col>67</xdr:col>
      <xdr:colOff>101600</xdr:colOff>
      <xdr:row>79</xdr:row>
      <xdr:rowOff>76835</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93345</xdr:rowOff>
    </xdr:from>
    <xdr:ext cx="46101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350" y="1329499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104140</xdr:rowOff>
    </xdr:from>
    <xdr:ext cx="249555" cy="259080"/>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2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86360</xdr:rowOff>
    </xdr:from>
    <xdr:ext cx="240665" cy="25146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840" y="13630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86360</xdr:rowOff>
    </xdr:from>
    <xdr:ext cx="240665" cy="25146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840" y="13630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86360</xdr:rowOff>
    </xdr:from>
    <xdr:ext cx="240665" cy="25146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840" y="13630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86360</xdr:rowOff>
    </xdr:from>
    <xdr:ext cx="240665" cy="25146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840" y="13630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0995" cy="21717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0030" cy="25019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080" y="16799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019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63423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6740" cy="25019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370" y="158851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6740" cy="25019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370" y="154279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6740" cy="250190"/>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3175</xdr:rowOff>
    </xdr:from>
    <xdr:to>
      <xdr:col>85</xdr:col>
      <xdr:colOff>126365</xdr:colOff>
      <xdr:row>98</xdr:row>
      <xdr:rowOff>54610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7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58420</xdr:rowOff>
    </xdr:from>
    <xdr:ext cx="469900" cy="259080"/>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54610</xdr:rowOff>
    </xdr:from>
    <xdr:to>
      <xdr:col>86</xdr:col>
      <xdr:colOff>25400</xdr:colOff>
      <xdr:row>98</xdr:row>
      <xdr:rowOff>54610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121285</xdr:rowOff>
    </xdr:from>
    <xdr:ext cx="598805" cy="25082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164,933</a:t>
          </a:r>
          <a:endParaRPr kumimoji="1" lang="ja-JP" altLang="en-US" sz="1000" b="1">
            <a:latin typeface="ＭＳ Ｐゴシック"/>
          </a:endParaRPr>
        </a:p>
      </xdr:txBody>
    </xdr:sp>
    <xdr:clientData/>
  </xdr:oneCellAnchor>
  <xdr:twoCellAnchor>
    <xdr:from>
      <xdr:col>85</xdr:col>
      <xdr:colOff>38100</xdr:colOff>
      <xdr:row>90</xdr:row>
      <xdr:rowOff>3175</xdr:rowOff>
    </xdr:from>
    <xdr:to>
      <xdr:col>86</xdr:col>
      <xdr:colOff>25400</xdr:colOff>
      <xdr:row>90</xdr:row>
      <xdr:rowOff>3175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40640</xdr:rowOff>
    </xdr:from>
    <xdr:to>
      <xdr:col>85</xdr:col>
      <xdr:colOff>127000</xdr:colOff>
      <xdr:row>97</xdr:row>
      <xdr:rowOff>48895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67129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146050</xdr:rowOff>
    </xdr:from>
    <xdr:ext cx="534670" cy="250190"/>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35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123190</xdr:rowOff>
    </xdr:from>
    <xdr:to>
      <xdr:col>85</xdr:col>
      <xdr:colOff>177800</xdr:colOff>
      <xdr:row>96</xdr:row>
      <xdr:rowOff>53340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40640</xdr:rowOff>
    </xdr:from>
    <xdr:to>
      <xdr:col>81</xdr:col>
      <xdr:colOff>50800</xdr:colOff>
      <xdr:row>97</xdr:row>
      <xdr:rowOff>53975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6712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120650</xdr:rowOff>
    </xdr:from>
    <xdr:to>
      <xdr:col>81</xdr:col>
      <xdr:colOff>101600</xdr:colOff>
      <xdr:row>96</xdr:row>
      <xdr:rowOff>50165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8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66675</xdr:rowOff>
    </xdr:from>
    <xdr:ext cx="525780" cy="25019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3965" y="161829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52,855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53975</xdr:rowOff>
    </xdr:from>
    <xdr:to>
      <xdr:col>76</xdr:col>
      <xdr:colOff>114300</xdr:colOff>
      <xdr:row>97</xdr:row>
      <xdr:rowOff>55880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846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83820</xdr:rowOff>
    </xdr:from>
    <xdr:to>
      <xdr:col>76</xdr:col>
      <xdr:colOff>165100</xdr:colOff>
      <xdr:row>96</xdr:row>
      <xdr:rowOff>13970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30480</xdr:rowOff>
    </xdr:from>
    <xdr:ext cx="525780" cy="25019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4965" y="161467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147320</xdr:rowOff>
    </xdr:from>
    <xdr:to>
      <xdr:col>71</xdr:col>
      <xdr:colOff>177800</xdr:colOff>
      <xdr:row>97</xdr:row>
      <xdr:rowOff>55880</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2814300" y="166065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104140</xdr:rowOff>
    </xdr:from>
    <xdr:to>
      <xdr:col>72</xdr:col>
      <xdr:colOff>38100</xdr:colOff>
      <xdr:row>96</xdr:row>
      <xdr:rowOff>34290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50800</xdr:rowOff>
    </xdr:from>
    <xdr:ext cx="52578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5965" y="161671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127000</xdr:rowOff>
    </xdr:from>
    <xdr:to>
      <xdr:col>67</xdr:col>
      <xdr:colOff>101600</xdr:colOff>
      <xdr:row>96</xdr:row>
      <xdr:rowOff>57150</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73660</xdr:rowOff>
    </xdr:from>
    <xdr:ext cx="52578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6965" y="161899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169545</xdr:rowOff>
    </xdr:from>
    <xdr:to>
      <xdr:col>85</xdr:col>
      <xdr:colOff>177800</xdr:colOff>
      <xdr:row>97</xdr:row>
      <xdr:rowOff>99695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62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147955</xdr:rowOff>
    </xdr:from>
    <xdr:ext cx="534670" cy="2584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6071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28,696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160655</xdr:rowOff>
    </xdr:from>
    <xdr:to>
      <xdr:col>81</xdr:col>
      <xdr:colOff>101600</xdr:colOff>
      <xdr:row>97</xdr:row>
      <xdr:rowOff>90805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61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81915</xdr:rowOff>
    </xdr:from>
    <xdr:ext cx="525780"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3965" y="167125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29,670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3175</xdr:rowOff>
    </xdr:from>
    <xdr:to>
      <xdr:col>76</xdr:col>
      <xdr:colOff>165100</xdr:colOff>
      <xdr:row>97</xdr:row>
      <xdr:rowOff>104775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63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95885</xdr:rowOff>
    </xdr:from>
    <xdr:ext cx="525780"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4965" y="1672653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28,126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5080</xdr:rowOff>
    </xdr:from>
    <xdr:to>
      <xdr:col>72</xdr:col>
      <xdr:colOff>38100</xdr:colOff>
      <xdr:row>97</xdr:row>
      <xdr:rowOff>106680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63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97790</xdr:rowOff>
    </xdr:from>
    <xdr:ext cx="525780" cy="25146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5965" y="1672844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27,907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96520</xdr:rowOff>
    </xdr:from>
    <xdr:to>
      <xdr:col>67</xdr:col>
      <xdr:colOff>101600</xdr:colOff>
      <xdr:row>97</xdr:row>
      <xdr:rowOff>26670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55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17780</xdr:rowOff>
    </xdr:from>
    <xdr:ext cx="525780" cy="25146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6965" y="1664843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0995" cy="21717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0030" cy="259080"/>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080" y="6588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36</xdr:row>
      <xdr:rowOff>35560</xdr:rowOff>
    </xdr:from>
    <xdr:ext cx="368300" cy="259080"/>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810" y="6207760"/>
          <a:ext cx="368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58470" cy="25019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640" y="5826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58470" cy="259080"/>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640" y="544576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58470" cy="25908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640" y="506476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8470" cy="25019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640" y="4683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62865</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69850</xdr:rowOff>
    </xdr:from>
    <xdr:ext cx="249555" cy="259080"/>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40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124460</xdr:rowOff>
    </xdr:from>
    <xdr:ext cx="469900" cy="259080"/>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1,850</a:t>
          </a:r>
          <a:endParaRPr kumimoji="1" lang="ja-JP" altLang="en-US" sz="1000" b="1">
            <a:latin typeface="ＭＳ Ｐゴシック"/>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151765</xdr:rowOff>
    </xdr:from>
    <xdr:to>
      <xdr:col>116</xdr:col>
      <xdr:colOff>63500</xdr:colOff>
      <xdr:row>37</xdr:row>
      <xdr:rowOff>154940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1323300" y="649541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114300</xdr:rowOff>
    </xdr:from>
    <xdr:ext cx="313690" cy="259080"/>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629400"/>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144780</xdr:rowOff>
    </xdr:from>
    <xdr:to>
      <xdr:col>111</xdr:col>
      <xdr:colOff>177800</xdr:colOff>
      <xdr:row>37</xdr:row>
      <xdr:rowOff>154940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48843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152400</xdr:rowOff>
    </xdr:from>
    <xdr:to>
      <xdr:col>112</xdr:col>
      <xdr:colOff>38100</xdr:colOff>
      <xdr:row>39</xdr:row>
      <xdr:rowOff>82550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39</xdr:row>
      <xdr:rowOff>73660</xdr:rowOff>
    </xdr:from>
    <xdr:ext cx="31369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455" y="67602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144780</xdr:rowOff>
    </xdr:from>
    <xdr:to>
      <xdr:col>107</xdr:col>
      <xdr:colOff>50800</xdr:colOff>
      <xdr:row>37</xdr:row>
      <xdr:rowOff>150495</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flipV="1">
          <a:off x="19545300" y="64884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114300</xdr:rowOff>
    </xdr:from>
    <xdr:to>
      <xdr:col>107</xdr:col>
      <xdr:colOff>101600</xdr:colOff>
      <xdr:row>39</xdr:row>
      <xdr:rowOff>44450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39</xdr:row>
      <xdr:rowOff>35560</xdr:rowOff>
    </xdr:from>
    <xdr:ext cx="31369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455" y="67221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150495</xdr:rowOff>
    </xdr:from>
    <xdr:to>
      <xdr:col>102</xdr:col>
      <xdr:colOff>114300</xdr:colOff>
      <xdr:row>38</xdr:row>
      <xdr:rowOff>38100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flipV="1">
          <a:off x="18656300" y="649414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39</xdr:row>
      <xdr:rowOff>74930</xdr:rowOff>
    </xdr:from>
    <xdr:ext cx="313690" cy="25146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455" y="676148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0665" cy="25146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840" y="6772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100965</xdr:rowOff>
    </xdr:from>
    <xdr:to>
      <xdr:col>116</xdr:col>
      <xdr:colOff>114300</xdr:colOff>
      <xdr:row>38</xdr:row>
      <xdr:rowOff>31115</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44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123825</xdr:rowOff>
    </xdr:from>
    <xdr:ext cx="378460" cy="250190"/>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29602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103505</xdr:rowOff>
    </xdr:from>
    <xdr:to>
      <xdr:col>112</xdr:col>
      <xdr:colOff>38100</xdr:colOff>
      <xdr:row>38</xdr:row>
      <xdr:rowOff>33655</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50165</xdr:rowOff>
    </xdr:from>
    <xdr:ext cx="37846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34070" y="62223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93980</xdr:rowOff>
    </xdr:from>
    <xdr:to>
      <xdr:col>107</xdr:col>
      <xdr:colOff>101600</xdr:colOff>
      <xdr:row>38</xdr:row>
      <xdr:rowOff>24130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40640</xdr:rowOff>
    </xdr:from>
    <xdr:ext cx="378460" cy="25146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5070" y="621284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99695</xdr:rowOff>
    </xdr:from>
    <xdr:to>
      <xdr:col>102</xdr:col>
      <xdr:colOff>165100</xdr:colOff>
      <xdr:row>38</xdr:row>
      <xdr:rowOff>29845</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46355</xdr:rowOff>
    </xdr:from>
    <xdr:ext cx="378460" cy="25908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356070" y="62185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158750</xdr:rowOff>
    </xdr:from>
    <xdr:to>
      <xdr:col>98</xdr:col>
      <xdr:colOff>38100</xdr:colOff>
      <xdr:row>38</xdr:row>
      <xdr:rowOff>88900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36</xdr:row>
      <xdr:rowOff>105410</xdr:rowOff>
    </xdr:from>
    <xdr:ext cx="378460"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467070" y="62776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0995" cy="217170"/>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0030" cy="250190"/>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080" y="9255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0030" cy="250190"/>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080" y="8112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0665"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0665"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0665"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066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0665"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0665"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0665"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0665"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前年度比較でみると、</a:t>
          </a:r>
          <a:r>
            <a:rPr kumimoji="1" lang="ja-JP" altLang="en-US" sz="1100" b="0" i="0" baseline="0">
              <a:solidFill>
                <a:schemeClr val="dk1"/>
              </a:solidFill>
              <a:effectLst/>
              <a:latin typeface="+mn-lt"/>
              <a:ea typeface="+mn-ea"/>
              <a:cs typeface="+mn-cs"/>
            </a:rPr>
            <a:t>総務費、民生費が大きく</a:t>
          </a:r>
          <a:r>
            <a:rPr kumimoji="1" lang="ja-JP" altLang="ja-JP" sz="1100" b="0" i="0" baseline="0">
              <a:solidFill>
                <a:schemeClr val="dk1"/>
              </a:solidFill>
              <a:effectLst/>
              <a:latin typeface="+mn-lt"/>
              <a:ea typeface="+mn-ea"/>
              <a:cs typeface="+mn-cs"/>
            </a:rPr>
            <a:t>増加している。</a:t>
          </a:r>
          <a:r>
            <a:rPr kumimoji="1" lang="ja-JP" altLang="en-US" sz="1100" b="0" i="0" baseline="0">
              <a:solidFill>
                <a:schemeClr val="dk1"/>
              </a:solidFill>
              <a:effectLst/>
              <a:latin typeface="+mn-lt"/>
              <a:ea typeface="+mn-ea"/>
              <a:cs typeface="+mn-cs"/>
            </a:rPr>
            <a:t>総務</a:t>
          </a:r>
          <a:r>
            <a:rPr kumimoji="1" lang="ja-JP" altLang="ja-JP" sz="1100" b="0" i="0" baseline="0">
              <a:solidFill>
                <a:schemeClr val="dk1"/>
              </a:solidFill>
              <a:effectLst/>
              <a:latin typeface="+mn-lt"/>
              <a:ea typeface="+mn-ea"/>
              <a:cs typeface="+mn-cs"/>
            </a:rPr>
            <a:t>費の増加については自治体システムの標準化対応業務</a:t>
          </a:r>
          <a:r>
            <a:rPr kumimoji="1" lang="ja-JP" altLang="en-US" sz="1100" b="0" i="0" baseline="0">
              <a:solidFill>
                <a:sysClr val="windowText" lastClr="000000"/>
              </a:solidFill>
              <a:effectLst/>
              <a:latin typeface="+mn-lt"/>
              <a:ea typeface="+mn-ea"/>
              <a:cs typeface="+mn-cs"/>
            </a:rPr>
            <a:t>、財政調整基金積立金により一人当たり８，２１７円の増、</a:t>
          </a:r>
          <a:r>
            <a:rPr kumimoji="1" lang="ja-JP" altLang="en-US" sz="1100" b="0" i="0" baseline="0">
              <a:solidFill>
                <a:schemeClr val="dk1"/>
              </a:solidFill>
              <a:effectLst/>
              <a:latin typeface="+mn-lt"/>
              <a:ea typeface="+mn-ea"/>
              <a:cs typeface="+mn-cs"/>
            </a:rPr>
            <a:t>民生費については定額減税補足給付金（調整給付）給付事業、物価高騰重点支援臨時給付金事業により一人当たり５，１５５円の増となっている</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一方、商工費と衛生費は減少している。商工</a:t>
          </a:r>
          <a:r>
            <a:rPr kumimoji="1" lang="ja-JP" altLang="ja-JP" sz="1100" b="0" i="0" baseline="0">
              <a:solidFill>
                <a:schemeClr val="dk1"/>
              </a:solidFill>
              <a:effectLst/>
              <a:latin typeface="+mn-lt"/>
              <a:ea typeface="+mn-ea"/>
              <a:cs typeface="+mn-cs"/>
            </a:rPr>
            <a:t>費については企業誘致条例誘致促進助成金の減などにより一人当たり３，０３２円の減、衛生費については新型コロナワクチン接種事業の減などにより一人当たり２，０６９円の減となっている。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香川県宇多津町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000" b="0" i="0" baseline="0">
              <a:solidFill>
                <a:schemeClr val="dk1"/>
              </a:solidFill>
              <a:effectLst/>
              <a:latin typeface="+mn-lt"/>
              <a:ea typeface="+mn-ea"/>
              <a:cs typeface="+mn-cs"/>
            </a:rPr>
            <a:t>令和３</a:t>
          </a:r>
          <a:r>
            <a:rPr kumimoji="1" lang="ja-JP" altLang="en-US" sz="1000" b="0" i="0" baseline="0">
              <a:solidFill>
                <a:schemeClr val="dk1"/>
              </a:solidFill>
              <a:effectLst/>
              <a:latin typeface="+mn-lt"/>
              <a:ea typeface="+mn-ea"/>
              <a:cs typeface="+mn-cs"/>
            </a:rPr>
            <a:t>年度</a:t>
          </a:r>
          <a:r>
            <a:rPr kumimoji="1" lang="ja-JP" altLang="ja-JP" sz="1000" b="0" i="0" baseline="0">
              <a:solidFill>
                <a:schemeClr val="dk1"/>
              </a:solidFill>
              <a:effectLst/>
              <a:latin typeface="+mn-lt"/>
              <a:ea typeface="+mn-ea"/>
              <a:cs typeface="+mn-cs"/>
            </a:rPr>
            <a:t>は財政調整基金からの繰入額を抑制した</a:t>
          </a:r>
          <a:r>
            <a:rPr kumimoji="1" lang="ja-JP" altLang="en-US" sz="1000" b="0" i="0" baseline="0">
              <a:solidFill>
                <a:schemeClr val="dk1"/>
              </a:solidFill>
              <a:effectLst/>
              <a:latin typeface="+mn-lt"/>
              <a:ea typeface="+mn-ea"/>
              <a:cs typeface="+mn-cs"/>
            </a:rPr>
            <a:t>などにより</a:t>
          </a:r>
          <a:r>
            <a:rPr kumimoji="1" lang="ja-JP" altLang="ja-JP" sz="1000" b="0" i="0" baseline="0">
              <a:solidFill>
                <a:schemeClr val="dk1"/>
              </a:solidFill>
              <a:effectLst/>
              <a:latin typeface="+mn-lt"/>
              <a:ea typeface="+mn-ea"/>
              <a:cs typeface="+mn-cs"/>
            </a:rPr>
            <a:t>、実質単年度収支が増加していた。</a:t>
          </a:r>
          <a:r>
            <a:rPr kumimoji="1" lang="ja-JP" altLang="en-US" sz="1000" b="0" i="0" baseline="0">
              <a:solidFill>
                <a:schemeClr val="dk1"/>
              </a:solidFill>
              <a:effectLst/>
              <a:latin typeface="+mn-lt"/>
              <a:ea typeface="+mn-ea"/>
              <a:cs typeface="+mn-cs"/>
            </a:rPr>
            <a:t>令和５年度は前年度からの繰越金などの減と電力・ガス・食料品等価格高騰重点支援事業や下水道特別会計への繰出金等の増により、基金を一部取崩したこともあって、実質単年度収支が減少したが、令和６年度は基金の取崩しがなかったため増加している。</a:t>
          </a:r>
          <a:r>
            <a:rPr kumimoji="1" lang="ja-JP" altLang="ja-JP" sz="1000" b="0" i="0" baseline="0">
              <a:solidFill>
                <a:schemeClr val="dk1"/>
              </a:solidFill>
              <a:effectLst/>
              <a:latin typeface="+mn-lt"/>
              <a:ea typeface="+mn-ea"/>
              <a:cs typeface="+mn-cs"/>
            </a:rPr>
            <a:t>今後も大規模事業計画が続くことから、財政調整基金については中長期的な見通しのもと、決算剰余金を中心に積み立てるとともに、公債費とのバランスを考慮しながら適正な事務執行に努める。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香川県宇多津町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一般会計及び特別会計において黒字となっており、特に問題はない。</a:t>
          </a:r>
          <a:endParaRPr lang="ja-JP" altLang="ja-JP" sz="1400">
            <a:effectLst/>
          </a:endParaRPr>
        </a:p>
        <a:p>
          <a:r>
            <a:rPr kumimoji="1" lang="ja-JP" altLang="ja-JP" sz="1100" b="0" i="0" baseline="0">
              <a:solidFill>
                <a:schemeClr val="dk1"/>
              </a:solidFill>
              <a:effectLst/>
              <a:latin typeface="+mn-lt"/>
              <a:ea typeface="+mn-ea"/>
              <a:cs typeface="+mn-cs"/>
            </a:rPr>
            <a:t>ただし、大規模事業により今後黒字額は減少傾向になると考えられるため、より適正な事業執行を図り、財政の健全化に努める。</a:t>
          </a:r>
          <a:endParaRPr kumimoji="1" lang="ja-JP" altLang="en-US" sz="1400">
            <a:latin typeface="ＭＳ ゴシック"/>
            <a:ea typeface="ＭＳ ゴシック"/>
          </a:endParaRPr>
        </a:p>
        <a:p>
          <a:r>
            <a:rPr kumimoji="1" lang="ja-JP" altLang="en-US" sz="1100" b="0" i="0" baseline="0">
              <a:solidFill>
                <a:schemeClr val="dk1"/>
              </a:solidFill>
              <a:effectLst/>
              <a:latin typeface="+mn-lt"/>
              <a:ea typeface="+mn-ea"/>
              <a:cs typeface="+mn-cs"/>
            </a:rPr>
            <a:t>なお、令和６年度は下水道事業が法適用となったことで、「宇多津町公共下水道事業会計」として計上されている。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7" name="凡例9">
          <a:extLst>
            <a:ext uri="{FF2B5EF4-FFF2-40B4-BE49-F238E27FC236}">
              <a16:creationId xmlns:a16="http://schemas.microsoft.com/office/drawing/2014/main" id="{00000000-0008-0000-0900-000011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8" name="凡例10">
          <a:extLst>
            <a:ext uri="{FF2B5EF4-FFF2-40B4-BE49-F238E27FC236}">
              <a16:creationId xmlns:a16="http://schemas.microsoft.com/office/drawing/2014/main" id="{00000000-0008-0000-0900-000012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香川県宇多津町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a:solidFill>
                <a:sysClr val="windowText" lastClr="000000"/>
              </a:solidFill>
              <a:effectLst/>
              <a:latin typeface="+mn-lt"/>
              <a:ea typeface="+mn-ea"/>
              <a:cs typeface="+mn-cs"/>
            </a:rPr>
            <a:t>令和６年度については、過去の</a:t>
          </a:r>
          <a:r>
            <a:rPr kumimoji="1" lang="ja-JP" altLang="ja-JP" sz="1100">
              <a:solidFill>
                <a:schemeClr val="dk1"/>
              </a:solidFill>
              <a:effectLst/>
              <a:latin typeface="+mn-lt"/>
              <a:ea typeface="+mn-ea"/>
              <a:cs typeface="+mn-cs"/>
            </a:rPr>
            <a:t>臨時財政対策債等の元利償還の終了により公債費は減少している。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また、</a:t>
          </a:r>
          <a:r>
            <a:rPr kumimoji="1" lang="ja-JP" altLang="ja-JP" sz="1100">
              <a:solidFill>
                <a:sysClr val="windowText" lastClr="000000"/>
              </a:solidFill>
              <a:effectLst/>
              <a:latin typeface="+mn-lt"/>
              <a:ea typeface="+mn-ea"/>
              <a:cs typeface="+mn-cs"/>
            </a:rPr>
            <a:t>下水道事業債の元利償還金の減により、公営企業債等繰入額も減少している。</a:t>
          </a:r>
          <a:endParaRPr kumimoji="1" lang="en-US" altLang="ja-JP" sz="1100" b="0" i="0" baseline="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坂出、宇多津広域行政事務組合のごみ処理施設長寿命化事業に係る公債費が今後見込まれることにより、組合等が起こした地方債の元利償還金に対する負担金等が増加すると考えられる。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香川県宇多津町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将来負担額は、ＰＦＩ事業の債務負担行為に基づく支出予定額</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減少</a:t>
          </a:r>
          <a:r>
            <a:rPr kumimoji="1" lang="ja-JP" altLang="en-US" sz="1100" b="0" i="0" baseline="0">
              <a:solidFill>
                <a:schemeClr val="dk1"/>
              </a:solidFill>
              <a:effectLst/>
              <a:latin typeface="+mn-lt"/>
              <a:ea typeface="+mn-ea"/>
              <a:cs typeface="+mn-cs"/>
            </a:rPr>
            <a:t>する一方で、組合等負担等見込額の増加</a:t>
          </a:r>
          <a:r>
            <a:rPr kumimoji="1" lang="ja-JP" altLang="ja-JP" sz="1100" b="0" i="0" baseline="0">
              <a:solidFill>
                <a:schemeClr val="dk1"/>
              </a:solidFill>
              <a:effectLst/>
              <a:latin typeface="+mn-lt"/>
              <a:ea typeface="+mn-ea"/>
              <a:cs typeface="+mn-cs"/>
            </a:rPr>
            <a:t>などにより、</a:t>
          </a:r>
          <a:r>
            <a:rPr kumimoji="1" lang="ja-JP" altLang="en-US" sz="1100" b="0" i="0" baseline="0">
              <a:solidFill>
                <a:schemeClr val="dk1"/>
              </a:solidFill>
              <a:effectLst/>
              <a:latin typeface="+mn-lt"/>
              <a:ea typeface="+mn-ea"/>
              <a:cs typeface="+mn-cs"/>
            </a:rPr>
            <a:t>近年横ばいの状態</a:t>
          </a:r>
          <a:r>
            <a:rPr kumimoji="1" lang="ja-JP" altLang="ja-JP" sz="1100" b="0" i="0" baseline="0">
              <a:solidFill>
                <a:schemeClr val="dk1"/>
              </a:solidFill>
              <a:effectLst/>
              <a:latin typeface="+mn-lt"/>
              <a:ea typeface="+mn-ea"/>
              <a:cs typeface="+mn-cs"/>
            </a:rPr>
            <a:t>が続いている。また、令和２年度の地方債の繰上償還による地方債残高の減少もあり、将来負担比率は数値化されない状態が令和２年度から引き続いている。</a:t>
          </a:r>
          <a:endParaRPr kumimoji="1" lang="en-US" altLang="ja-JP" sz="1100" b="0" i="0" baseline="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坂出、宇多津広域行政事務組合</a:t>
          </a:r>
          <a:r>
            <a:rPr kumimoji="1" lang="ja-JP" altLang="en-US" sz="1100" b="0" i="0" baseline="0">
              <a:solidFill>
                <a:schemeClr val="dk1"/>
              </a:solidFill>
              <a:effectLst/>
              <a:latin typeface="+mn-lt"/>
              <a:ea typeface="+mn-ea"/>
              <a:cs typeface="+mn-cs"/>
            </a:rPr>
            <a:t>のごみ処理施設長寿命化事業のため、</a:t>
          </a:r>
          <a:r>
            <a:rPr kumimoji="1" lang="ja-JP" altLang="ja-JP" sz="1100" b="0" i="0" baseline="0">
              <a:solidFill>
                <a:schemeClr val="dk1"/>
              </a:solidFill>
              <a:effectLst/>
              <a:latin typeface="+mn-lt"/>
              <a:ea typeface="+mn-ea"/>
              <a:cs typeface="+mn-cs"/>
            </a:rPr>
            <a:t>組合等負担金の増が見込まれ、</a:t>
          </a:r>
          <a:r>
            <a:rPr kumimoji="1" lang="ja-JP" altLang="en-US" sz="1100" b="0" i="0" baseline="0">
              <a:solidFill>
                <a:schemeClr val="dk1"/>
              </a:solidFill>
              <a:effectLst/>
              <a:latin typeface="+mn-lt"/>
              <a:ea typeface="+mn-ea"/>
              <a:cs typeface="+mn-cs"/>
            </a:rPr>
            <a:t>また、一般会計においても、</a:t>
          </a:r>
          <a:r>
            <a:rPr kumimoji="1" lang="ja-JP" altLang="ja-JP" sz="1100" b="0" i="0" baseline="0">
              <a:solidFill>
                <a:schemeClr val="dk1"/>
              </a:solidFill>
              <a:effectLst/>
              <a:latin typeface="+mn-lt"/>
              <a:ea typeface="+mn-ea"/>
              <a:cs typeface="+mn-cs"/>
            </a:rPr>
            <a:t>大規模事業が今後見込まれるため、急激な上昇につながらないよう事業実施の適正化に努める。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香川県宇多津町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令和６年度は、基金で大きな割合を占める財政調整基金からの取崩しはなく、また、後年度の普通建設事業などの財源として</a:t>
          </a:r>
          <a:r>
            <a:rPr kumimoji="1" lang="ja-JP" altLang="en-US" sz="1300">
              <a:solidFill>
                <a:sysClr val="windowText" lastClr="000000"/>
              </a:solidFill>
              <a:effectLst/>
              <a:latin typeface="ＭＳ ゴシック"/>
              <a:ea typeface="ＭＳ ゴシック"/>
              <a:cs typeface="+mn-cs"/>
            </a:rPr>
            <a:t>２７０</a:t>
          </a:r>
          <a:r>
            <a:rPr kumimoji="1" lang="ja-JP" altLang="en-US" sz="1300">
              <a:solidFill>
                <a:schemeClr val="dk1"/>
              </a:solidFill>
              <a:effectLst/>
              <a:latin typeface="ＭＳ ゴシック"/>
              <a:ea typeface="ＭＳ ゴシック"/>
              <a:cs typeface="+mn-cs"/>
            </a:rPr>
            <a:t>百万円積み立てたことなどから、基金全体として２９７百万円増加した。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各基金の目的に応じた必要額を積み立て、今後活用していく。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宇多津町地域福祉基金：健康及び生きがいづくりの推進、その他地域福祉の推進を図るための事業の助成などに活用。</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宇多津町ユープラザうたづ整備基金：ユープラザうたづの施設や設備の整備等に活用。</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宇多津町災害対策基金：自然災害及び大規模な火災や突発重大事故等の予防対策、復旧対策、復興対策等を円滑に推進する財源として活用。</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宇多津町まちづくり基金：住民団体等が行うまちづくり事業の助成などに活用。</a:t>
          </a: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宇多津町みどりの基金：花と緑のまちづくりを推進する費用の財源として活用。</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宇多津町ユープラザうたづ整備基金は特定天井改修工事、舞台照明設備修繕等の財源として４６百万円取崩したが、後年度の施設整備を考慮し３０百万円積立を行ったことにより、１６百万円の減となった。</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宇多津町みどりの基金は、四国水族館の公園使用料の積立などにより７百万の増となった。なお、臨海公園貸出面積が増加したことで、積立額も増加した。
　森林環境基金は、森林環境譲与税の積み立てにより２百万の増となった。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施設整備などの中長期的な計画を考慮しつつ、各基金については一定の目標額を積み立て、適宜必要に応じて活用していく。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令和６年度は、財政調整基金から</a:t>
          </a:r>
          <a:r>
            <a:rPr kumimoji="1" lang="ja-JP" altLang="en-US" sz="1300">
              <a:solidFill>
                <a:schemeClr val="dk1"/>
              </a:solidFill>
              <a:effectLst/>
              <a:latin typeface="ＭＳ ゴシック"/>
              <a:ea typeface="ＭＳ ゴシック"/>
              <a:cs typeface="+mn-cs"/>
            </a:rPr>
            <a:t>の取崩しはなく、</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また、後年度の普通建設事業などの財源として</a:t>
          </a:r>
          <a:r>
            <a:rPr kumimoji="1" lang="ja-JP" altLang="en-US" sz="1300">
              <a:solidFill>
                <a:sysClr val="windowText" lastClr="000000"/>
              </a:solidFill>
              <a:effectLst/>
              <a:latin typeface="ＭＳ ゴシック"/>
              <a:ea typeface="ＭＳ ゴシック"/>
              <a:cs typeface="+mn-cs"/>
            </a:rPr>
            <a:t>２７０</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百万円積み立てたため、２７０百万円増加した。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景気の影響が大きい個人・法人町民税の変動による歳入の減少や普通建設事業費、町単独の社会保障関係経費などの歳出の増加に備え、標準財政規模の約２５％である１０億円を原則維持していく。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令和６年度は、臨時財政対策債の後年度交付償還元利の事前交付分等３０百万円を元利償還金や繰上償還などの将来負担に備えるため積み立てたため、増加した。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町債の元利償還金や繰上償還など、今後の財政事情により活用を検討していく。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C9250AD-C480-46F3-87CA-4759D233F1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FE43ECC-37C3-402D-99B7-F6DD60A240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5FE6A2D-5F3A-44C2-A699-8B4D97793396}"/>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6F628AD-FEBB-4DA7-8FDF-7CE6396F4B48}"/>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A0CC88C-94E2-4440-BF7F-B14F9ACF3FBF}"/>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4B3B337-0460-43F7-A67A-37938D6F8010}"/>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196452D-5613-4CA9-BC62-8A3A7F969E33}"/>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327B875-296A-4E1B-86EF-1238F1F517A5}"/>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59DF911-0CC5-47DD-BF21-46C83EF2E7CF}"/>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2C149F9-3A1D-41EA-99DB-BF362A58405A}"/>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934936B-D2A3-4780-8E19-F5F3170A602E}"/>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F4A702C-A41B-461F-8085-7DF699FB18B9}"/>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650945B-31EA-4806-80AA-9EB15925416D}"/>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4CCAC38-F3C6-488C-B724-CC8560F949C7}"/>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5611D1F-2D3C-44F0-A6E6-483EF215F3DB}"/>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ED8FE2B-8E77-472F-8E9D-B44A251C8C0F}"/>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香川県宇多津町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AB15C06-89EB-4225-85D9-1654F83D90C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C7B9788-B913-4943-9957-543C2082D2C2}"/>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A65E71C-FDB0-4DFE-8BB7-6611510B19B7}"/>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14CE66C-9F8F-4D90-AB56-BAC0474C45F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8C639E3-DE5C-4C98-AB5F-4A1358922A7A}"/>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3FCA217-799A-45F3-B289-0BA8579461FA}"/>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18,305
17,438
8.10
8,012,017
7,356,624
602,496
4,581,234
4,894,476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A329A34-6C0F-49C2-8339-80DA27C0CB3D}"/>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CE5C17E-DFE5-4367-A79D-E15147FEA416}"/>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AFEF1C0-EBC8-4504-A631-0ECFF295561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F4097A2-9D79-463A-AA16-B615717AD1EE}"/>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B31422F-A0F3-49C9-8390-D946E908DA6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FA08469-C520-4368-B938-2C940C6EA278}"/>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342F287-86AF-4D4D-805D-EF7CA1571DF4}"/>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C3E3FB9-5539-455B-A413-A8E4AA5C3A1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3C8CAD0-C2DD-49FE-87A7-D9E04CFE697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621E50B-8F5C-4C67-8498-778A8CAA114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4D84C87-0638-415C-874E-BDF628547335}"/>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F4CA2C9-508F-40B8-944E-0EF1FCD0C372}"/>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0341760-3F04-4CBA-BE0B-69644A558E2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E2A3B06-E10B-4FD0-BFB6-4D5116DEFFE8}"/>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3DD69FA-D4CB-449C-88DC-6C0B8EA8DC5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6E625AA-D8CB-4E54-B544-D8AB5F359FA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0882FBE-52D8-469D-9E50-25D7B728AE84}"/>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27E2901-8CFC-4074-8FE1-F5D5DFB3C24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CDF9245-03BC-426A-803F-FE24AE640075}"/>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59004B8-12D4-4E35-875C-AF85F075202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CD8E3A2-4FA4-404C-AE7E-0B237B5122D7}"/>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ED21464-2465-4A4D-B296-F390E9C4CAB8}"/>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ED5CDCF-BE51-4734-A9C4-3A911C8C95B5}"/>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6CCF7DE-FFF9-4855-8933-628B15F792B8}"/>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2705E5D-8157-44EF-8863-A29C7B4B098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507FFDD-F5A5-4FC1-BF13-A2DA93A17712}"/>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DA3258D-D35F-462D-A183-311D0F95BA9E}"/>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4F06FAE-4620-4263-88F4-72A4B7B99F1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53E9F02-700D-4A21-A5B9-03A74505A9B1}"/>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9B6E898-8F16-4FAC-A368-CD7B4D9B846E}"/>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07E4FB0-E8B0-46EB-8405-26F98EFFBCF9}"/>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39E8F9C-D19E-4DD0-AC26-7067422635F9}"/>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472B958-F7FA-48EA-A0D9-388E26FADA89}"/>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74ADE9F-F5B0-4387-B781-DD155CBCEDD7}"/>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E02B6CE-2ECB-41E9-BA17-080F3F6E8226}"/>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例年類似団体内と比較し低い傾向である。有形固定資産減価償却率については増加傾向であり、老朽化している施設も増えていることから今後も減価償却率が高くならないように公共施設マネジメントに取組む。</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2947F22-8CAB-4F22-A41E-C1E8F4263896}"/>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9520B55-D3FB-4CD5-B785-8DF1BDA10496}"/>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4DBBBE2-CB85-4108-98EA-B59D00261DD6}"/>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B3DDECC-D4C2-4B19-8406-C28C896A1BD8}"/>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8EFE9CF-96B2-4476-9CC7-20F0EE4BD559}"/>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6E8D260-43B9-4305-8431-256150887D5F}"/>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A1BC41B-550B-44D4-83F5-CDE8656F4AF8}"/>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24091BF8-5B6B-49E4-B2F3-B7375EEF73AB}"/>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537C289-EDB8-4DE2-B465-83EE9421686A}"/>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C8FA133-25B6-490F-9809-B7E41482ED42}"/>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24BBC4D-A9C8-43B7-A655-FDE4178910C8}"/>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DD030756-BCAC-42BF-8EAB-B106CEF50E8C}"/>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CB83D6A6-199E-4E72-A443-13EF2EE2BC36}"/>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31BDA2F-2D7C-4341-8D96-B43AEBE2A9B2}"/>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14EB7BF-82AF-45B0-AF0C-1D86E5E90B54}"/>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EE4A5B5-0C14-45D4-83FE-BB87F1AE832F}"/>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5207BF8-0752-44FD-AF04-67AA6FE7B7BF}"/>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5E0F35C2-0A1D-4529-ACFA-4475118078EF}"/>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D110D633-6B3F-4772-9A85-4E043BFB213F}"/>
            </a:ext>
          </a:extLst>
        </xdr:cNvPr>
        <xdr:cNvCxnSpPr/>
      </xdr:nvCxnSpPr>
      <xdr:spPr>
        <a:xfrm flipV="1">
          <a:off x="4206240" y="5228318"/>
          <a:ext cx="1270" cy="141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45A9BC7D-3C88-4A95-A159-7683386FF3BE}"/>
            </a:ext>
          </a:extLst>
        </xdr:cNvPr>
        <xdr:cNvSpPr txBox="1"/>
      </xdr:nvSpPr>
      <xdr:spPr>
        <a:xfrm>
          <a:off x="4258945" y="66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86396D06-43B1-4DBD-B094-7478BAF73A2F}"/>
            </a:ext>
          </a:extLst>
        </xdr:cNvPr>
        <xdr:cNvCxnSpPr/>
      </xdr:nvCxnSpPr>
      <xdr:spPr>
        <a:xfrm>
          <a:off x="4119245" y="66467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9754565E-2C78-413D-8F39-AD66CC8AAFD2}"/>
            </a:ext>
          </a:extLst>
        </xdr:cNvPr>
        <xdr:cNvSpPr txBox="1"/>
      </xdr:nvSpPr>
      <xdr:spPr>
        <a:xfrm>
          <a:off x="4258945" y="500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B1E5C39E-F8FB-4512-998A-F72954C1CF00}"/>
            </a:ext>
          </a:extLst>
        </xdr:cNvPr>
        <xdr:cNvCxnSpPr/>
      </xdr:nvCxnSpPr>
      <xdr:spPr>
        <a:xfrm>
          <a:off x="4119245" y="522831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7EDC1C15-8244-4D86-964E-3CFB3387EB0E}"/>
            </a:ext>
          </a:extLst>
        </xdr:cNvPr>
        <xdr:cNvSpPr txBox="1"/>
      </xdr:nvSpPr>
      <xdr:spPr>
        <a:xfrm>
          <a:off x="4258945" y="6144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256B7C54-3566-47DD-B212-12D1389C96D2}"/>
            </a:ext>
          </a:extLst>
        </xdr:cNvPr>
        <xdr:cNvSpPr/>
      </xdr:nvSpPr>
      <xdr:spPr>
        <a:xfrm>
          <a:off x="4157345" y="616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E12CD97C-65A0-4D64-8EEC-771A049EEFD2}"/>
            </a:ext>
          </a:extLst>
        </xdr:cNvPr>
        <xdr:cNvSpPr/>
      </xdr:nvSpPr>
      <xdr:spPr>
        <a:xfrm>
          <a:off x="353758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F6DF62AA-C429-49B1-9942-0C412DD7E3DB}"/>
            </a:ext>
          </a:extLst>
        </xdr:cNvPr>
        <xdr:cNvSpPr/>
      </xdr:nvSpPr>
      <xdr:spPr>
        <a:xfrm>
          <a:off x="286702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7135739C-6168-4322-A372-BFA1BB57FD6F}"/>
            </a:ext>
          </a:extLst>
        </xdr:cNvPr>
        <xdr:cNvSpPr/>
      </xdr:nvSpPr>
      <xdr:spPr>
        <a:xfrm>
          <a:off x="2196465" y="61115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449AB5BE-1111-4A65-B928-9C762CE60BD5}"/>
            </a:ext>
          </a:extLst>
        </xdr:cNvPr>
        <xdr:cNvSpPr/>
      </xdr:nvSpPr>
      <xdr:spPr>
        <a:xfrm>
          <a:off x="1525905" y="60529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8B70489-BEF2-4D35-AEDC-2EE2EE45D962}"/>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4E83602-205F-45B9-9D10-1E27BCB0406A}"/>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408BADD-A0B7-4F3B-9CD8-311A46DA113F}"/>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1FAE664-CEA3-4780-8344-36BA12728A6E}"/>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BEC5FB3-AD96-4871-97D5-7FD5A5C09499}"/>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93" name="楕円 92">
          <a:extLst>
            <a:ext uri="{FF2B5EF4-FFF2-40B4-BE49-F238E27FC236}">
              <a16:creationId xmlns:a16="http://schemas.microsoft.com/office/drawing/2014/main" id="{097AA2A9-6095-43AF-A81A-756CD02714AD}"/>
            </a:ext>
          </a:extLst>
        </xdr:cNvPr>
        <xdr:cNvSpPr/>
      </xdr:nvSpPr>
      <xdr:spPr>
        <a:xfrm>
          <a:off x="4157345"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69232</xdr:rowOff>
    </xdr:from>
    <xdr:ext cx="405111" cy="259045"/>
    <xdr:sp macro="" textlink="">
      <xdr:nvSpPr>
        <xdr:cNvPr id="94" name="有形固定資産減価償却率該当値テキスト">
          <a:extLst>
            <a:ext uri="{FF2B5EF4-FFF2-40B4-BE49-F238E27FC236}">
              <a16:creationId xmlns:a16="http://schemas.microsoft.com/office/drawing/2014/main" id="{CE0AF028-F790-4970-A892-7B134778D70B}"/>
            </a:ext>
          </a:extLst>
        </xdr:cNvPr>
        <xdr:cNvSpPr txBox="1"/>
      </xdr:nvSpPr>
      <xdr:spPr>
        <a:xfrm>
          <a:off x="4258945"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9344</xdr:rowOff>
    </xdr:from>
    <xdr:to>
      <xdr:col>19</xdr:col>
      <xdr:colOff>187325</xdr:colOff>
      <xdr:row>31</xdr:row>
      <xdr:rowOff>110944</xdr:rowOff>
    </xdr:to>
    <xdr:sp macro="" textlink="">
      <xdr:nvSpPr>
        <xdr:cNvPr id="95" name="楕円 94">
          <a:extLst>
            <a:ext uri="{FF2B5EF4-FFF2-40B4-BE49-F238E27FC236}">
              <a16:creationId xmlns:a16="http://schemas.microsoft.com/office/drawing/2014/main" id="{5DA9E10A-0637-4449-8D3B-225DE7BECF19}"/>
            </a:ext>
          </a:extLst>
        </xdr:cNvPr>
        <xdr:cNvSpPr/>
      </xdr:nvSpPr>
      <xdr:spPr>
        <a:xfrm>
          <a:off x="3537585" y="59758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60144</xdr:rowOff>
    </xdr:from>
    <xdr:to>
      <xdr:col>23</xdr:col>
      <xdr:colOff>85725</xdr:colOff>
      <xdr:row>31</xdr:row>
      <xdr:rowOff>97155</xdr:rowOff>
    </xdr:to>
    <xdr:cxnSp macro="">
      <xdr:nvCxnSpPr>
        <xdr:cNvPr id="96" name="直線コネクタ 95">
          <a:extLst>
            <a:ext uri="{FF2B5EF4-FFF2-40B4-BE49-F238E27FC236}">
              <a16:creationId xmlns:a16="http://schemas.microsoft.com/office/drawing/2014/main" id="{C0BCC2BA-9CE8-4A91-B475-205103925900}"/>
            </a:ext>
          </a:extLst>
        </xdr:cNvPr>
        <xdr:cNvCxnSpPr/>
      </xdr:nvCxnSpPr>
      <xdr:spPr>
        <a:xfrm>
          <a:off x="3588385" y="6026604"/>
          <a:ext cx="61976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140698</xdr:rowOff>
    </xdr:from>
    <xdr:to>
      <xdr:col>15</xdr:col>
      <xdr:colOff>187325</xdr:colOff>
      <xdr:row>31</xdr:row>
      <xdr:rowOff>70848</xdr:rowOff>
    </xdr:to>
    <xdr:sp macro="" textlink="">
      <xdr:nvSpPr>
        <xdr:cNvPr id="97" name="楕円 96">
          <a:extLst>
            <a:ext uri="{FF2B5EF4-FFF2-40B4-BE49-F238E27FC236}">
              <a16:creationId xmlns:a16="http://schemas.microsoft.com/office/drawing/2014/main" id="{4EA20101-3395-4370-8F85-79058EC74E61}"/>
            </a:ext>
          </a:extLst>
        </xdr:cNvPr>
        <xdr:cNvSpPr/>
      </xdr:nvSpPr>
      <xdr:spPr>
        <a:xfrm>
          <a:off x="2867025" y="59395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20048</xdr:rowOff>
    </xdr:from>
    <xdr:to>
      <xdr:col>19</xdr:col>
      <xdr:colOff>136525</xdr:colOff>
      <xdr:row>31</xdr:row>
      <xdr:rowOff>60144</xdr:rowOff>
    </xdr:to>
    <xdr:cxnSp macro="">
      <xdr:nvCxnSpPr>
        <xdr:cNvPr id="98" name="直線コネクタ 97">
          <a:extLst>
            <a:ext uri="{FF2B5EF4-FFF2-40B4-BE49-F238E27FC236}">
              <a16:creationId xmlns:a16="http://schemas.microsoft.com/office/drawing/2014/main" id="{20CF3832-D693-491A-8CC5-AF50BE69EEE2}"/>
            </a:ext>
          </a:extLst>
        </xdr:cNvPr>
        <xdr:cNvCxnSpPr/>
      </xdr:nvCxnSpPr>
      <xdr:spPr>
        <a:xfrm>
          <a:off x="2917825" y="5986508"/>
          <a:ext cx="6705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97518</xdr:rowOff>
    </xdr:from>
    <xdr:to>
      <xdr:col>11</xdr:col>
      <xdr:colOff>187325</xdr:colOff>
      <xdr:row>31</xdr:row>
      <xdr:rowOff>27668</xdr:rowOff>
    </xdr:to>
    <xdr:sp macro="" textlink="">
      <xdr:nvSpPr>
        <xdr:cNvPr id="99" name="楕円 98">
          <a:extLst>
            <a:ext uri="{FF2B5EF4-FFF2-40B4-BE49-F238E27FC236}">
              <a16:creationId xmlns:a16="http://schemas.microsoft.com/office/drawing/2014/main" id="{CF2E6324-F0BB-4D81-AA54-2E3B06605EEE}"/>
            </a:ext>
          </a:extLst>
        </xdr:cNvPr>
        <xdr:cNvSpPr/>
      </xdr:nvSpPr>
      <xdr:spPr>
        <a:xfrm>
          <a:off x="2196465" y="58963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148318</xdr:rowOff>
    </xdr:from>
    <xdr:to>
      <xdr:col>15</xdr:col>
      <xdr:colOff>136525</xdr:colOff>
      <xdr:row>31</xdr:row>
      <xdr:rowOff>20048</xdr:rowOff>
    </xdr:to>
    <xdr:cxnSp macro="">
      <xdr:nvCxnSpPr>
        <xdr:cNvPr id="100" name="直線コネクタ 99">
          <a:extLst>
            <a:ext uri="{FF2B5EF4-FFF2-40B4-BE49-F238E27FC236}">
              <a16:creationId xmlns:a16="http://schemas.microsoft.com/office/drawing/2014/main" id="{E86F589F-9E73-4BF7-AF22-4FB2086DB730}"/>
            </a:ext>
          </a:extLst>
        </xdr:cNvPr>
        <xdr:cNvCxnSpPr/>
      </xdr:nvCxnSpPr>
      <xdr:spPr>
        <a:xfrm>
          <a:off x="2247265" y="5947138"/>
          <a:ext cx="6705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75928</xdr:rowOff>
    </xdr:from>
    <xdr:to>
      <xdr:col>7</xdr:col>
      <xdr:colOff>187325</xdr:colOff>
      <xdr:row>31</xdr:row>
      <xdr:rowOff>6078</xdr:rowOff>
    </xdr:to>
    <xdr:sp macro="" textlink="">
      <xdr:nvSpPr>
        <xdr:cNvPr id="101" name="楕円 100">
          <a:extLst>
            <a:ext uri="{FF2B5EF4-FFF2-40B4-BE49-F238E27FC236}">
              <a16:creationId xmlns:a16="http://schemas.microsoft.com/office/drawing/2014/main" id="{1921A95F-CC73-466B-9DA1-35E59C455B0E}"/>
            </a:ext>
          </a:extLst>
        </xdr:cNvPr>
        <xdr:cNvSpPr/>
      </xdr:nvSpPr>
      <xdr:spPr>
        <a:xfrm>
          <a:off x="1525905" y="5874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126728</xdr:rowOff>
    </xdr:from>
    <xdr:to>
      <xdr:col>11</xdr:col>
      <xdr:colOff>136525</xdr:colOff>
      <xdr:row>30</xdr:row>
      <xdr:rowOff>148318</xdr:rowOff>
    </xdr:to>
    <xdr:cxnSp macro="">
      <xdr:nvCxnSpPr>
        <xdr:cNvPr id="102" name="直線コネクタ 101">
          <a:extLst>
            <a:ext uri="{FF2B5EF4-FFF2-40B4-BE49-F238E27FC236}">
              <a16:creationId xmlns:a16="http://schemas.microsoft.com/office/drawing/2014/main" id="{A83E9735-E50C-4700-8F0F-8B21B007B9FB}"/>
            </a:ext>
          </a:extLst>
        </xdr:cNvPr>
        <xdr:cNvCxnSpPr/>
      </xdr:nvCxnSpPr>
      <xdr:spPr>
        <a:xfrm>
          <a:off x="1576705" y="5925548"/>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EFA8890A-62C3-4C53-B7AD-FAD0CF1814EF}"/>
            </a:ext>
          </a:extLst>
        </xdr:cNvPr>
        <xdr:cNvSpPr txBox="1"/>
      </xdr:nvSpPr>
      <xdr:spPr>
        <a:xfrm>
          <a:off x="3395989" y="6234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109BDFD1-0A17-4983-8F53-180E7818FC7A}"/>
            </a:ext>
          </a:extLst>
        </xdr:cNvPr>
        <xdr:cNvSpPr txBox="1"/>
      </xdr:nvSpPr>
      <xdr:spPr>
        <a:xfrm>
          <a:off x="2738129" y="6234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067F49D1-BC3B-4945-A784-B1A5F44BAE12}"/>
            </a:ext>
          </a:extLst>
        </xdr:cNvPr>
        <xdr:cNvSpPr txBox="1"/>
      </xdr:nvSpPr>
      <xdr:spPr>
        <a:xfrm>
          <a:off x="2067569" y="6200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DD4DC80D-C015-4DAC-ACA1-6FA231BB9B5B}"/>
            </a:ext>
          </a:extLst>
        </xdr:cNvPr>
        <xdr:cNvSpPr txBox="1"/>
      </xdr:nvSpPr>
      <xdr:spPr>
        <a:xfrm>
          <a:off x="1397009" y="6141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127471</xdr:rowOff>
    </xdr:from>
    <xdr:ext cx="405111" cy="259045"/>
    <xdr:sp macro="" textlink="">
      <xdr:nvSpPr>
        <xdr:cNvPr id="107" name="n_1mainValue有形固定資産減価償却率">
          <a:extLst>
            <a:ext uri="{FF2B5EF4-FFF2-40B4-BE49-F238E27FC236}">
              <a16:creationId xmlns:a16="http://schemas.microsoft.com/office/drawing/2014/main" id="{032B1A02-AE5D-496E-82E6-4C3430BC5113}"/>
            </a:ext>
          </a:extLst>
        </xdr:cNvPr>
        <xdr:cNvSpPr txBox="1"/>
      </xdr:nvSpPr>
      <xdr:spPr>
        <a:xfrm>
          <a:off x="3395989" y="5758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87375</xdr:rowOff>
    </xdr:from>
    <xdr:ext cx="405111" cy="259045"/>
    <xdr:sp macro="" textlink="">
      <xdr:nvSpPr>
        <xdr:cNvPr id="108" name="n_2mainValue有形固定資産減価償却率">
          <a:extLst>
            <a:ext uri="{FF2B5EF4-FFF2-40B4-BE49-F238E27FC236}">
              <a16:creationId xmlns:a16="http://schemas.microsoft.com/office/drawing/2014/main" id="{E4CF3AB7-A3CF-4231-94F6-4F4A38D5CC93}"/>
            </a:ext>
          </a:extLst>
        </xdr:cNvPr>
        <xdr:cNvSpPr txBox="1"/>
      </xdr:nvSpPr>
      <xdr:spPr>
        <a:xfrm>
          <a:off x="2738129" y="5718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44195</xdr:rowOff>
    </xdr:from>
    <xdr:ext cx="405111" cy="259045"/>
    <xdr:sp macro="" textlink="">
      <xdr:nvSpPr>
        <xdr:cNvPr id="109" name="n_3mainValue有形固定資産減価償却率">
          <a:extLst>
            <a:ext uri="{FF2B5EF4-FFF2-40B4-BE49-F238E27FC236}">
              <a16:creationId xmlns:a16="http://schemas.microsoft.com/office/drawing/2014/main" id="{543D94B0-2E18-4637-BFE8-9A09C617089E}"/>
            </a:ext>
          </a:extLst>
        </xdr:cNvPr>
        <xdr:cNvSpPr txBox="1"/>
      </xdr:nvSpPr>
      <xdr:spPr>
        <a:xfrm>
          <a:off x="2067569" y="567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22605</xdr:rowOff>
    </xdr:from>
    <xdr:ext cx="405111" cy="259045"/>
    <xdr:sp macro="" textlink="">
      <xdr:nvSpPr>
        <xdr:cNvPr id="110" name="n_4mainValue有形固定資産減価償却率">
          <a:extLst>
            <a:ext uri="{FF2B5EF4-FFF2-40B4-BE49-F238E27FC236}">
              <a16:creationId xmlns:a16="http://schemas.microsoft.com/office/drawing/2014/main" id="{68A90FE6-140C-4209-8702-1DCA5EE8FF78}"/>
            </a:ext>
          </a:extLst>
        </xdr:cNvPr>
        <xdr:cNvSpPr txBox="1"/>
      </xdr:nvSpPr>
      <xdr:spPr>
        <a:xfrm>
          <a:off x="1397009" y="565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DE98F215-1DFB-4937-9668-E9478312C7E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B98A0B81-167F-4E85-87E4-61CFC7A22D6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E7DAF9E7-871A-49C8-8D4F-1E648315F942}"/>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DD7A3A6-B752-41AA-91A1-1DDB56BA73E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A8BA8F6-1889-4F2A-A93F-65F783FA3C05}"/>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FFF0B420-88A9-4034-AF35-359823700AF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50FA0170-F4AB-49E7-987F-C56F3C9ECB68}"/>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017A7A4-62EE-42E5-8573-7761B749BF1C}"/>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A28927D-9B34-4948-A11D-2A71A145F287}"/>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932F454-F2C5-4C28-BD18-76E35B8E95BC}"/>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D996959-70BB-4B1B-8689-6DE7FFFD407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5E3BA04-1B70-4EE7-ABCA-35A6FD85816E}"/>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8B643C2-D749-487D-B508-C5439D635DF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債務償還比率は、過年度からいずれの年度でも類似団体を下回っている。</a:t>
          </a:r>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年度は地方債等償還支出が地方債等発行収入を上回ったため負債額が減少し、債務償還比率も減少している。今後も引き続き負債が増加しないよう適切に管理していく。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E4E1425-0742-4890-AF14-A0FAC2578D97}"/>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915D713-0EFA-4C8F-B741-58EB29823101}"/>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1296BD2-5A4D-47F6-A18E-B282EC534345}"/>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9EE64215-87D5-4596-B7CC-4CB3E94A72E5}"/>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787BB26D-3C4A-4922-951E-166BB29B59AB}"/>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A398F020-F056-4CEA-A0A1-E26CA3214947}"/>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854AE326-1DA1-48B1-9F36-6BDCDAE17BF7}"/>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EE780CF8-DB06-49C8-B713-6141B0AD3981}"/>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F11D1F68-AE6E-4C41-91FE-8CB21906A318}"/>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89A03F7D-CAF1-4AB8-A5A6-FA0AE79D8F4B}"/>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A48C9E13-6682-4BD4-8DC7-2A64A423FD0F}"/>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132D84CC-B05C-4B4C-841C-F7C4A810E241}"/>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1F256351-F432-42E3-B456-7B702F294C66}"/>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542B0D77-11D5-45B4-8071-00C7F819463A}"/>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3FAA87C1-D61D-4149-803D-B1F44610F0B7}"/>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A5BDBEE6-351A-4383-AC92-AB7B0D602CF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1BDE1093-8F17-44D0-919F-C19503EC8899}"/>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44D07C1E-FEA3-40BD-83DE-DA4CB39B46D0}"/>
            </a:ext>
          </a:extLst>
        </xdr:cNvPr>
        <xdr:cNvCxnSpPr/>
      </xdr:nvCxnSpPr>
      <xdr:spPr>
        <a:xfrm flipV="1">
          <a:off x="13027660" y="5160463"/>
          <a:ext cx="1269" cy="1316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497E3B3A-F64E-4D5D-A972-A5A3889324E8}"/>
            </a:ext>
          </a:extLst>
        </xdr:cNvPr>
        <xdr:cNvSpPr txBox="1"/>
      </xdr:nvSpPr>
      <xdr:spPr>
        <a:xfrm>
          <a:off x="13080365" y="648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DBA07FDE-64DB-4214-A6CA-E881C261C6CD}"/>
            </a:ext>
          </a:extLst>
        </xdr:cNvPr>
        <xdr:cNvCxnSpPr/>
      </xdr:nvCxnSpPr>
      <xdr:spPr>
        <a:xfrm>
          <a:off x="12963525" y="6477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E70408CA-240F-4EE5-A625-6856A8D5DFAB}"/>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8D3E5C6-6C68-4E12-905E-BD79BF4F7EE1}"/>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8AC488E8-5B32-4C9C-A348-2F03AEB3CE2C}"/>
            </a:ext>
          </a:extLst>
        </xdr:cNvPr>
        <xdr:cNvSpPr txBox="1"/>
      </xdr:nvSpPr>
      <xdr:spPr>
        <a:xfrm>
          <a:off x="13080365" y="56969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9381213F-F729-49BC-A415-462D614452E4}"/>
            </a:ext>
          </a:extLst>
        </xdr:cNvPr>
        <xdr:cNvSpPr/>
      </xdr:nvSpPr>
      <xdr:spPr>
        <a:xfrm>
          <a:off x="13001625" y="5718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3D9AB0AC-41E9-4162-A934-F0602F8A54C5}"/>
            </a:ext>
          </a:extLst>
        </xdr:cNvPr>
        <xdr:cNvSpPr/>
      </xdr:nvSpPr>
      <xdr:spPr>
        <a:xfrm>
          <a:off x="12359005" y="5711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1C2C7DD1-2176-40D3-B5A0-391F0E66F1E9}"/>
            </a:ext>
          </a:extLst>
        </xdr:cNvPr>
        <xdr:cNvSpPr/>
      </xdr:nvSpPr>
      <xdr:spPr>
        <a:xfrm>
          <a:off x="11688445" y="57627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DD7527B6-5A57-499F-8118-0FD2674466D7}"/>
            </a:ext>
          </a:extLst>
        </xdr:cNvPr>
        <xdr:cNvSpPr/>
      </xdr:nvSpPr>
      <xdr:spPr>
        <a:xfrm>
          <a:off x="11017885" y="57312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F9B77366-FF48-4271-B384-F655B11E32F9}"/>
            </a:ext>
          </a:extLst>
        </xdr:cNvPr>
        <xdr:cNvSpPr/>
      </xdr:nvSpPr>
      <xdr:spPr>
        <a:xfrm>
          <a:off x="10347325" y="5954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83E969C-A876-4C24-9517-09495AB8DF13}"/>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FBD708A-C1B4-44D0-8955-A5EA23CF9EA6}"/>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8B55E50-2A04-4D7E-812D-9D3AA39DB035}"/>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625F48A-245A-41F4-A572-FCCE0AF4074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624D103A-3FF5-45E2-ADC7-6E9AFF25F9BC}"/>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68299</xdr:rowOff>
    </xdr:from>
    <xdr:to>
      <xdr:col>76</xdr:col>
      <xdr:colOff>73025</xdr:colOff>
      <xdr:row>28</xdr:row>
      <xdr:rowOff>169899</xdr:rowOff>
    </xdr:to>
    <xdr:sp macro="" textlink="">
      <xdr:nvSpPr>
        <xdr:cNvPr id="157" name="楕円 156">
          <a:extLst>
            <a:ext uri="{FF2B5EF4-FFF2-40B4-BE49-F238E27FC236}">
              <a16:creationId xmlns:a16="http://schemas.microsoft.com/office/drawing/2014/main" id="{049B372D-332D-4A30-BB21-DC94E2CC9C35}"/>
            </a:ext>
          </a:extLst>
        </xdr:cNvPr>
        <xdr:cNvSpPr/>
      </xdr:nvSpPr>
      <xdr:spPr>
        <a:xfrm>
          <a:off x="13001625" y="55318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91176</xdr:rowOff>
    </xdr:from>
    <xdr:ext cx="469744" cy="259045"/>
    <xdr:sp macro="" textlink="">
      <xdr:nvSpPr>
        <xdr:cNvPr id="158" name="債務償還比率該当値テキスト">
          <a:extLst>
            <a:ext uri="{FF2B5EF4-FFF2-40B4-BE49-F238E27FC236}">
              <a16:creationId xmlns:a16="http://schemas.microsoft.com/office/drawing/2014/main" id="{2317FCD5-3668-4AF8-ACD2-9A13A1FEAAB5}"/>
            </a:ext>
          </a:extLst>
        </xdr:cNvPr>
        <xdr:cNvSpPr txBox="1"/>
      </xdr:nvSpPr>
      <xdr:spPr>
        <a:xfrm>
          <a:off x="13080365" y="538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4953</xdr:rowOff>
    </xdr:from>
    <xdr:to>
      <xdr:col>72</xdr:col>
      <xdr:colOff>123825</xdr:colOff>
      <xdr:row>29</xdr:row>
      <xdr:rowOff>106553</xdr:rowOff>
    </xdr:to>
    <xdr:sp macro="" textlink="">
      <xdr:nvSpPr>
        <xdr:cNvPr id="159" name="楕円 158">
          <a:extLst>
            <a:ext uri="{FF2B5EF4-FFF2-40B4-BE49-F238E27FC236}">
              <a16:creationId xmlns:a16="http://schemas.microsoft.com/office/drawing/2014/main" id="{EC2270D1-0E79-47C6-881E-0ADB31BD45D9}"/>
            </a:ext>
          </a:extLst>
        </xdr:cNvPr>
        <xdr:cNvSpPr/>
      </xdr:nvSpPr>
      <xdr:spPr>
        <a:xfrm>
          <a:off x="12359005" y="563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119099</xdr:rowOff>
    </xdr:from>
    <xdr:to>
      <xdr:col>76</xdr:col>
      <xdr:colOff>22225</xdr:colOff>
      <xdr:row>29</xdr:row>
      <xdr:rowOff>55753</xdr:rowOff>
    </xdr:to>
    <xdr:cxnSp macro="">
      <xdr:nvCxnSpPr>
        <xdr:cNvPr id="160" name="直線コネクタ 159">
          <a:extLst>
            <a:ext uri="{FF2B5EF4-FFF2-40B4-BE49-F238E27FC236}">
              <a16:creationId xmlns:a16="http://schemas.microsoft.com/office/drawing/2014/main" id="{CD3EBE7A-2E4E-4805-82B1-B3181860AF88}"/>
            </a:ext>
          </a:extLst>
        </xdr:cNvPr>
        <xdr:cNvCxnSpPr/>
      </xdr:nvCxnSpPr>
      <xdr:spPr>
        <a:xfrm flipV="1">
          <a:off x="12409805" y="5582639"/>
          <a:ext cx="619760" cy="10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104539</xdr:rowOff>
    </xdr:from>
    <xdr:to>
      <xdr:col>68</xdr:col>
      <xdr:colOff>123825</xdr:colOff>
      <xdr:row>29</xdr:row>
      <xdr:rowOff>34689</xdr:rowOff>
    </xdr:to>
    <xdr:sp macro="" textlink="">
      <xdr:nvSpPr>
        <xdr:cNvPr id="161" name="楕円 160">
          <a:extLst>
            <a:ext uri="{FF2B5EF4-FFF2-40B4-BE49-F238E27FC236}">
              <a16:creationId xmlns:a16="http://schemas.microsoft.com/office/drawing/2014/main" id="{218DC42F-428E-4EE0-8973-AFB0EDD0F373}"/>
            </a:ext>
          </a:extLst>
        </xdr:cNvPr>
        <xdr:cNvSpPr/>
      </xdr:nvSpPr>
      <xdr:spPr>
        <a:xfrm>
          <a:off x="11688445" y="55680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155339</xdr:rowOff>
    </xdr:from>
    <xdr:to>
      <xdr:col>72</xdr:col>
      <xdr:colOff>73025</xdr:colOff>
      <xdr:row>29</xdr:row>
      <xdr:rowOff>55753</xdr:rowOff>
    </xdr:to>
    <xdr:cxnSp macro="">
      <xdr:nvCxnSpPr>
        <xdr:cNvPr id="162" name="直線コネクタ 161">
          <a:extLst>
            <a:ext uri="{FF2B5EF4-FFF2-40B4-BE49-F238E27FC236}">
              <a16:creationId xmlns:a16="http://schemas.microsoft.com/office/drawing/2014/main" id="{7C005901-796E-4556-87E0-EFD521AEBC63}"/>
            </a:ext>
          </a:extLst>
        </xdr:cNvPr>
        <xdr:cNvCxnSpPr/>
      </xdr:nvCxnSpPr>
      <xdr:spPr>
        <a:xfrm>
          <a:off x="11739245" y="5618879"/>
          <a:ext cx="670560" cy="6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81253</xdr:rowOff>
    </xdr:from>
    <xdr:to>
      <xdr:col>64</xdr:col>
      <xdr:colOff>123825</xdr:colOff>
      <xdr:row>29</xdr:row>
      <xdr:rowOff>11403</xdr:rowOff>
    </xdr:to>
    <xdr:sp macro="" textlink="">
      <xdr:nvSpPr>
        <xdr:cNvPr id="163" name="楕円 162">
          <a:extLst>
            <a:ext uri="{FF2B5EF4-FFF2-40B4-BE49-F238E27FC236}">
              <a16:creationId xmlns:a16="http://schemas.microsoft.com/office/drawing/2014/main" id="{37AC1398-FD74-4515-A19E-DCEFBBD12FC8}"/>
            </a:ext>
          </a:extLst>
        </xdr:cNvPr>
        <xdr:cNvSpPr/>
      </xdr:nvSpPr>
      <xdr:spPr>
        <a:xfrm>
          <a:off x="11017885" y="55447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132053</xdr:rowOff>
    </xdr:from>
    <xdr:to>
      <xdr:col>68</xdr:col>
      <xdr:colOff>73025</xdr:colOff>
      <xdr:row>28</xdr:row>
      <xdr:rowOff>155339</xdr:rowOff>
    </xdr:to>
    <xdr:cxnSp macro="">
      <xdr:nvCxnSpPr>
        <xdr:cNvPr id="164" name="直線コネクタ 163">
          <a:extLst>
            <a:ext uri="{FF2B5EF4-FFF2-40B4-BE49-F238E27FC236}">
              <a16:creationId xmlns:a16="http://schemas.microsoft.com/office/drawing/2014/main" id="{013F2618-5DA6-494F-91F5-A5AC36A8F25D}"/>
            </a:ext>
          </a:extLst>
        </xdr:cNvPr>
        <xdr:cNvCxnSpPr/>
      </xdr:nvCxnSpPr>
      <xdr:spPr>
        <a:xfrm>
          <a:off x="11068685" y="5595593"/>
          <a:ext cx="670560" cy="2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157163</xdr:rowOff>
    </xdr:from>
    <xdr:to>
      <xdr:col>60</xdr:col>
      <xdr:colOff>123825</xdr:colOff>
      <xdr:row>30</xdr:row>
      <xdr:rowOff>87313</xdr:rowOff>
    </xdr:to>
    <xdr:sp macro="" textlink="">
      <xdr:nvSpPr>
        <xdr:cNvPr id="165" name="楕円 164">
          <a:extLst>
            <a:ext uri="{FF2B5EF4-FFF2-40B4-BE49-F238E27FC236}">
              <a16:creationId xmlns:a16="http://schemas.microsoft.com/office/drawing/2014/main" id="{947B48FE-78AC-477A-9887-D11E178FA884}"/>
            </a:ext>
          </a:extLst>
        </xdr:cNvPr>
        <xdr:cNvSpPr/>
      </xdr:nvSpPr>
      <xdr:spPr>
        <a:xfrm>
          <a:off x="10347325" y="57883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132053</xdr:rowOff>
    </xdr:from>
    <xdr:to>
      <xdr:col>64</xdr:col>
      <xdr:colOff>73025</xdr:colOff>
      <xdr:row>30</xdr:row>
      <xdr:rowOff>36513</xdr:rowOff>
    </xdr:to>
    <xdr:cxnSp macro="">
      <xdr:nvCxnSpPr>
        <xdr:cNvPr id="166" name="直線コネクタ 165">
          <a:extLst>
            <a:ext uri="{FF2B5EF4-FFF2-40B4-BE49-F238E27FC236}">
              <a16:creationId xmlns:a16="http://schemas.microsoft.com/office/drawing/2014/main" id="{1D7376FC-62C4-445A-BC91-31CBF776092D}"/>
            </a:ext>
          </a:extLst>
        </xdr:cNvPr>
        <xdr:cNvCxnSpPr/>
      </xdr:nvCxnSpPr>
      <xdr:spPr>
        <a:xfrm flipV="1">
          <a:off x="10398125" y="5595593"/>
          <a:ext cx="670560" cy="23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E08EB059-CF2E-4D51-A8C2-390562C63591}"/>
            </a:ext>
          </a:extLst>
        </xdr:cNvPr>
        <xdr:cNvSpPr txBox="1"/>
      </xdr:nvSpPr>
      <xdr:spPr>
        <a:xfrm>
          <a:off x="12185092" y="580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32D2D8BA-F62A-48E1-81D7-798E32BD35B3}"/>
            </a:ext>
          </a:extLst>
        </xdr:cNvPr>
        <xdr:cNvSpPr txBox="1"/>
      </xdr:nvSpPr>
      <xdr:spPr>
        <a:xfrm>
          <a:off x="11527232" y="585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195C8A58-F9DC-412C-8C0C-A600A1262BDA}"/>
            </a:ext>
          </a:extLst>
        </xdr:cNvPr>
        <xdr:cNvSpPr txBox="1"/>
      </xdr:nvSpPr>
      <xdr:spPr>
        <a:xfrm>
          <a:off x="10856672" y="582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577B696C-1161-4FAE-881C-3C3437B84B0D}"/>
            </a:ext>
          </a:extLst>
        </xdr:cNvPr>
        <xdr:cNvSpPr txBox="1"/>
      </xdr:nvSpPr>
      <xdr:spPr>
        <a:xfrm>
          <a:off x="10186112" y="6043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123080</xdr:rowOff>
    </xdr:from>
    <xdr:ext cx="469744" cy="259045"/>
    <xdr:sp macro="" textlink="">
      <xdr:nvSpPr>
        <xdr:cNvPr id="171" name="n_1mainValue債務償還比率">
          <a:extLst>
            <a:ext uri="{FF2B5EF4-FFF2-40B4-BE49-F238E27FC236}">
              <a16:creationId xmlns:a16="http://schemas.microsoft.com/office/drawing/2014/main" id="{2699C579-6017-4899-BB9D-65DDB3595D5D}"/>
            </a:ext>
          </a:extLst>
        </xdr:cNvPr>
        <xdr:cNvSpPr txBox="1"/>
      </xdr:nvSpPr>
      <xdr:spPr>
        <a:xfrm>
          <a:off x="12185092" y="541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51216</xdr:rowOff>
    </xdr:from>
    <xdr:ext cx="469744" cy="259045"/>
    <xdr:sp macro="" textlink="">
      <xdr:nvSpPr>
        <xdr:cNvPr id="172" name="n_2mainValue債務償還比率">
          <a:extLst>
            <a:ext uri="{FF2B5EF4-FFF2-40B4-BE49-F238E27FC236}">
              <a16:creationId xmlns:a16="http://schemas.microsoft.com/office/drawing/2014/main" id="{0E28C0A0-8866-45FC-9D58-988FB408A4AE}"/>
            </a:ext>
          </a:extLst>
        </xdr:cNvPr>
        <xdr:cNvSpPr txBox="1"/>
      </xdr:nvSpPr>
      <xdr:spPr>
        <a:xfrm>
          <a:off x="11527232" y="534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27930</xdr:rowOff>
    </xdr:from>
    <xdr:ext cx="469744" cy="259045"/>
    <xdr:sp macro="" textlink="">
      <xdr:nvSpPr>
        <xdr:cNvPr id="173" name="n_3mainValue債務償還比率">
          <a:extLst>
            <a:ext uri="{FF2B5EF4-FFF2-40B4-BE49-F238E27FC236}">
              <a16:creationId xmlns:a16="http://schemas.microsoft.com/office/drawing/2014/main" id="{44055BE3-2041-4229-B296-53396368BE4F}"/>
            </a:ext>
          </a:extLst>
        </xdr:cNvPr>
        <xdr:cNvSpPr txBox="1"/>
      </xdr:nvSpPr>
      <xdr:spPr>
        <a:xfrm>
          <a:off x="10856672" y="5323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103840</xdr:rowOff>
    </xdr:from>
    <xdr:ext cx="469744" cy="259045"/>
    <xdr:sp macro="" textlink="">
      <xdr:nvSpPr>
        <xdr:cNvPr id="174" name="n_4mainValue債務償還比率">
          <a:extLst>
            <a:ext uri="{FF2B5EF4-FFF2-40B4-BE49-F238E27FC236}">
              <a16:creationId xmlns:a16="http://schemas.microsoft.com/office/drawing/2014/main" id="{86DFC547-E192-4588-93E9-F81609E20B7C}"/>
            </a:ext>
          </a:extLst>
        </xdr:cNvPr>
        <xdr:cNvSpPr txBox="1"/>
      </xdr:nvSpPr>
      <xdr:spPr>
        <a:xfrm>
          <a:off x="10186112" y="556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FDC96BC0-3832-443C-8833-EBA06A46785D}"/>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965A7485-F8DF-4B4F-908D-28F9F2E2982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1294A75D-FAA8-4D13-8CA0-8724A87549B8}"/>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2298A70A-4AF5-4C8D-828B-CC1FED105F17}"/>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706CCB70-9F82-48C5-964E-08BD660DFE84}"/>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A3CEDB7D-984A-4266-AA0E-1D81AA6C1BF2}"/>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E33373-1307-466D-90C8-171B09FBDC0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7E95B37-F9F5-4C4A-96D7-2ABA272E478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FD4B5DD-F5A1-4FF8-9DAB-EDD6D6FE42F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8AF9B76-0924-42F8-83AC-6202DBEB9D5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香川県宇多津町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A076B08-4438-4692-A8F2-82A53ED8A11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2FEE29-5DAB-4345-9631-7E815EFC725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14E1154-93B7-45D9-AE21-96BFF98CC01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9A00EE2-76E9-483F-ACAD-F1E803AA9CC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4526503-64EE-4FD0-899E-FBCB7C4891C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4C99C8-C625-46CF-A19D-5A2E7CD93B9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18,305
17,438
8.10
8,012,017
7,356,624
602,496
4,581,234
4,894,476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FEEC6BE-567E-4564-8E76-402D43D826A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F7DB00E-46FD-43F7-BFA3-7E3EF5B3E9F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ACCDA75-45F0-4820-9AB4-3399666EABF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C1BCCD-8FA5-4CE0-A7D8-79D6A784DF6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2E37A07-08D6-4BA7-8A74-A4D38F8F061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B2735C4-5B25-46BC-9981-89C877395558}"/>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D6BA154-7180-4A50-84D3-EDCBCACCEBD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9F0EC2F-54A8-48FE-A5BB-B3BAE9446B6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ECC9213-B17C-40B3-8179-83BF5D69086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979DA7D-9032-45BE-BC21-006F62258C7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1C1794-425C-41D6-968F-68770AC48B4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A22F90-AD7C-441C-933A-0663E56DB13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FF7607E-9771-4C84-B0A9-044C2E3C221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D89D2A-8F29-45F9-B5D4-085229E4251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2CCE778-C19E-461E-98F6-0E93A7F6F8B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EB46946-26C6-44AB-A0E0-254138B821D1}"/>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BC6DCFB-9D0A-4F17-BB8F-0EFD7A8B6BB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2CA4AB3-C9CA-4751-AB61-C39E67EF9C8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5646FC-8226-477E-929D-1C1CC652834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0D5961-29A7-46EF-83CC-366B121E188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68FA30C-D178-4607-A3F8-7085D51BF53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9489FEE-2601-40AE-916E-552986B0574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5E942E-AB1C-45C7-B2C5-303A5112B23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CB0A13C-B620-4B6F-AEED-01DAFBEBBA0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56B521A-7446-4851-99AF-D1AC1603C02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C5E20C9-25D2-4454-A62C-99FC9737645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CE6919F-DFFD-451D-BBAF-3CC5CEFC9BC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D31C07F-F883-4BC7-8035-BE9F65FA024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AF88D9-7B88-4E15-B3F2-94ED2C8545B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8FB8C97-B07C-4350-BE54-DD03D34A551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4AC03E9-8C6C-4000-A5FC-A1895BDE8FE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CCC1B71-AED9-411C-BEE0-D6E991A31AE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555D37C-D427-4989-B01E-C6343C30DED4}"/>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F338851-B55A-4229-BE5B-BC8E96088AFD}"/>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BD8E80C-D620-4993-8F68-A52B5A7CEABC}"/>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6007C27-3ED5-435A-A401-395B91C3935F}"/>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DFB574B-D0C2-45FF-9F6A-401EBA00C5D6}"/>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284DBBF-9268-4208-932D-18BAB1C2E2EB}"/>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FFC949B-A237-4D0F-892F-9C54541BC15E}"/>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BFB414F-A869-4196-8D43-6DA182B043F5}"/>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3F2F64F-1013-48C4-9BC1-33DCD004C7A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778E4CE-7F53-45ED-B8D7-BCE27D14968E}"/>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A62557A-C7EA-49EF-90C9-FF9C2054FF5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147E9F5-1938-4FC5-89F8-F8D45048E5D5}"/>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CC41307-3879-4711-AC7A-B13A72B19DA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38EEDA79-EF9E-4F19-B310-D9749F900E83}"/>
            </a:ext>
          </a:extLst>
        </xdr:cNvPr>
        <xdr:cNvCxnSpPr/>
      </xdr:nvCxnSpPr>
      <xdr:spPr>
        <a:xfrm flipV="1">
          <a:off x="4086225" y="567118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B1C77D5F-DC59-40AC-A3C7-659A7A3D849D}"/>
            </a:ext>
          </a:extLst>
        </xdr:cNvPr>
        <xdr:cNvSpPr txBox="1"/>
      </xdr:nvSpPr>
      <xdr:spPr>
        <a:xfrm>
          <a:off x="41249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B87C746A-085D-4652-9B6F-9345B002BA64}"/>
            </a:ext>
          </a:extLst>
        </xdr:cNvPr>
        <xdr:cNvCxnSpPr/>
      </xdr:nvCxnSpPr>
      <xdr:spPr>
        <a:xfrm>
          <a:off x="4020820" y="698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E705324E-2770-48DC-8DB1-F9D38187A033}"/>
            </a:ext>
          </a:extLst>
        </xdr:cNvPr>
        <xdr:cNvSpPr txBox="1"/>
      </xdr:nvSpPr>
      <xdr:spPr>
        <a:xfrm>
          <a:off x="4124960" y="545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BC2996D5-33C7-4878-88AA-BE36AFEAA117}"/>
            </a:ext>
          </a:extLst>
        </xdr:cNvPr>
        <xdr:cNvCxnSpPr/>
      </xdr:nvCxnSpPr>
      <xdr:spPr>
        <a:xfrm>
          <a:off x="4020820" y="5671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66DA42D1-0358-4C22-B1C1-5089DD7451BE}"/>
            </a:ext>
          </a:extLst>
        </xdr:cNvPr>
        <xdr:cNvSpPr txBox="1"/>
      </xdr:nvSpPr>
      <xdr:spPr>
        <a:xfrm>
          <a:off x="4124960" y="642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5B44C6F3-C3E3-4BE8-803E-109092C4C7B3}"/>
            </a:ext>
          </a:extLst>
        </xdr:cNvPr>
        <xdr:cNvSpPr/>
      </xdr:nvSpPr>
      <xdr:spPr>
        <a:xfrm>
          <a:off x="4036060" y="6449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7EE4AAE3-779F-40E0-B061-361758F12711}"/>
            </a:ext>
          </a:extLst>
        </xdr:cNvPr>
        <xdr:cNvSpPr/>
      </xdr:nvSpPr>
      <xdr:spPr>
        <a:xfrm>
          <a:off x="3312160" y="6424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7FDC7AB8-AF4F-4F1E-88BF-13A736074E01}"/>
            </a:ext>
          </a:extLst>
        </xdr:cNvPr>
        <xdr:cNvSpPr/>
      </xdr:nvSpPr>
      <xdr:spPr>
        <a:xfrm>
          <a:off x="25146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80655B6A-2F8B-4800-BC00-9B6C3F82F175}"/>
            </a:ext>
          </a:extLst>
        </xdr:cNvPr>
        <xdr:cNvSpPr/>
      </xdr:nvSpPr>
      <xdr:spPr>
        <a:xfrm>
          <a:off x="17399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5DA6A694-B971-473A-B493-702C4A38BB86}"/>
            </a:ext>
          </a:extLst>
        </xdr:cNvPr>
        <xdr:cNvSpPr/>
      </xdr:nvSpPr>
      <xdr:spPr>
        <a:xfrm>
          <a:off x="965200" y="634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6325CBB-7CD5-40EA-90AE-ABC1037588B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429BFA6-E339-4157-ACEA-EC240603753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BA706DD-3219-44BD-B5C2-47BC2934363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A130924-DFF0-4CB7-92FD-4E9372B83DE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75304DF-1B6B-4400-9D77-C566E9895E4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73" name="楕円 72">
          <a:extLst>
            <a:ext uri="{FF2B5EF4-FFF2-40B4-BE49-F238E27FC236}">
              <a16:creationId xmlns:a16="http://schemas.microsoft.com/office/drawing/2014/main" id="{E1F29EC8-D13D-46F5-94E5-3D396EA1BDE7}"/>
            </a:ext>
          </a:extLst>
        </xdr:cNvPr>
        <xdr:cNvSpPr/>
      </xdr:nvSpPr>
      <xdr:spPr>
        <a:xfrm>
          <a:off x="403606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33037</xdr:rowOff>
    </xdr:from>
    <xdr:ext cx="405111" cy="259045"/>
    <xdr:sp macro="" textlink="">
      <xdr:nvSpPr>
        <xdr:cNvPr id="74" name="【道路】&#10;有形固定資産減価償却率該当値テキスト">
          <a:extLst>
            <a:ext uri="{FF2B5EF4-FFF2-40B4-BE49-F238E27FC236}">
              <a16:creationId xmlns:a16="http://schemas.microsoft.com/office/drawing/2014/main" id="{C1E9536E-7ED2-414C-9F22-CEB2FD4EFB4B}"/>
            </a:ext>
          </a:extLst>
        </xdr:cNvPr>
        <xdr:cNvSpPr txBox="1"/>
      </xdr:nvSpPr>
      <xdr:spPr>
        <a:xfrm>
          <a:off x="4124960"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143510</xdr:rowOff>
    </xdr:from>
    <xdr:to>
      <xdr:col>20</xdr:col>
      <xdr:colOff>38100</xdr:colOff>
      <xdr:row>38</xdr:row>
      <xdr:rowOff>73660</xdr:rowOff>
    </xdr:to>
    <xdr:sp macro="" textlink="">
      <xdr:nvSpPr>
        <xdr:cNvPr id="75" name="楕円 74">
          <a:extLst>
            <a:ext uri="{FF2B5EF4-FFF2-40B4-BE49-F238E27FC236}">
              <a16:creationId xmlns:a16="http://schemas.microsoft.com/office/drawing/2014/main" id="{B6AAA414-729B-45CC-9342-F339F30A6CBD}"/>
            </a:ext>
          </a:extLst>
        </xdr:cNvPr>
        <xdr:cNvSpPr/>
      </xdr:nvSpPr>
      <xdr:spPr>
        <a:xfrm>
          <a:off x="3312160" y="6346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22860</xdr:rowOff>
    </xdr:from>
    <xdr:to>
      <xdr:col>24</xdr:col>
      <xdr:colOff>63500</xdr:colOff>
      <xdr:row>38</xdr:row>
      <xdr:rowOff>60960</xdr:rowOff>
    </xdr:to>
    <xdr:cxnSp macro="">
      <xdr:nvCxnSpPr>
        <xdr:cNvPr id="76" name="直線コネクタ 75">
          <a:extLst>
            <a:ext uri="{FF2B5EF4-FFF2-40B4-BE49-F238E27FC236}">
              <a16:creationId xmlns:a16="http://schemas.microsoft.com/office/drawing/2014/main" id="{049087C0-6831-45F5-BB46-9C69EE20E87A}"/>
            </a:ext>
          </a:extLst>
        </xdr:cNvPr>
        <xdr:cNvCxnSpPr/>
      </xdr:nvCxnSpPr>
      <xdr:spPr>
        <a:xfrm>
          <a:off x="3355340" y="639318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105410</xdr:rowOff>
    </xdr:from>
    <xdr:to>
      <xdr:col>15</xdr:col>
      <xdr:colOff>101600</xdr:colOff>
      <xdr:row>38</xdr:row>
      <xdr:rowOff>35560</xdr:rowOff>
    </xdr:to>
    <xdr:sp macro="" textlink="">
      <xdr:nvSpPr>
        <xdr:cNvPr id="77" name="楕円 76">
          <a:extLst>
            <a:ext uri="{FF2B5EF4-FFF2-40B4-BE49-F238E27FC236}">
              <a16:creationId xmlns:a16="http://schemas.microsoft.com/office/drawing/2014/main" id="{672838F2-1688-4E51-A18C-94E1956C0703}"/>
            </a:ext>
          </a:extLst>
        </xdr:cNvPr>
        <xdr:cNvSpPr/>
      </xdr:nvSpPr>
      <xdr:spPr>
        <a:xfrm>
          <a:off x="2514600" y="6308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156210</xdr:rowOff>
    </xdr:from>
    <xdr:to>
      <xdr:col>19</xdr:col>
      <xdr:colOff>177800</xdr:colOff>
      <xdr:row>38</xdr:row>
      <xdr:rowOff>22860</xdr:rowOff>
    </xdr:to>
    <xdr:cxnSp macro="">
      <xdr:nvCxnSpPr>
        <xdr:cNvPr id="78" name="直線コネクタ 77">
          <a:extLst>
            <a:ext uri="{FF2B5EF4-FFF2-40B4-BE49-F238E27FC236}">
              <a16:creationId xmlns:a16="http://schemas.microsoft.com/office/drawing/2014/main" id="{B221F5E3-FDFB-4CC3-965A-E3860052EADC}"/>
            </a:ext>
          </a:extLst>
        </xdr:cNvPr>
        <xdr:cNvCxnSpPr/>
      </xdr:nvCxnSpPr>
      <xdr:spPr>
        <a:xfrm>
          <a:off x="2565400" y="635889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67310</xdr:rowOff>
    </xdr:from>
    <xdr:to>
      <xdr:col>10</xdr:col>
      <xdr:colOff>165100</xdr:colOff>
      <xdr:row>37</xdr:row>
      <xdr:rowOff>168910</xdr:rowOff>
    </xdr:to>
    <xdr:sp macro="" textlink="">
      <xdr:nvSpPr>
        <xdr:cNvPr id="79" name="楕円 78">
          <a:extLst>
            <a:ext uri="{FF2B5EF4-FFF2-40B4-BE49-F238E27FC236}">
              <a16:creationId xmlns:a16="http://schemas.microsoft.com/office/drawing/2014/main" id="{AF49F929-1C0F-4577-93E0-71D3B4A88201}"/>
            </a:ext>
          </a:extLst>
        </xdr:cNvPr>
        <xdr:cNvSpPr/>
      </xdr:nvSpPr>
      <xdr:spPr>
        <a:xfrm>
          <a:off x="17399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118110</xdr:rowOff>
    </xdr:from>
    <xdr:to>
      <xdr:col>15</xdr:col>
      <xdr:colOff>50800</xdr:colOff>
      <xdr:row>37</xdr:row>
      <xdr:rowOff>156210</xdr:rowOff>
    </xdr:to>
    <xdr:cxnSp macro="">
      <xdr:nvCxnSpPr>
        <xdr:cNvPr id="80" name="直線コネクタ 79">
          <a:extLst>
            <a:ext uri="{FF2B5EF4-FFF2-40B4-BE49-F238E27FC236}">
              <a16:creationId xmlns:a16="http://schemas.microsoft.com/office/drawing/2014/main" id="{50E0917A-F9DD-4451-BBCE-57BF19F7C655}"/>
            </a:ext>
          </a:extLst>
        </xdr:cNvPr>
        <xdr:cNvCxnSpPr/>
      </xdr:nvCxnSpPr>
      <xdr:spPr>
        <a:xfrm>
          <a:off x="1790700" y="632079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34925</xdr:rowOff>
    </xdr:from>
    <xdr:to>
      <xdr:col>6</xdr:col>
      <xdr:colOff>38100</xdr:colOff>
      <xdr:row>37</xdr:row>
      <xdr:rowOff>136525</xdr:rowOff>
    </xdr:to>
    <xdr:sp macro="" textlink="">
      <xdr:nvSpPr>
        <xdr:cNvPr id="81" name="楕円 80">
          <a:extLst>
            <a:ext uri="{FF2B5EF4-FFF2-40B4-BE49-F238E27FC236}">
              <a16:creationId xmlns:a16="http://schemas.microsoft.com/office/drawing/2014/main" id="{F4C8B44D-CA25-4AF7-A71B-5E0902C9A013}"/>
            </a:ext>
          </a:extLst>
        </xdr:cNvPr>
        <xdr:cNvSpPr/>
      </xdr:nvSpPr>
      <xdr:spPr>
        <a:xfrm>
          <a:off x="965200" y="62376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85725</xdr:rowOff>
    </xdr:from>
    <xdr:to>
      <xdr:col>10</xdr:col>
      <xdr:colOff>114300</xdr:colOff>
      <xdr:row>37</xdr:row>
      <xdr:rowOff>118110</xdr:rowOff>
    </xdr:to>
    <xdr:cxnSp macro="">
      <xdr:nvCxnSpPr>
        <xdr:cNvPr id="82" name="直線コネクタ 81">
          <a:extLst>
            <a:ext uri="{FF2B5EF4-FFF2-40B4-BE49-F238E27FC236}">
              <a16:creationId xmlns:a16="http://schemas.microsoft.com/office/drawing/2014/main" id="{C9617346-761A-46F0-9720-5B05D9DA1446}"/>
            </a:ext>
          </a:extLst>
        </xdr:cNvPr>
        <xdr:cNvCxnSpPr/>
      </xdr:nvCxnSpPr>
      <xdr:spPr>
        <a:xfrm>
          <a:off x="1008380" y="628840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3813C6ED-C1E9-4854-A5D2-072CF61818DA}"/>
            </a:ext>
          </a:extLst>
        </xdr:cNvPr>
        <xdr:cNvSpPr txBox="1"/>
      </xdr:nvSpPr>
      <xdr:spPr>
        <a:xfrm>
          <a:off x="317056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F389DFF5-B57A-4909-9303-5290735C3B84}"/>
            </a:ext>
          </a:extLst>
        </xdr:cNvPr>
        <xdr:cNvSpPr txBox="1"/>
      </xdr:nvSpPr>
      <xdr:spPr>
        <a:xfrm>
          <a:off x="238570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30D1748E-DCEA-419F-8FF5-20861B8B7046}"/>
            </a:ext>
          </a:extLst>
        </xdr:cNvPr>
        <xdr:cNvSpPr txBox="1"/>
      </xdr:nvSpPr>
      <xdr:spPr>
        <a:xfrm>
          <a:off x="161100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ABC4B3E1-0CF1-402E-832E-C5D768D78553}"/>
            </a:ext>
          </a:extLst>
        </xdr:cNvPr>
        <xdr:cNvSpPr txBox="1"/>
      </xdr:nvSpPr>
      <xdr:spPr>
        <a:xfrm>
          <a:off x="83630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90187</xdr:rowOff>
    </xdr:from>
    <xdr:ext cx="405111" cy="259045"/>
    <xdr:sp macro="" textlink="">
      <xdr:nvSpPr>
        <xdr:cNvPr id="87" name="n_1mainValue【道路】&#10;有形固定資産減価償却率">
          <a:extLst>
            <a:ext uri="{FF2B5EF4-FFF2-40B4-BE49-F238E27FC236}">
              <a16:creationId xmlns:a16="http://schemas.microsoft.com/office/drawing/2014/main" id="{0C95C37F-A1E1-4FB0-AD77-4E3C33AF5B4B}"/>
            </a:ext>
          </a:extLst>
        </xdr:cNvPr>
        <xdr:cNvSpPr txBox="1"/>
      </xdr:nvSpPr>
      <xdr:spPr>
        <a:xfrm>
          <a:off x="317056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52087</xdr:rowOff>
    </xdr:from>
    <xdr:ext cx="405111" cy="259045"/>
    <xdr:sp macro="" textlink="">
      <xdr:nvSpPr>
        <xdr:cNvPr id="88" name="n_2mainValue【道路】&#10;有形固定資産減価償却率">
          <a:extLst>
            <a:ext uri="{FF2B5EF4-FFF2-40B4-BE49-F238E27FC236}">
              <a16:creationId xmlns:a16="http://schemas.microsoft.com/office/drawing/2014/main" id="{2575CFEA-8830-468A-9004-815029B08943}"/>
            </a:ext>
          </a:extLst>
        </xdr:cNvPr>
        <xdr:cNvSpPr txBox="1"/>
      </xdr:nvSpPr>
      <xdr:spPr>
        <a:xfrm>
          <a:off x="238570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13987</xdr:rowOff>
    </xdr:from>
    <xdr:ext cx="405111" cy="259045"/>
    <xdr:sp macro="" textlink="">
      <xdr:nvSpPr>
        <xdr:cNvPr id="89" name="n_3mainValue【道路】&#10;有形固定資産減価償却率">
          <a:extLst>
            <a:ext uri="{FF2B5EF4-FFF2-40B4-BE49-F238E27FC236}">
              <a16:creationId xmlns:a16="http://schemas.microsoft.com/office/drawing/2014/main" id="{A197344A-643C-473B-8EF2-71A3FDE9C549}"/>
            </a:ext>
          </a:extLst>
        </xdr:cNvPr>
        <xdr:cNvSpPr txBox="1"/>
      </xdr:nvSpPr>
      <xdr:spPr>
        <a:xfrm>
          <a:off x="161100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153052</xdr:rowOff>
    </xdr:from>
    <xdr:ext cx="405111" cy="259045"/>
    <xdr:sp macro="" textlink="">
      <xdr:nvSpPr>
        <xdr:cNvPr id="90" name="n_4mainValue【道路】&#10;有形固定資産減価償却率">
          <a:extLst>
            <a:ext uri="{FF2B5EF4-FFF2-40B4-BE49-F238E27FC236}">
              <a16:creationId xmlns:a16="http://schemas.microsoft.com/office/drawing/2014/main" id="{503DBB72-4819-4948-8EFD-7B2B7B79986A}"/>
            </a:ext>
          </a:extLst>
        </xdr:cNvPr>
        <xdr:cNvSpPr txBox="1"/>
      </xdr:nvSpPr>
      <xdr:spPr>
        <a:xfrm>
          <a:off x="83630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0DEAB31-BA4A-4825-BD61-879A1E46BD1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69D2447-0BC8-42C8-A0F8-DFC4D69089D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1B110E9-4236-45E9-8046-00B5F8AF8E0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4DE3B8D-A45D-4AE3-A7DD-65E9EF17D3C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EE7A82B-EA6A-4257-BC58-1060ED79EE3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31097A2-9ED9-40FE-8614-E4167C5C696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E95BB05-13EC-48F0-AFFA-CF25CB1C6BB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C934227-D1A5-4B19-96B3-2E9090B049C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99A4F8E-5D93-4221-A278-1C4A25CAFFB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F7B9EBA-46B6-4562-877B-57EDB0B8289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9022B27-F118-479B-BB60-76C01DE6BF0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5075693-0A1B-481D-9FCF-2167AB10FD69}"/>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5B92E8F-2A70-4FE7-90DE-042777F0D12A}"/>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8F8A4613-73BE-410E-8496-591CB28B4DA3}"/>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F7A8D7A-1085-4F3C-B8EF-80EA4F0FFD9D}"/>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6DA2EBC9-A524-4E6C-B7F9-D0769D41E9C5}"/>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48D5FB1-22D7-4276-8863-C968E098BFE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8BDACAB-51DE-4A96-9E37-642F94EB5F9F}"/>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B8F2C72F-9533-4F5E-9DEC-E5675306C4D1}"/>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D03DA6A6-90FD-4CC6-B214-95B35ACB2A1D}"/>
            </a:ext>
          </a:extLst>
        </xdr:cNvPr>
        <xdr:cNvSpPr txBox="1"/>
      </xdr:nvSpPr>
      <xdr:spPr>
        <a:xfrm>
          <a:off x="520976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E42B380-ACC4-4621-B160-0154E381F4D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BFB4EEBA-B8C1-460D-A74E-DFB6DA3C8FFB}"/>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E3723C2-55DE-4296-AACC-4C3438AABDC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D2F77D79-97B1-4993-A0E1-BD45822C7C0F}"/>
            </a:ext>
          </a:extLst>
        </xdr:cNvPr>
        <xdr:cNvCxnSpPr/>
      </xdr:nvCxnSpPr>
      <xdr:spPr>
        <a:xfrm flipV="1">
          <a:off x="9219565" y="5835734"/>
          <a:ext cx="0" cy="1239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A3DC7477-0A85-42D3-954B-BF29522629B9}"/>
            </a:ext>
          </a:extLst>
        </xdr:cNvPr>
        <xdr:cNvSpPr txBox="1"/>
      </xdr:nvSpPr>
      <xdr:spPr>
        <a:xfrm>
          <a:off x="9258300" y="708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A6770D82-CD4E-4178-8D10-8BDF01EE5D10}"/>
            </a:ext>
          </a:extLst>
        </xdr:cNvPr>
        <xdr:cNvCxnSpPr/>
      </xdr:nvCxnSpPr>
      <xdr:spPr>
        <a:xfrm>
          <a:off x="9154160" y="7075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83BCB026-5C41-475C-83F2-F6A3693D2816}"/>
            </a:ext>
          </a:extLst>
        </xdr:cNvPr>
        <xdr:cNvSpPr txBox="1"/>
      </xdr:nvSpPr>
      <xdr:spPr>
        <a:xfrm>
          <a:off x="9258300" y="56147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F25C6697-D54D-4CC1-896C-F7CD56B31726}"/>
            </a:ext>
          </a:extLst>
        </xdr:cNvPr>
        <xdr:cNvCxnSpPr/>
      </xdr:nvCxnSpPr>
      <xdr:spPr>
        <a:xfrm>
          <a:off x="9154160" y="5835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837026D0-CB36-45AC-A11A-497CE3C61BBA}"/>
            </a:ext>
          </a:extLst>
        </xdr:cNvPr>
        <xdr:cNvSpPr txBox="1"/>
      </xdr:nvSpPr>
      <xdr:spPr>
        <a:xfrm>
          <a:off x="9258300" y="684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6969ACE8-CB13-4F68-96AF-0E1CAE122974}"/>
            </a:ext>
          </a:extLst>
        </xdr:cNvPr>
        <xdr:cNvSpPr/>
      </xdr:nvSpPr>
      <xdr:spPr>
        <a:xfrm>
          <a:off x="9192260" y="6985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2ACA8AE8-E3C1-4C99-A6A7-C778FAC00B60}"/>
            </a:ext>
          </a:extLst>
        </xdr:cNvPr>
        <xdr:cNvSpPr/>
      </xdr:nvSpPr>
      <xdr:spPr>
        <a:xfrm>
          <a:off x="8445500" y="6985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E5AA7406-4A1C-4BD6-B25B-BDBFA0C658CB}"/>
            </a:ext>
          </a:extLst>
        </xdr:cNvPr>
        <xdr:cNvSpPr/>
      </xdr:nvSpPr>
      <xdr:spPr>
        <a:xfrm>
          <a:off x="7670800" y="6972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17C7DC65-B24E-49BC-808C-E4B72AA7AC97}"/>
            </a:ext>
          </a:extLst>
        </xdr:cNvPr>
        <xdr:cNvSpPr/>
      </xdr:nvSpPr>
      <xdr:spPr>
        <a:xfrm>
          <a:off x="6873240" y="6973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73320BD1-61BF-4A23-A22B-43243AD9AEC2}"/>
            </a:ext>
          </a:extLst>
        </xdr:cNvPr>
        <xdr:cNvSpPr/>
      </xdr:nvSpPr>
      <xdr:spPr>
        <a:xfrm>
          <a:off x="6098540" y="6969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A4E2671-B640-4DD7-9E35-3334BC23AFD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B3724BC-2C61-4801-B38F-969D9220C35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9F0A5FD-6DA9-4D3F-AAFB-434F1E5309A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968DDFB-F807-45DB-8E65-1B3B28424D1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D37CCF1-4470-4046-BE0C-8AE6DDFEFE5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152080</xdr:rowOff>
    </xdr:from>
    <xdr:to>
      <xdr:col>55</xdr:col>
      <xdr:colOff>50800</xdr:colOff>
      <xdr:row>42</xdr:row>
      <xdr:rowOff>82230</xdr:rowOff>
    </xdr:to>
    <xdr:sp macro="" textlink="">
      <xdr:nvSpPr>
        <xdr:cNvPr id="130" name="楕円 129">
          <a:extLst>
            <a:ext uri="{FF2B5EF4-FFF2-40B4-BE49-F238E27FC236}">
              <a16:creationId xmlns:a16="http://schemas.microsoft.com/office/drawing/2014/main" id="{F436CF84-7FBB-4A76-BE50-52E0D8A843B3}"/>
            </a:ext>
          </a:extLst>
        </xdr:cNvPr>
        <xdr:cNvSpPr/>
      </xdr:nvSpPr>
      <xdr:spPr>
        <a:xfrm>
          <a:off x="9192260" y="7025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a:extLst>
            <a:ext uri="{FF2B5EF4-FFF2-40B4-BE49-F238E27FC236}">
              <a16:creationId xmlns:a16="http://schemas.microsoft.com/office/drawing/2014/main" id="{EA6FD7CC-4C40-4C64-AD0C-E5F8BED22C3D}"/>
            </a:ext>
          </a:extLst>
        </xdr:cNvPr>
        <xdr:cNvSpPr txBox="1"/>
      </xdr:nvSpPr>
      <xdr:spPr>
        <a:xfrm>
          <a:off x="9258300" y="696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152050</xdr:rowOff>
    </xdr:from>
    <xdr:to>
      <xdr:col>50</xdr:col>
      <xdr:colOff>165100</xdr:colOff>
      <xdr:row>42</xdr:row>
      <xdr:rowOff>82200</xdr:rowOff>
    </xdr:to>
    <xdr:sp macro="" textlink="">
      <xdr:nvSpPr>
        <xdr:cNvPr id="132" name="楕円 131">
          <a:extLst>
            <a:ext uri="{FF2B5EF4-FFF2-40B4-BE49-F238E27FC236}">
              <a16:creationId xmlns:a16="http://schemas.microsoft.com/office/drawing/2014/main" id="{F8127640-E0A0-4BB9-B83A-E30336A4A805}"/>
            </a:ext>
          </a:extLst>
        </xdr:cNvPr>
        <xdr:cNvSpPr/>
      </xdr:nvSpPr>
      <xdr:spPr>
        <a:xfrm>
          <a:off x="8445500" y="7025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31400</xdr:rowOff>
    </xdr:from>
    <xdr:to>
      <xdr:col>55</xdr:col>
      <xdr:colOff>0</xdr:colOff>
      <xdr:row>42</xdr:row>
      <xdr:rowOff>31430</xdr:rowOff>
    </xdr:to>
    <xdr:cxnSp macro="">
      <xdr:nvCxnSpPr>
        <xdr:cNvPr id="133" name="直線コネクタ 132">
          <a:extLst>
            <a:ext uri="{FF2B5EF4-FFF2-40B4-BE49-F238E27FC236}">
              <a16:creationId xmlns:a16="http://schemas.microsoft.com/office/drawing/2014/main" id="{46FAEAEB-1386-49B5-941A-13333CF7B9D5}"/>
            </a:ext>
          </a:extLst>
        </xdr:cNvPr>
        <xdr:cNvCxnSpPr/>
      </xdr:nvCxnSpPr>
      <xdr:spPr>
        <a:xfrm>
          <a:off x="8496300" y="7072280"/>
          <a:ext cx="7239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152046</xdr:rowOff>
    </xdr:from>
    <xdr:to>
      <xdr:col>46</xdr:col>
      <xdr:colOff>38100</xdr:colOff>
      <xdr:row>42</xdr:row>
      <xdr:rowOff>82196</xdr:rowOff>
    </xdr:to>
    <xdr:sp macro="" textlink="">
      <xdr:nvSpPr>
        <xdr:cNvPr id="134" name="楕円 133">
          <a:extLst>
            <a:ext uri="{FF2B5EF4-FFF2-40B4-BE49-F238E27FC236}">
              <a16:creationId xmlns:a16="http://schemas.microsoft.com/office/drawing/2014/main" id="{BCB8649F-D8E8-45C1-9C78-5EADAB805121}"/>
            </a:ext>
          </a:extLst>
        </xdr:cNvPr>
        <xdr:cNvSpPr/>
      </xdr:nvSpPr>
      <xdr:spPr>
        <a:xfrm>
          <a:off x="7670800" y="70252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31396</xdr:rowOff>
    </xdr:from>
    <xdr:to>
      <xdr:col>50</xdr:col>
      <xdr:colOff>114300</xdr:colOff>
      <xdr:row>42</xdr:row>
      <xdr:rowOff>31400</xdr:rowOff>
    </xdr:to>
    <xdr:cxnSp macro="">
      <xdr:nvCxnSpPr>
        <xdr:cNvPr id="135" name="直線コネクタ 134">
          <a:extLst>
            <a:ext uri="{FF2B5EF4-FFF2-40B4-BE49-F238E27FC236}">
              <a16:creationId xmlns:a16="http://schemas.microsoft.com/office/drawing/2014/main" id="{2C442727-4A99-4E12-8030-B0233B8D9EEF}"/>
            </a:ext>
          </a:extLst>
        </xdr:cNvPr>
        <xdr:cNvCxnSpPr/>
      </xdr:nvCxnSpPr>
      <xdr:spPr>
        <a:xfrm>
          <a:off x="7713980" y="7072276"/>
          <a:ext cx="78232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152050</xdr:rowOff>
    </xdr:from>
    <xdr:to>
      <xdr:col>41</xdr:col>
      <xdr:colOff>101600</xdr:colOff>
      <xdr:row>42</xdr:row>
      <xdr:rowOff>82200</xdr:rowOff>
    </xdr:to>
    <xdr:sp macro="" textlink="">
      <xdr:nvSpPr>
        <xdr:cNvPr id="136" name="楕円 135">
          <a:extLst>
            <a:ext uri="{FF2B5EF4-FFF2-40B4-BE49-F238E27FC236}">
              <a16:creationId xmlns:a16="http://schemas.microsoft.com/office/drawing/2014/main" id="{14174236-86C4-4C59-97C7-0AE9F96F6603}"/>
            </a:ext>
          </a:extLst>
        </xdr:cNvPr>
        <xdr:cNvSpPr/>
      </xdr:nvSpPr>
      <xdr:spPr>
        <a:xfrm>
          <a:off x="6873240" y="7025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31396</xdr:rowOff>
    </xdr:from>
    <xdr:to>
      <xdr:col>45</xdr:col>
      <xdr:colOff>177800</xdr:colOff>
      <xdr:row>42</xdr:row>
      <xdr:rowOff>31400</xdr:rowOff>
    </xdr:to>
    <xdr:cxnSp macro="">
      <xdr:nvCxnSpPr>
        <xdr:cNvPr id="137" name="直線コネクタ 136">
          <a:extLst>
            <a:ext uri="{FF2B5EF4-FFF2-40B4-BE49-F238E27FC236}">
              <a16:creationId xmlns:a16="http://schemas.microsoft.com/office/drawing/2014/main" id="{672A66C2-EE89-4436-A00C-FC34A20F834B}"/>
            </a:ext>
          </a:extLst>
        </xdr:cNvPr>
        <xdr:cNvCxnSpPr/>
      </xdr:nvCxnSpPr>
      <xdr:spPr>
        <a:xfrm flipV="1">
          <a:off x="6924040" y="7072276"/>
          <a:ext cx="78994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152070</xdr:rowOff>
    </xdr:from>
    <xdr:to>
      <xdr:col>36</xdr:col>
      <xdr:colOff>165100</xdr:colOff>
      <xdr:row>42</xdr:row>
      <xdr:rowOff>82220</xdr:rowOff>
    </xdr:to>
    <xdr:sp macro="" textlink="">
      <xdr:nvSpPr>
        <xdr:cNvPr id="138" name="楕円 137">
          <a:extLst>
            <a:ext uri="{FF2B5EF4-FFF2-40B4-BE49-F238E27FC236}">
              <a16:creationId xmlns:a16="http://schemas.microsoft.com/office/drawing/2014/main" id="{088A38B1-C156-4218-8467-9F8DACA7DBBD}"/>
            </a:ext>
          </a:extLst>
        </xdr:cNvPr>
        <xdr:cNvSpPr/>
      </xdr:nvSpPr>
      <xdr:spPr>
        <a:xfrm>
          <a:off x="6098540" y="7025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31400</xdr:rowOff>
    </xdr:from>
    <xdr:to>
      <xdr:col>41</xdr:col>
      <xdr:colOff>50800</xdr:colOff>
      <xdr:row>42</xdr:row>
      <xdr:rowOff>31420</xdr:rowOff>
    </xdr:to>
    <xdr:cxnSp macro="">
      <xdr:nvCxnSpPr>
        <xdr:cNvPr id="139" name="直線コネクタ 138">
          <a:extLst>
            <a:ext uri="{FF2B5EF4-FFF2-40B4-BE49-F238E27FC236}">
              <a16:creationId xmlns:a16="http://schemas.microsoft.com/office/drawing/2014/main" id="{04D07F0B-DFE6-4086-A57B-08A6BF5EF437}"/>
            </a:ext>
          </a:extLst>
        </xdr:cNvPr>
        <xdr:cNvCxnSpPr/>
      </xdr:nvCxnSpPr>
      <xdr:spPr>
        <a:xfrm flipV="1">
          <a:off x="6149340" y="7072280"/>
          <a:ext cx="7747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5E7F8148-B823-4867-BC2C-A9CD07C8113B}"/>
            </a:ext>
          </a:extLst>
        </xdr:cNvPr>
        <xdr:cNvSpPr txBox="1"/>
      </xdr:nvSpPr>
      <xdr:spPr>
        <a:xfrm>
          <a:off x="8239271" y="676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1387AF20-DAA9-4F68-B3D1-5B5F664A9C01}"/>
            </a:ext>
          </a:extLst>
        </xdr:cNvPr>
        <xdr:cNvSpPr txBox="1"/>
      </xdr:nvSpPr>
      <xdr:spPr>
        <a:xfrm>
          <a:off x="7477271" y="675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166DFC63-9071-42E4-98F1-65BFE3E3A47A}"/>
            </a:ext>
          </a:extLst>
        </xdr:cNvPr>
        <xdr:cNvSpPr txBox="1"/>
      </xdr:nvSpPr>
      <xdr:spPr>
        <a:xfrm>
          <a:off x="6702571" y="675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3F0651C0-ED74-43AE-9469-339D170830D4}"/>
            </a:ext>
          </a:extLst>
        </xdr:cNvPr>
        <xdr:cNvSpPr txBox="1"/>
      </xdr:nvSpPr>
      <xdr:spPr>
        <a:xfrm>
          <a:off x="5905011" y="674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73327</xdr:rowOff>
    </xdr:from>
    <xdr:ext cx="469744" cy="259045"/>
    <xdr:sp macro="" textlink="">
      <xdr:nvSpPr>
        <xdr:cNvPr id="144" name="n_1mainValue【道路】&#10;一人当たり延長">
          <a:extLst>
            <a:ext uri="{FF2B5EF4-FFF2-40B4-BE49-F238E27FC236}">
              <a16:creationId xmlns:a16="http://schemas.microsoft.com/office/drawing/2014/main" id="{FADC688B-4281-4692-913C-4587221AE41B}"/>
            </a:ext>
          </a:extLst>
        </xdr:cNvPr>
        <xdr:cNvSpPr txBox="1"/>
      </xdr:nvSpPr>
      <xdr:spPr>
        <a:xfrm>
          <a:off x="8271587" y="711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73323</xdr:rowOff>
    </xdr:from>
    <xdr:ext cx="469744" cy="259045"/>
    <xdr:sp macro="" textlink="">
      <xdr:nvSpPr>
        <xdr:cNvPr id="145" name="n_2mainValue【道路】&#10;一人当たり延長">
          <a:extLst>
            <a:ext uri="{FF2B5EF4-FFF2-40B4-BE49-F238E27FC236}">
              <a16:creationId xmlns:a16="http://schemas.microsoft.com/office/drawing/2014/main" id="{92E0A7D8-B4B5-44FE-9022-781E30849FF6}"/>
            </a:ext>
          </a:extLst>
        </xdr:cNvPr>
        <xdr:cNvSpPr txBox="1"/>
      </xdr:nvSpPr>
      <xdr:spPr>
        <a:xfrm>
          <a:off x="7509587" y="711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73327</xdr:rowOff>
    </xdr:from>
    <xdr:ext cx="469744" cy="259045"/>
    <xdr:sp macro="" textlink="">
      <xdr:nvSpPr>
        <xdr:cNvPr id="146" name="n_3mainValue【道路】&#10;一人当たり延長">
          <a:extLst>
            <a:ext uri="{FF2B5EF4-FFF2-40B4-BE49-F238E27FC236}">
              <a16:creationId xmlns:a16="http://schemas.microsoft.com/office/drawing/2014/main" id="{F6E5396B-CE01-4221-AD1D-375E779C820E}"/>
            </a:ext>
          </a:extLst>
        </xdr:cNvPr>
        <xdr:cNvSpPr txBox="1"/>
      </xdr:nvSpPr>
      <xdr:spPr>
        <a:xfrm>
          <a:off x="6712027" y="711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73347</xdr:rowOff>
    </xdr:from>
    <xdr:ext cx="469744" cy="259045"/>
    <xdr:sp macro="" textlink="">
      <xdr:nvSpPr>
        <xdr:cNvPr id="147" name="n_4mainValue【道路】&#10;一人当たり延長">
          <a:extLst>
            <a:ext uri="{FF2B5EF4-FFF2-40B4-BE49-F238E27FC236}">
              <a16:creationId xmlns:a16="http://schemas.microsoft.com/office/drawing/2014/main" id="{EA3A5E0A-CCB8-42FD-AD88-F8E70E079C9F}"/>
            </a:ext>
          </a:extLst>
        </xdr:cNvPr>
        <xdr:cNvSpPr txBox="1"/>
      </xdr:nvSpPr>
      <xdr:spPr>
        <a:xfrm>
          <a:off x="5937327" y="71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9744CE9-0012-41B0-BF56-DABA901F024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63BF9AC-5648-4280-8294-8FAC8E3240D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2918953-D757-416A-9DAC-6BBF7CD7B4A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492FC13-4470-4213-89C7-23525F99849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054D7C5-8841-4984-910D-72CC28A2D7A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9A00D5B-F41B-4FC1-B85C-CD9B52599A6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654D504-C89F-4DF8-A425-AA62ED0BAD1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235E6EA-6081-477B-B507-D583C40501C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FFC3EAF-714B-4820-BEF6-8414E4E9031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58A7AEE-4481-45B7-A0C0-C212676165D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808972D-5B34-4465-BDF4-473FF9556D2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0F77440-07B7-426E-999B-C385FFDB17FA}"/>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43654BF4-097C-4543-A846-BAB6D4F6F654}"/>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EF928FD-A367-4F6B-9651-0573AE537D11}"/>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943777B0-522E-4017-9B39-C610D648D833}"/>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5AF6C82-127B-4093-B2DE-46007A056013}"/>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21CEDF95-0804-4827-BA0D-7BFFFC52D413}"/>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4138C9BC-E0B2-4FEE-B646-EBAD787C91DE}"/>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6DFC611A-99D8-40E8-89F1-E3634D047E2D}"/>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EDA841E3-F427-4180-AA32-BB6974226D39}"/>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D652448D-D036-452B-B234-42BE970B5448}"/>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A1DEBC7-6DE3-4663-A1AC-EAEDD2FA816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695B597E-34C2-4119-B4B4-D4A09613C19E}"/>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A8D14182-9FB7-4D65-80CF-F42FBB6CF44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51C46E30-4BA4-4F4A-B338-B9A8D30BE84C}"/>
            </a:ext>
          </a:extLst>
        </xdr:cNvPr>
        <xdr:cNvCxnSpPr/>
      </xdr:nvCxnSpPr>
      <xdr:spPr>
        <a:xfrm flipV="1">
          <a:off x="4086225" y="942022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F7624871-42A7-418A-8250-23264040553F}"/>
            </a:ext>
          </a:extLst>
        </xdr:cNvPr>
        <xdr:cNvSpPr txBox="1"/>
      </xdr:nvSpPr>
      <xdr:spPr>
        <a:xfrm>
          <a:off x="4124960"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EBF74768-D21E-4DD7-B0C0-4408F8EE5AD1}"/>
            </a:ext>
          </a:extLst>
        </xdr:cNvPr>
        <xdr:cNvCxnSpPr/>
      </xdr:nvCxnSpPr>
      <xdr:spPr>
        <a:xfrm>
          <a:off x="4020820" y="10757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A0623D01-7C0B-4C97-B201-F6D0C91E3B27}"/>
            </a:ext>
          </a:extLst>
        </xdr:cNvPr>
        <xdr:cNvSpPr txBox="1"/>
      </xdr:nvSpPr>
      <xdr:spPr>
        <a:xfrm>
          <a:off x="4124960" y="920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2A238FFB-870C-423D-8A0E-46BFAF96A22B}"/>
            </a:ext>
          </a:extLst>
        </xdr:cNvPr>
        <xdr:cNvCxnSpPr/>
      </xdr:nvCxnSpPr>
      <xdr:spPr>
        <a:xfrm>
          <a:off x="4020820" y="942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EA036549-AA54-4534-90BE-8544D6ED1349}"/>
            </a:ext>
          </a:extLst>
        </xdr:cNvPr>
        <xdr:cNvSpPr txBox="1"/>
      </xdr:nvSpPr>
      <xdr:spPr>
        <a:xfrm>
          <a:off x="4124960" y="9921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B6A0875D-565A-4B7B-A880-8390F3431304}"/>
            </a:ext>
          </a:extLst>
        </xdr:cNvPr>
        <xdr:cNvSpPr/>
      </xdr:nvSpPr>
      <xdr:spPr>
        <a:xfrm>
          <a:off x="403606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752383A3-D8F5-4B57-8746-FD627E0C2944}"/>
            </a:ext>
          </a:extLst>
        </xdr:cNvPr>
        <xdr:cNvSpPr/>
      </xdr:nvSpPr>
      <xdr:spPr>
        <a:xfrm>
          <a:off x="3312160" y="10047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F6B25AD8-6FC9-4A52-80C1-A6822044001E}"/>
            </a:ext>
          </a:extLst>
        </xdr:cNvPr>
        <xdr:cNvSpPr/>
      </xdr:nvSpPr>
      <xdr:spPr>
        <a:xfrm>
          <a:off x="2514600" y="1002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CA0D232A-FA2B-4BB9-ADBE-57BEBADBC6EA}"/>
            </a:ext>
          </a:extLst>
        </xdr:cNvPr>
        <xdr:cNvSpPr/>
      </xdr:nvSpPr>
      <xdr:spPr>
        <a:xfrm>
          <a:off x="1739900" y="10003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C30E83BA-2716-49FF-9D4D-C9B87CAFC475}"/>
            </a:ext>
          </a:extLst>
        </xdr:cNvPr>
        <xdr:cNvSpPr/>
      </xdr:nvSpPr>
      <xdr:spPr>
        <a:xfrm>
          <a:off x="965200" y="99866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D45751C-DC70-437C-B99B-E8A4B2E8E61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F09A1C6-008F-4339-A1E3-F861548E971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54D973F-3D15-47C8-8A94-E6D6653C9D0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B632A27-32EA-4E74-8509-328E85BF514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8EAA22B-88CF-4EA6-B787-CC85D1CBD21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99695</xdr:rowOff>
    </xdr:from>
    <xdr:to>
      <xdr:col>24</xdr:col>
      <xdr:colOff>114300</xdr:colOff>
      <xdr:row>61</xdr:row>
      <xdr:rowOff>29845</xdr:rowOff>
    </xdr:to>
    <xdr:sp macro="" textlink="">
      <xdr:nvSpPr>
        <xdr:cNvPr id="188" name="楕円 187">
          <a:extLst>
            <a:ext uri="{FF2B5EF4-FFF2-40B4-BE49-F238E27FC236}">
              <a16:creationId xmlns:a16="http://schemas.microsoft.com/office/drawing/2014/main" id="{4F573D17-C0C8-4382-A0B0-7538ACD0A214}"/>
            </a:ext>
          </a:extLst>
        </xdr:cNvPr>
        <xdr:cNvSpPr/>
      </xdr:nvSpPr>
      <xdr:spPr>
        <a:xfrm>
          <a:off x="4036060" y="10158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78122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A308698B-002C-4C5F-957A-39921276B7A4}"/>
            </a:ext>
          </a:extLst>
        </xdr:cNvPr>
        <xdr:cNvSpPr txBox="1"/>
      </xdr:nvSpPr>
      <xdr:spPr>
        <a:xfrm>
          <a:off x="4124960"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69215</xdr:rowOff>
    </xdr:from>
    <xdr:to>
      <xdr:col>20</xdr:col>
      <xdr:colOff>38100</xdr:colOff>
      <xdr:row>60</xdr:row>
      <xdr:rowOff>170815</xdr:rowOff>
    </xdr:to>
    <xdr:sp macro="" textlink="">
      <xdr:nvSpPr>
        <xdr:cNvPr id="190" name="楕円 189">
          <a:extLst>
            <a:ext uri="{FF2B5EF4-FFF2-40B4-BE49-F238E27FC236}">
              <a16:creationId xmlns:a16="http://schemas.microsoft.com/office/drawing/2014/main" id="{46D27E69-B53D-4E76-AA9C-1C36305E6454}"/>
            </a:ext>
          </a:extLst>
        </xdr:cNvPr>
        <xdr:cNvSpPr/>
      </xdr:nvSpPr>
      <xdr:spPr>
        <a:xfrm>
          <a:off x="3312160" y="10127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120015</xdr:rowOff>
    </xdr:from>
    <xdr:to>
      <xdr:col>24</xdr:col>
      <xdr:colOff>63500</xdr:colOff>
      <xdr:row>60</xdr:row>
      <xdr:rowOff>150495</xdr:rowOff>
    </xdr:to>
    <xdr:cxnSp macro="">
      <xdr:nvCxnSpPr>
        <xdr:cNvPr id="191" name="直線コネクタ 190">
          <a:extLst>
            <a:ext uri="{FF2B5EF4-FFF2-40B4-BE49-F238E27FC236}">
              <a16:creationId xmlns:a16="http://schemas.microsoft.com/office/drawing/2014/main" id="{76704EEC-0E2F-4B5A-9115-49FE82BF1DBE}"/>
            </a:ext>
          </a:extLst>
        </xdr:cNvPr>
        <xdr:cNvCxnSpPr/>
      </xdr:nvCxnSpPr>
      <xdr:spPr>
        <a:xfrm>
          <a:off x="3355340" y="1017841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46355</xdr:rowOff>
    </xdr:from>
    <xdr:to>
      <xdr:col>15</xdr:col>
      <xdr:colOff>101600</xdr:colOff>
      <xdr:row>60</xdr:row>
      <xdr:rowOff>147955</xdr:rowOff>
    </xdr:to>
    <xdr:sp macro="" textlink="">
      <xdr:nvSpPr>
        <xdr:cNvPr id="192" name="楕円 191">
          <a:extLst>
            <a:ext uri="{FF2B5EF4-FFF2-40B4-BE49-F238E27FC236}">
              <a16:creationId xmlns:a16="http://schemas.microsoft.com/office/drawing/2014/main" id="{AF26D329-AA4F-4CE0-A117-B7920CE28769}"/>
            </a:ext>
          </a:extLst>
        </xdr:cNvPr>
        <xdr:cNvSpPr/>
      </xdr:nvSpPr>
      <xdr:spPr>
        <a:xfrm>
          <a:off x="25146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97155</xdr:rowOff>
    </xdr:from>
    <xdr:to>
      <xdr:col>19</xdr:col>
      <xdr:colOff>177800</xdr:colOff>
      <xdr:row>60</xdr:row>
      <xdr:rowOff>120015</xdr:rowOff>
    </xdr:to>
    <xdr:cxnSp macro="">
      <xdr:nvCxnSpPr>
        <xdr:cNvPr id="193" name="直線コネクタ 192">
          <a:extLst>
            <a:ext uri="{FF2B5EF4-FFF2-40B4-BE49-F238E27FC236}">
              <a16:creationId xmlns:a16="http://schemas.microsoft.com/office/drawing/2014/main" id="{5E67F8B5-9042-40DB-9926-B1A9A10448DD}"/>
            </a:ext>
          </a:extLst>
        </xdr:cNvPr>
        <xdr:cNvCxnSpPr/>
      </xdr:nvCxnSpPr>
      <xdr:spPr>
        <a:xfrm>
          <a:off x="2565400" y="10155555"/>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94" name="楕円 193">
          <a:extLst>
            <a:ext uri="{FF2B5EF4-FFF2-40B4-BE49-F238E27FC236}">
              <a16:creationId xmlns:a16="http://schemas.microsoft.com/office/drawing/2014/main" id="{3E283220-8279-481F-99B1-9FA84164AA7F}"/>
            </a:ext>
          </a:extLst>
        </xdr:cNvPr>
        <xdr:cNvSpPr/>
      </xdr:nvSpPr>
      <xdr:spPr>
        <a:xfrm>
          <a:off x="17399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66675</xdr:rowOff>
    </xdr:from>
    <xdr:to>
      <xdr:col>15</xdr:col>
      <xdr:colOff>50800</xdr:colOff>
      <xdr:row>60</xdr:row>
      <xdr:rowOff>97155</xdr:rowOff>
    </xdr:to>
    <xdr:cxnSp macro="">
      <xdr:nvCxnSpPr>
        <xdr:cNvPr id="195" name="直線コネクタ 194">
          <a:extLst>
            <a:ext uri="{FF2B5EF4-FFF2-40B4-BE49-F238E27FC236}">
              <a16:creationId xmlns:a16="http://schemas.microsoft.com/office/drawing/2014/main" id="{5552931F-F0D1-4A13-ABAC-69A2C5A44A7D}"/>
            </a:ext>
          </a:extLst>
        </xdr:cNvPr>
        <xdr:cNvCxnSpPr/>
      </xdr:nvCxnSpPr>
      <xdr:spPr>
        <a:xfrm>
          <a:off x="1790700" y="1012507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156845</xdr:rowOff>
    </xdr:from>
    <xdr:to>
      <xdr:col>6</xdr:col>
      <xdr:colOff>38100</xdr:colOff>
      <xdr:row>60</xdr:row>
      <xdr:rowOff>86995</xdr:rowOff>
    </xdr:to>
    <xdr:sp macro="" textlink="">
      <xdr:nvSpPr>
        <xdr:cNvPr id="196" name="楕円 195">
          <a:extLst>
            <a:ext uri="{FF2B5EF4-FFF2-40B4-BE49-F238E27FC236}">
              <a16:creationId xmlns:a16="http://schemas.microsoft.com/office/drawing/2014/main" id="{65B15632-D2E4-4F26-85BD-EB122CBC41C0}"/>
            </a:ext>
          </a:extLst>
        </xdr:cNvPr>
        <xdr:cNvSpPr/>
      </xdr:nvSpPr>
      <xdr:spPr>
        <a:xfrm>
          <a:off x="965200" y="10047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36195</xdr:rowOff>
    </xdr:from>
    <xdr:to>
      <xdr:col>10</xdr:col>
      <xdr:colOff>114300</xdr:colOff>
      <xdr:row>60</xdr:row>
      <xdr:rowOff>66675</xdr:rowOff>
    </xdr:to>
    <xdr:cxnSp macro="">
      <xdr:nvCxnSpPr>
        <xdr:cNvPr id="197" name="直線コネクタ 196">
          <a:extLst>
            <a:ext uri="{FF2B5EF4-FFF2-40B4-BE49-F238E27FC236}">
              <a16:creationId xmlns:a16="http://schemas.microsoft.com/office/drawing/2014/main" id="{DC2EB622-610D-48F9-A655-F3928DA4D132}"/>
            </a:ext>
          </a:extLst>
        </xdr:cNvPr>
        <xdr:cNvCxnSpPr/>
      </xdr:nvCxnSpPr>
      <xdr:spPr>
        <a:xfrm>
          <a:off x="1008380" y="1009459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6555E72A-149B-42C5-9C78-A1B5CC168591}"/>
            </a:ext>
          </a:extLst>
        </xdr:cNvPr>
        <xdr:cNvSpPr txBox="1"/>
      </xdr:nvSpPr>
      <xdr:spPr>
        <a:xfrm>
          <a:off x="317056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1322D00-64C6-4021-A985-62F1B0503A57}"/>
            </a:ext>
          </a:extLst>
        </xdr:cNvPr>
        <xdr:cNvSpPr txBox="1"/>
      </xdr:nvSpPr>
      <xdr:spPr>
        <a:xfrm>
          <a:off x="238570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7403A562-C972-444A-B573-5869316E6185}"/>
            </a:ext>
          </a:extLst>
        </xdr:cNvPr>
        <xdr:cNvSpPr txBox="1"/>
      </xdr:nvSpPr>
      <xdr:spPr>
        <a:xfrm>
          <a:off x="161100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341A0484-D799-4FD9-85F6-037B0605FCB4}"/>
            </a:ext>
          </a:extLst>
        </xdr:cNvPr>
        <xdr:cNvSpPr txBox="1"/>
      </xdr:nvSpPr>
      <xdr:spPr>
        <a:xfrm>
          <a:off x="83630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161942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1BC02A06-ACC1-462D-8A54-BDB90126902F}"/>
            </a:ext>
          </a:extLst>
        </xdr:cNvPr>
        <xdr:cNvSpPr txBox="1"/>
      </xdr:nvSpPr>
      <xdr:spPr>
        <a:xfrm>
          <a:off x="317056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139082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30B7DFB2-124F-4722-A22B-34B01C7B6D06}"/>
            </a:ext>
          </a:extLst>
        </xdr:cNvPr>
        <xdr:cNvSpPr txBox="1"/>
      </xdr:nvSpPr>
      <xdr:spPr>
        <a:xfrm>
          <a:off x="238570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108602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31E4571-B6A0-4A69-90AD-631C1446B54E}"/>
            </a:ext>
          </a:extLst>
        </xdr:cNvPr>
        <xdr:cNvSpPr txBox="1"/>
      </xdr:nvSpPr>
      <xdr:spPr>
        <a:xfrm>
          <a:off x="161100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78122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3A0E0495-DA09-48EE-90FE-5E87BABDB899}"/>
            </a:ext>
          </a:extLst>
        </xdr:cNvPr>
        <xdr:cNvSpPr txBox="1"/>
      </xdr:nvSpPr>
      <xdr:spPr>
        <a:xfrm>
          <a:off x="836304"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C0C565A-DFD3-44F1-9CB3-FFE870E29E2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67E103B-B487-4B98-A34B-F230F40144B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A53606B-6CD9-4A2D-9358-41A2686E901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B07474DA-96BB-4AA6-9F43-5732332F510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B398277-346B-4E7A-BF66-5F532BAB033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BDBB960-CFCD-46E2-A3CC-0AF5D28C453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4A8B9A7-05C9-4AC8-8A1D-6F705948537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FFACD10-FACB-48E6-8C1F-69B9B74D6AC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AA410B7-57C7-409B-9BC6-822C542F250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2FA18A4-C8DD-4458-895B-607A40E9CE9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2E77C194-D86A-4347-8B6D-6E6DE9675484}"/>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A355FACB-9550-4D69-847F-F3CAAF0EE416}"/>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C3FE10EF-BB75-4736-8961-4108F2A5F3A9}"/>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7E60E67E-8BE3-4264-804E-E23B8ED915FB}"/>
            </a:ext>
          </a:extLst>
        </xdr:cNvPr>
        <xdr:cNvSpPr txBox="1"/>
      </xdr:nvSpPr>
      <xdr:spPr>
        <a:xfrm>
          <a:off x="520976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5CC9CEBB-51B2-4093-8007-DD97CF4368DF}"/>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B961C56B-27C4-47D2-90F3-F3A4DC8FD3FA}"/>
            </a:ext>
          </a:extLst>
        </xdr:cNvPr>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59AF4402-4536-406B-9D47-73EDC45F8D0A}"/>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A3E41910-68E7-4481-9905-E0B92CC9FD92}"/>
            </a:ext>
          </a:extLst>
        </xdr:cNvPr>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8ABA91ED-FA01-4AEC-AE64-AA96908416C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C513AF8D-F22F-485A-AF83-5618B2E8887B}"/>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D144CD08-BA4B-4CEA-82F1-41B1F4E5A21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06688642-8A7B-4AB5-87BF-2731C560BA4C}"/>
            </a:ext>
          </a:extLst>
        </xdr:cNvPr>
        <xdr:cNvCxnSpPr/>
      </xdr:nvCxnSpPr>
      <xdr:spPr>
        <a:xfrm flipV="1">
          <a:off x="9219565" y="9536582"/>
          <a:ext cx="0" cy="11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B53026DB-0AFB-49B4-8A59-38D251FC4CB7}"/>
            </a:ext>
          </a:extLst>
        </xdr:cNvPr>
        <xdr:cNvSpPr txBox="1"/>
      </xdr:nvSpPr>
      <xdr:spPr>
        <a:xfrm>
          <a:off x="9258300" y="1073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4BEA8135-AFB5-40B8-A23A-6070C3742A2F}"/>
            </a:ext>
          </a:extLst>
        </xdr:cNvPr>
        <xdr:cNvCxnSpPr/>
      </xdr:nvCxnSpPr>
      <xdr:spPr>
        <a:xfrm>
          <a:off x="9154160" y="10732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235C74BB-4D74-494C-8C4B-BE403006A91A}"/>
            </a:ext>
          </a:extLst>
        </xdr:cNvPr>
        <xdr:cNvSpPr txBox="1"/>
      </xdr:nvSpPr>
      <xdr:spPr>
        <a:xfrm>
          <a:off x="9258300" y="93156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F3C2EBD2-83C5-4885-94E9-53B1F274894F}"/>
            </a:ext>
          </a:extLst>
        </xdr:cNvPr>
        <xdr:cNvCxnSpPr/>
      </xdr:nvCxnSpPr>
      <xdr:spPr>
        <a:xfrm>
          <a:off x="9154160" y="9536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5EF86FBB-7F54-4B52-AF1C-40DDAECE79F5}"/>
            </a:ext>
          </a:extLst>
        </xdr:cNvPr>
        <xdr:cNvSpPr txBox="1"/>
      </xdr:nvSpPr>
      <xdr:spPr>
        <a:xfrm>
          <a:off x="9258300" y="10418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BF6ED11-2553-4671-847F-0A48728947D0}"/>
            </a:ext>
          </a:extLst>
        </xdr:cNvPr>
        <xdr:cNvSpPr/>
      </xdr:nvSpPr>
      <xdr:spPr>
        <a:xfrm>
          <a:off x="9192260" y="105628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B48F18F4-F87A-4587-8076-F43570A2CAAF}"/>
            </a:ext>
          </a:extLst>
        </xdr:cNvPr>
        <xdr:cNvSpPr/>
      </xdr:nvSpPr>
      <xdr:spPr>
        <a:xfrm>
          <a:off x="8445500" y="1056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4FDE081F-EABA-450C-B234-A471FD0B6533}"/>
            </a:ext>
          </a:extLst>
        </xdr:cNvPr>
        <xdr:cNvSpPr/>
      </xdr:nvSpPr>
      <xdr:spPr>
        <a:xfrm>
          <a:off x="7670800" y="105643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1135C7C1-3C35-4676-9ACD-A1152390FB24}"/>
            </a:ext>
          </a:extLst>
        </xdr:cNvPr>
        <xdr:cNvSpPr/>
      </xdr:nvSpPr>
      <xdr:spPr>
        <a:xfrm>
          <a:off x="6873240" y="10568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2B02465F-6DA3-47BA-9E6C-00BEB36C9519}"/>
            </a:ext>
          </a:extLst>
        </xdr:cNvPr>
        <xdr:cNvSpPr/>
      </xdr:nvSpPr>
      <xdr:spPr>
        <a:xfrm>
          <a:off x="6098540" y="1056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B6F4716-89C2-49CE-B130-A9FFFC3677A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A6FC608-106C-4BA5-AFD7-4EA8E1713A0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0133540-DB6C-45C7-8CF7-4F84F22BA33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43FC558-EB75-4684-8AD2-4852668B9CB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FA08E8-4C81-4006-B1B0-35A183A2E41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50064</xdr:rowOff>
    </xdr:from>
    <xdr:to>
      <xdr:col>55</xdr:col>
      <xdr:colOff>50800</xdr:colOff>
      <xdr:row>63</xdr:row>
      <xdr:rowOff>151664</xdr:rowOff>
    </xdr:to>
    <xdr:sp macro="" textlink="">
      <xdr:nvSpPr>
        <xdr:cNvPr id="243" name="楕円 242">
          <a:extLst>
            <a:ext uri="{FF2B5EF4-FFF2-40B4-BE49-F238E27FC236}">
              <a16:creationId xmlns:a16="http://schemas.microsoft.com/office/drawing/2014/main" id="{7DFAFF5A-6305-4E2C-9076-3B7B5AC2AA4F}"/>
            </a:ext>
          </a:extLst>
        </xdr:cNvPr>
        <xdr:cNvSpPr/>
      </xdr:nvSpPr>
      <xdr:spPr>
        <a:xfrm>
          <a:off x="9192260" y="106113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151431</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8C15BA9D-731B-47C8-BDE4-7CEFFB03A572}"/>
            </a:ext>
          </a:extLst>
        </xdr:cNvPr>
        <xdr:cNvSpPr txBox="1"/>
      </xdr:nvSpPr>
      <xdr:spPr>
        <a:xfrm>
          <a:off x="9258300" y="10545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50639</xdr:rowOff>
    </xdr:from>
    <xdr:to>
      <xdr:col>50</xdr:col>
      <xdr:colOff>165100</xdr:colOff>
      <xdr:row>63</xdr:row>
      <xdr:rowOff>152239</xdr:rowOff>
    </xdr:to>
    <xdr:sp macro="" textlink="">
      <xdr:nvSpPr>
        <xdr:cNvPr id="245" name="楕円 244">
          <a:extLst>
            <a:ext uri="{FF2B5EF4-FFF2-40B4-BE49-F238E27FC236}">
              <a16:creationId xmlns:a16="http://schemas.microsoft.com/office/drawing/2014/main" id="{04FB2974-4E7F-44DC-BA4F-8B738159AB2C}"/>
            </a:ext>
          </a:extLst>
        </xdr:cNvPr>
        <xdr:cNvSpPr/>
      </xdr:nvSpPr>
      <xdr:spPr>
        <a:xfrm>
          <a:off x="8445500" y="1061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100864</xdr:rowOff>
    </xdr:from>
    <xdr:to>
      <xdr:col>55</xdr:col>
      <xdr:colOff>0</xdr:colOff>
      <xdr:row>63</xdr:row>
      <xdr:rowOff>101439</xdr:rowOff>
    </xdr:to>
    <xdr:cxnSp macro="">
      <xdr:nvCxnSpPr>
        <xdr:cNvPr id="246" name="直線コネクタ 245">
          <a:extLst>
            <a:ext uri="{FF2B5EF4-FFF2-40B4-BE49-F238E27FC236}">
              <a16:creationId xmlns:a16="http://schemas.microsoft.com/office/drawing/2014/main" id="{E7C23746-EEFB-430B-B69C-596CC0E17D1F}"/>
            </a:ext>
          </a:extLst>
        </xdr:cNvPr>
        <xdr:cNvCxnSpPr/>
      </xdr:nvCxnSpPr>
      <xdr:spPr>
        <a:xfrm flipV="1">
          <a:off x="8496300" y="10662184"/>
          <a:ext cx="723900" cy="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51033</xdr:rowOff>
    </xdr:from>
    <xdr:to>
      <xdr:col>46</xdr:col>
      <xdr:colOff>38100</xdr:colOff>
      <xdr:row>63</xdr:row>
      <xdr:rowOff>152633</xdr:rowOff>
    </xdr:to>
    <xdr:sp macro="" textlink="">
      <xdr:nvSpPr>
        <xdr:cNvPr id="247" name="楕円 246">
          <a:extLst>
            <a:ext uri="{FF2B5EF4-FFF2-40B4-BE49-F238E27FC236}">
              <a16:creationId xmlns:a16="http://schemas.microsoft.com/office/drawing/2014/main" id="{DA075F6A-6FA4-49DA-8531-B1F8E899745C}"/>
            </a:ext>
          </a:extLst>
        </xdr:cNvPr>
        <xdr:cNvSpPr/>
      </xdr:nvSpPr>
      <xdr:spPr>
        <a:xfrm>
          <a:off x="7670800" y="106123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101439</xdr:rowOff>
    </xdr:from>
    <xdr:to>
      <xdr:col>50</xdr:col>
      <xdr:colOff>114300</xdr:colOff>
      <xdr:row>63</xdr:row>
      <xdr:rowOff>101833</xdr:rowOff>
    </xdr:to>
    <xdr:cxnSp macro="">
      <xdr:nvCxnSpPr>
        <xdr:cNvPr id="248" name="直線コネクタ 247">
          <a:extLst>
            <a:ext uri="{FF2B5EF4-FFF2-40B4-BE49-F238E27FC236}">
              <a16:creationId xmlns:a16="http://schemas.microsoft.com/office/drawing/2014/main" id="{4830EEF6-7997-42DC-955A-691F62A10386}"/>
            </a:ext>
          </a:extLst>
        </xdr:cNvPr>
        <xdr:cNvCxnSpPr/>
      </xdr:nvCxnSpPr>
      <xdr:spPr>
        <a:xfrm flipV="1">
          <a:off x="7713980" y="10662759"/>
          <a:ext cx="782320" cy="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51064</xdr:rowOff>
    </xdr:from>
    <xdr:to>
      <xdr:col>41</xdr:col>
      <xdr:colOff>101600</xdr:colOff>
      <xdr:row>63</xdr:row>
      <xdr:rowOff>152664</xdr:rowOff>
    </xdr:to>
    <xdr:sp macro="" textlink="">
      <xdr:nvSpPr>
        <xdr:cNvPr id="249" name="楕円 248">
          <a:extLst>
            <a:ext uri="{FF2B5EF4-FFF2-40B4-BE49-F238E27FC236}">
              <a16:creationId xmlns:a16="http://schemas.microsoft.com/office/drawing/2014/main" id="{A513D068-0A85-4F5D-B873-09D8F7524E95}"/>
            </a:ext>
          </a:extLst>
        </xdr:cNvPr>
        <xdr:cNvSpPr/>
      </xdr:nvSpPr>
      <xdr:spPr>
        <a:xfrm>
          <a:off x="6873240" y="1061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101833</xdr:rowOff>
    </xdr:from>
    <xdr:to>
      <xdr:col>45</xdr:col>
      <xdr:colOff>177800</xdr:colOff>
      <xdr:row>63</xdr:row>
      <xdr:rowOff>101864</xdr:rowOff>
    </xdr:to>
    <xdr:cxnSp macro="">
      <xdr:nvCxnSpPr>
        <xdr:cNvPr id="250" name="直線コネクタ 249">
          <a:extLst>
            <a:ext uri="{FF2B5EF4-FFF2-40B4-BE49-F238E27FC236}">
              <a16:creationId xmlns:a16="http://schemas.microsoft.com/office/drawing/2014/main" id="{66FEC433-C26E-44D6-91A7-5891179D2039}"/>
            </a:ext>
          </a:extLst>
        </xdr:cNvPr>
        <xdr:cNvCxnSpPr/>
      </xdr:nvCxnSpPr>
      <xdr:spPr>
        <a:xfrm flipV="1">
          <a:off x="6924040" y="10663153"/>
          <a:ext cx="78994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51274</xdr:rowOff>
    </xdr:from>
    <xdr:to>
      <xdr:col>36</xdr:col>
      <xdr:colOff>165100</xdr:colOff>
      <xdr:row>63</xdr:row>
      <xdr:rowOff>152874</xdr:rowOff>
    </xdr:to>
    <xdr:sp macro="" textlink="">
      <xdr:nvSpPr>
        <xdr:cNvPr id="251" name="楕円 250">
          <a:extLst>
            <a:ext uri="{FF2B5EF4-FFF2-40B4-BE49-F238E27FC236}">
              <a16:creationId xmlns:a16="http://schemas.microsoft.com/office/drawing/2014/main" id="{20D1ABD4-C8DC-4531-9CC0-5C7F12C91E09}"/>
            </a:ext>
          </a:extLst>
        </xdr:cNvPr>
        <xdr:cNvSpPr/>
      </xdr:nvSpPr>
      <xdr:spPr>
        <a:xfrm>
          <a:off x="6098540" y="1061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101864</xdr:rowOff>
    </xdr:from>
    <xdr:to>
      <xdr:col>41</xdr:col>
      <xdr:colOff>50800</xdr:colOff>
      <xdr:row>63</xdr:row>
      <xdr:rowOff>102074</xdr:rowOff>
    </xdr:to>
    <xdr:cxnSp macro="">
      <xdr:nvCxnSpPr>
        <xdr:cNvPr id="252" name="直線コネクタ 251">
          <a:extLst>
            <a:ext uri="{FF2B5EF4-FFF2-40B4-BE49-F238E27FC236}">
              <a16:creationId xmlns:a16="http://schemas.microsoft.com/office/drawing/2014/main" id="{839F62EA-494B-4167-BF15-44EF6D75830C}"/>
            </a:ext>
          </a:extLst>
        </xdr:cNvPr>
        <xdr:cNvCxnSpPr/>
      </xdr:nvCxnSpPr>
      <xdr:spPr>
        <a:xfrm flipV="1">
          <a:off x="6149340" y="10663184"/>
          <a:ext cx="774700" cy="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88B25C87-4DE8-4753-B049-DB91E7B9037B}"/>
            </a:ext>
          </a:extLst>
        </xdr:cNvPr>
        <xdr:cNvSpPr txBox="1"/>
      </xdr:nvSpPr>
      <xdr:spPr>
        <a:xfrm>
          <a:off x="8214575" y="1034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3076A191-F8E6-4AD5-BEAD-53B10EF769D8}"/>
            </a:ext>
          </a:extLst>
        </xdr:cNvPr>
        <xdr:cNvSpPr txBox="1"/>
      </xdr:nvSpPr>
      <xdr:spPr>
        <a:xfrm>
          <a:off x="7444955" y="1034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B3760B90-D04A-4FCC-B117-7052B9D92FFF}"/>
            </a:ext>
          </a:extLst>
        </xdr:cNvPr>
        <xdr:cNvSpPr txBox="1"/>
      </xdr:nvSpPr>
      <xdr:spPr>
        <a:xfrm>
          <a:off x="6670255" y="1035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4D070EB9-AAE9-4C6A-8BAB-9B0FD957939A}"/>
            </a:ext>
          </a:extLst>
        </xdr:cNvPr>
        <xdr:cNvSpPr txBox="1"/>
      </xdr:nvSpPr>
      <xdr:spPr>
        <a:xfrm>
          <a:off x="5872695" y="10346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143366</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0F7F9484-7436-43BC-898F-64932D44CF40}"/>
            </a:ext>
          </a:extLst>
        </xdr:cNvPr>
        <xdr:cNvSpPr txBox="1"/>
      </xdr:nvSpPr>
      <xdr:spPr>
        <a:xfrm>
          <a:off x="8214575" y="10704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143760</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0CA73862-AEA4-455E-B4AE-7F93F61C1079}"/>
            </a:ext>
          </a:extLst>
        </xdr:cNvPr>
        <xdr:cNvSpPr txBox="1"/>
      </xdr:nvSpPr>
      <xdr:spPr>
        <a:xfrm>
          <a:off x="7444955" y="10705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143791</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DE599DE5-85C1-41B2-A52D-F7D5313B1AC0}"/>
            </a:ext>
          </a:extLst>
        </xdr:cNvPr>
        <xdr:cNvSpPr txBox="1"/>
      </xdr:nvSpPr>
      <xdr:spPr>
        <a:xfrm>
          <a:off x="6670255" y="10705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144001</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CBB2195D-209C-4478-B784-FA0E387D586E}"/>
            </a:ext>
          </a:extLst>
        </xdr:cNvPr>
        <xdr:cNvSpPr txBox="1"/>
      </xdr:nvSpPr>
      <xdr:spPr>
        <a:xfrm>
          <a:off x="5872695" y="1070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247258F8-E87F-4A73-84AB-C20728169CA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4BB98BA8-C2CF-47F3-B147-944E274F154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2F2F727E-5DF3-461F-B2E5-5C1BA1E7B43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F59FABAA-F566-4396-943E-EB4F5AFA57B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7E7E446D-D342-4C70-8AB7-1894291434B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468184FC-3E84-4C19-B1A2-5E2ED7B9A9C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C3574A8-4D14-4C9F-96FC-CECD25F5C6C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F7160CE-57C4-440C-9FC5-6481BCA6757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CE7CCE87-4178-4EA6-A370-50ECB2270A7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3EF0C89F-267B-4B0F-8B9C-1E4E03CCF3F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6D74524F-4B14-4F66-9178-3C96BAFC422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5E182081-9093-4168-8383-7C8DEB3FBDF9}"/>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52159574-30D3-4941-A137-A54A1A2418CA}"/>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8501ECF8-65E0-4B82-BD78-8A9C4CF3469A}"/>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DCEFBC37-4C8E-4B7C-9ACD-392949266B4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CD2ECA9B-0694-4DF3-954B-F463CB5E0E97}"/>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82FAD01C-A0E8-42C6-9A53-CF780D5F3013}"/>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9DF700B1-08EB-4F51-89B5-EDEF34EB1EAA}"/>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634D52F2-3430-4EAD-89FE-961BDC48D1CF}"/>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F30478B3-08BE-4EB6-8FED-8910D6F019E5}"/>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631FACCA-1816-423E-A915-A215A0D66EE5}"/>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2D7D5179-470C-4F46-9A54-D3CD5111D1E1}"/>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313D2EB5-51EE-4442-A42D-FF44DD71CCBD}"/>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99995664-3B0B-4D93-8406-DD738E26D7A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B34AD488-D36B-4421-8471-EE085DBCA151}"/>
            </a:ext>
          </a:extLst>
        </xdr:cNvPr>
        <xdr:cNvCxnSpPr/>
      </xdr:nvCxnSpPr>
      <xdr:spPr>
        <a:xfrm flipV="1">
          <a:off x="4086225" y="1310259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AB11E98E-022F-469E-BBA8-59220D374E66}"/>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391ED3B8-9C7B-4CAB-8827-DAA04D30FBC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D7CFE555-0857-4CDF-B50C-F38D090EF578}"/>
            </a:ext>
          </a:extLst>
        </xdr:cNvPr>
        <xdr:cNvSpPr txBox="1"/>
      </xdr:nvSpPr>
      <xdr:spPr>
        <a:xfrm>
          <a:off x="4124960" y="1288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959FD9EE-7DC0-45A3-A418-F3A8FFC46729}"/>
            </a:ext>
          </a:extLst>
        </xdr:cNvPr>
        <xdr:cNvCxnSpPr/>
      </xdr:nvCxnSpPr>
      <xdr:spPr>
        <a:xfrm>
          <a:off x="4020820" y="13102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226F7AB-BF29-4D0D-B2ED-49F28331C39E}"/>
            </a:ext>
          </a:extLst>
        </xdr:cNvPr>
        <xdr:cNvSpPr txBox="1"/>
      </xdr:nvSpPr>
      <xdr:spPr>
        <a:xfrm>
          <a:off x="4124960" y="14009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5B7731EB-00FE-4CFD-A759-5F742C40EA46}"/>
            </a:ext>
          </a:extLst>
        </xdr:cNvPr>
        <xdr:cNvSpPr/>
      </xdr:nvSpPr>
      <xdr:spPr>
        <a:xfrm>
          <a:off x="4036060" y="140309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5B063AEB-E20B-4999-8F04-59C0D59E725F}"/>
            </a:ext>
          </a:extLst>
        </xdr:cNvPr>
        <xdr:cNvSpPr/>
      </xdr:nvSpPr>
      <xdr:spPr>
        <a:xfrm>
          <a:off x="3312160" y="140195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1A176AFB-67B5-4ABA-9CCB-1A04473785DB}"/>
            </a:ext>
          </a:extLst>
        </xdr:cNvPr>
        <xdr:cNvSpPr/>
      </xdr:nvSpPr>
      <xdr:spPr>
        <a:xfrm>
          <a:off x="2514600" y="14002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A1505214-6CB7-4A00-BF05-DF0AADDB45CC}"/>
            </a:ext>
          </a:extLst>
        </xdr:cNvPr>
        <xdr:cNvSpPr/>
      </xdr:nvSpPr>
      <xdr:spPr>
        <a:xfrm>
          <a:off x="1739900" y="1397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33AC7BCB-A888-40B1-9A35-88855B66CC00}"/>
            </a:ext>
          </a:extLst>
        </xdr:cNvPr>
        <xdr:cNvSpPr/>
      </xdr:nvSpPr>
      <xdr:spPr>
        <a:xfrm>
          <a:off x="965200" y="138842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03ED346-6459-40FB-A556-E00361B8722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5ED1E25-3C3F-46D3-9F03-400296FB2E1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745FC96-AF51-4025-9B0E-E998ABB175F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54AB6A8-408F-47C9-BA73-C4952AF91A9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A3ED6-60FA-43C1-8E0F-553AA737E37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135889</xdr:rowOff>
    </xdr:from>
    <xdr:to>
      <xdr:col>24</xdr:col>
      <xdr:colOff>114300</xdr:colOff>
      <xdr:row>82</xdr:row>
      <xdr:rowOff>66039</xdr:rowOff>
    </xdr:to>
    <xdr:sp macro="" textlink="">
      <xdr:nvSpPr>
        <xdr:cNvPr id="301" name="楕円 300">
          <a:extLst>
            <a:ext uri="{FF2B5EF4-FFF2-40B4-BE49-F238E27FC236}">
              <a16:creationId xmlns:a16="http://schemas.microsoft.com/office/drawing/2014/main" id="{49413DA6-B4B1-4214-BC3D-B0B953E235F3}"/>
            </a:ext>
          </a:extLst>
        </xdr:cNvPr>
        <xdr:cNvSpPr/>
      </xdr:nvSpPr>
      <xdr:spPr>
        <a:xfrm>
          <a:off x="4036060" y="13714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158766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772C1936-D9B2-4C7E-B57A-30B86AB9DA17}"/>
            </a:ext>
          </a:extLst>
        </xdr:cNvPr>
        <xdr:cNvSpPr txBox="1"/>
      </xdr:nvSpPr>
      <xdr:spPr>
        <a:xfrm>
          <a:off x="4124960"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122555</xdr:rowOff>
    </xdr:from>
    <xdr:to>
      <xdr:col>20</xdr:col>
      <xdr:colOff>38100</xdr:colOff>
      <xdr:row>82</xdr:row>
      <xdr:rowOff>52705</xdr:rowOff>
    </xdr:to>
    <xdr:sp macro="" textlink="">
      <xdr:nvSpPr>
        <xdr:cNvPr id="303" name="楕円 302">
          <a:extLst>
            <a:ext uri="{FF2B5EF4-FFF2-40B4-BE49-F238E27FC236}">
              <a16:creationId xmlns:a16="http://schemas.microsoft.com/office/drawing/2014/main" id="{4010111B-EFE3-46A8-B574-7CA3A291BE2C}"/>
            </a:ext>
          </a:extLst>
        </xdr:cNvPr>
        <xdr:cNvSpPr/>
      </xdr:nvSpPr>
      <xdr:spPr>
        <a:xfrm>
          <a:off x="3312160" y="13701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1905</xdr:rowOff>
    </xdr:from>
    <xdr:to>
      <xdr:col>24</xdr:col>
      <xdr:colOff>63500</xdr:colOff>
      <xdr:row>82</xdr:row>
      <xdr:rowOff>15239</xdr:rowOff>
    </xdr:to>
    <xdr:cxnSp macro="">
      <xdr:nvCxnSpPr>
        <xdr:cNvPr id="304" name="直線コネクタ 303">
          <a:extLst>
            <a:ext uri="{FF2B5EF4-FFF2-40B4-BE49-F238E27FC236}">
              <a16:creationId xmlns:a16="http://schemas.microsoft.com/office/drawing/2014/main" id="{F7B8C960-DB43-4399-B98D-86BE41E4CDF2}"/>
            </a:ext>
          </a:extLst>
        </xdr:cNvPr>
        <xdr:cNvCxnSpPr/>
      </xdr:nvCxnSpPr>
      <xdr:spPr>
        <a:xfrm>
          <a:off x="3355340" y="13748385"/>
          <a:ext cx="73152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95886</xdr:rowOff>
    </xdr:from>
    <xdr:to>
      <xdr:col>15</xdr:col>
      <xdr:colOff>101600</xdr:colOff>
      <xdr:row>82</xdr:row>
      <xdr:rowOff>26036</xdr:rowOff>
    </xdr:to>
    <xdr:sp macro="" textlink="">
      <xdr:nvSpPr>
        <xdr:cNvPr id="305" name="楕円 304">
          <a:extLst>
            <a:ext uri="{FF2B5EF4-FFF2-40B4-BE49-F238E27FC236}">
              <a16:creationId xmlns:a16="http://schemas.microsoft.com/office/drawing/2014/main" id="{23CBA317-9259-4D1A-B43E-5B11C8DC3763}"/>
            </a:ext>
          </a:extLst>
        </xdr:cNvPr>
        <xdr:cNvSpPr/>
      </xdr:nvSpPr>
      <xdr:spPr>
        <a:xfrm>
          <a:off x="2514600" y="13674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146686</xdr:rowOff>
    </xdr:from>
    <xdr:to>
      <xdr:col>19</xdr:col>
      <xdr:colOff>177800</xdr:colOff>
      <xdr:row>82</xdr:row>
      <xdr:rowOff>1905</xdr:rowOff>
    </xdr:to>
    <xdr:cxnSp macro="">
      <xdr:nvCxnSpPr>
        <xdr:cNvPr id="306" name="直線コネクタ 305">
          <a:extLst>
            <a:ext uri="{FF2B5EF4-FFF2-40B4-BE49-F238E27FC236}">
              <a16:creationId xmlns:a16="http://schemas.microsoft.com/office/drawing/2014/main" id="{58CDE681-DCB8-444A-8E5B-800E80109F17}"/>
            </a:ext>
          </a:extLst>
        </xdr:cNvPr>
        <xdr:cNvCxnSpPr/>
      </xdr:nvCxnSpPr>
      <xdr:spPr>
        <a:xfrm>
          <a:off x="2565400" y="13725526"/>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71120</xdr:rowOff>
    </xdr:from>
    <xdr:to>
      <xdr:col>10</xdr:col>
      <xdr:colOff>165100</xdr:colOff>
      <xdr:row>82</xdr:row>
      <xdr:rowOff>1270</xdr:rowOff>
    </xdr:to>
    <xdr:sp macro="" textlink="">
      <xdr:nvSpPr>
        <xdr:cNvPr id="307" name="楕円 306">
          <a:extLst>
            <a:ext uri="{FF2B5EF4-FFF2-40B4-BE49-F238E27FC236}">
              <a16:creationId xmlns:a16="http://schemas.microsoft.com/office/drawing/2014/main" id="{F7025FD9-3A43-4A67-839F-04986FCDDCAA}"/>
            </a:ext>
          </a:extLst>
        </xdr:cNvPr>
        <xdr:cNvSpPr/>
      </xdr:nvSpPr>
      <xdr:spPr>
        <a:xfrm>
          <a:off x="1739900" y="13649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121920</xdr:rowOff>
    </xdr:from>
    <xdr:to>
      <xdr:col>15</xdr:col>
      <xdr:colOff>50800</xdr:colOff>
      <xdr:row>81</xdr:row>
      <xdr:rowOff>146686</xdr:rowOff>
    </xdr:to>
    <xdr:cxnSp macro="">
      <xdr:nvCxnSpPr>
        <xdr:cNvPr id="308" name="直線コネクタ 307">
          <a:extLst>
            <a:ext uri="{FF2B5EF4-FFF2-40B4-BE49-F238E27FC236}">
              <a16:creationId xmlns:a16="http://schemas.microsoft.com/office/drawing/2014/main" id="{F0EDAF43-3A7C-4207-AAFB-0FDB59CF89EA}"/>
            </a:ext>
          </a:extLst>
        </xdr:cNvPr>
        <xdr:cNvCxnSpPr/>
      </xdr:nvCxnSpPr>
      <xdr:spPr>
        <a:xfrm>
          <a:off x="1790700" y="13700760"/>
          <a:ext cx="7747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99695</xdr:rowOff>
    </xdr:from>
    <xdr:to>
      <xdr:col>6</xdr:col>
      <xdr:colOff>38100</xdr:colOff>
      <xdr:row>82</xdr:row>
      <xdr:rowOff>29845</xdr:rowOff>
    </xdr:to>
    <xdr:sp macro="" textlink="">
      <xdr:nvSpPr>
        <xdr:cNvPr id="309" name="楕円 308">
          <a:extLst>
            <a:ext uri="{FF2B5EF4-FFF2-40B4-BE49-F238E27FC236}">
              <a16:creationId xmlns:a16="http://schemas.microsoft.com/office/drawing/2014/main" id="{8195B9C3-51EE-4B75-883C-B50CFBB88914}"/>
            </a:ext>
          </a:extLst>
        </xdr:cNvPr>
        <xdr:cNvSpPr/>
      </xdr:nvSpPr>
      <xdr:spPr>
        <a:xfrm>
          <a:off x="965200" y="136785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121920</xdr:rowOff>
    </xdr:from>
    <xdr:to>
      <xdr:col>10</xdr:col>
      <xdr:colOff>114300</xdr:colOff>
      <xdr:row>81</xdr:row>
      <xdr:rowOff>150495</xdr:rowOff>
    </xdr:to>
    <xdr:cxnSp macro="">
      <xdr:nvCxnSpPr>
        <xdr:cNvPr id="310" name="直線コネクタ 309">
          <a:extLst>
            <a:ext uri="{FF2B5EF4-FFF2-40B4-BE49-F238E27FC236}">
              <a16:creationId xmlns:a16="http://schemas.microsoft.com/office/drawing/2014/main" id="{1B1B181D-8EC5-4A7C-A9F3-0C61C5343807}"/>
            </a:ext>
          </a:extLst>
        </xdr:cNvPr>
        <xdr:cNvCxnSpPr/>
      </xdr:nvCxnSpPr>
      <xdr:spPr>
        <a:xfrm flipV="1">
          <a:off x="1008380" y="1370076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BCFBB275-1146-417E-B52C-918E345AE039}"/>
            </a:ext>
          </a:extLst>
        </xdr:cNvPr>
        <xdr:cNvSpPr txBox="1"/>
      </xdr:nvSpPr>
      <xdr:spPr>
        <a:xfrm>
          <a:off x="3170564" y="1410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A15B15D4-11A9-438D-B8F0-90DC21175C98}"/>
            </a:ext>
          </a:extLst>
        </xdr:cNvPr>
        <xdr:cNvSpPr txBox="1"/>
      </xdr:nvSpPr>
      <xdr:spPr>
        <a:xfrm>
          <a:off x="2385704" y="1409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E38E5908-175F-4C63-9C31-00FA7CBB0AE7}"/>
            </a:ext>
          </a:extLst>
        </xdr:cNvPr>
        <xdr:cNvSpPr txBox="1"/>
      </xdr:nvSpPr>
      <xdr:spPr>
        <a:xfrm>
          <a:off x="1611004" y="1406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8B507B59-6CF2-4D20-B1EA-8487D3FAE09D}"/>
            </a:ext>
          </a:extLst>
        </xdr:cNvPr>
        <xdr:cNvSpPr txBox="1"/>
      </xdr:nvSpPr>
      <xdr:spPr>
        <a:xfrm>
          <a:off x="836304" y="1397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69232</xdr:rowOff>
    </xdr:from>
    <xdr:ext cx="405111" cy="259045"/>
    <xdr:sp macro="" textlink="">
      <xdr:nvSpPr>
        <xdr:cNvPr id="315" name="n_1mainValue【公営住宅】&#10;有形固定資産減価償却率">
          <a:extLst>
            <a:ext uri="{FF2B5EF4-FFF2-40B4-BE49-F238E27FC236}">
              <a16:creationId xmlns:a16="http://schemas.microsoft.com/office/drawing/2014/main" id="{FB68C8DA-49E2-427D-8EB4-6AFFEA69CAC6}"/>
            </a:ext>
          </a:extLst>
        </xdr:cNvPr>
        <xdr:cNvSpPr txBox="1"/>
      </xdr:nvSpPr>
      <xdr:spPr>
        <a:xfrm>
          <a:off x="317056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316" name="n_2mainValue【公営住宅】&#10;有形固定資産減価償却率">
          <a:extLst>
            <a:ext uri="{FF2B5EF4-FFF2-40B4-BE49-F238E27FC236}">
              <a16:creationId xmlns:a16="http://schemas.microsoft.com/office/drawing/2014/main" id="{CAEEF30F-F339-4936-91A1-337EE42BA4C4}"/>
            </a:ext>
          </a:extLst>
        </xdr:cNvPr>
        <xdr:cNvSpPr txBox="1"/>
      </xdr:nvSpPr>
      <xdr:spPr>
        <a:xfrm>
          <a:off x="238570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17797</xdr:rowOff>
    </xdr:from>
    <xdr:ext cx="405111" cy="259045"/>
    <xdr:sp macro="" textlink="">
      <xdr:nvSpPr>
        <xdr:cNvPr id="317" name="n_3mainValue【公営住宅】&#10;有形固定資産減価償却率">
          <a:extLst>
            <a:ext uri="{FF2B5EF4-FFF2-40B4-BE49-F238E27FC236}">
              <a16:creationId xmlns:a16="http://schemas.microsoft.com/office/drawing/2014/main" id="{DBC416A6-869A-445C-BF5E-E0FBA72A689A}"/>
            </a:ext>
          </a:extLst>
        </xdr:cNvPr>
        <xdr:cNvSpPr txBox="1"/>
      </xdr:nvSpPr>
      <xdr:spPr>
        <a:xfrm>
          <a:off x="161100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46372</xdr:rowOff>
    </xdr:from>
    <xdr:ext cx="405111" cy="259045"/>
    <xdr:sp macro="" textlink="">
      <xdr:nvSpPr>
        <xdr:cNvPr id="318" name="n_4mainValue【公営住宅】&#10;有形固定資産減価償却率">
          <a:extLst>
            <a:ext uri="{FF2B5EF4-FFF2-40B4-BE49-F238E27FC236}">
              <a16:creationId xmlns:a16="http://schemas.microsoft.com/office/drawing/2014/main" id="{B2BC9CF2-43EF-47E3-8375-14389AC6EF29}"/>
            </a:ext>
          </a:extLst>
        </xdr:cNvPr>
        <xdr:cNvSpPr txBox="1"/>
      </xdr:nvSpPr>
      <xdr:spPr>
        <a:xfrm>
          <a:off x="83630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99DC1F95-4F98-47F7-AA6E-1C9BB04F4D6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77162C16-EAF7-46E5-8BBA-5FA4B5B5E70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9C42E001-DFAD-469C-9298-B3E16B1E78D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101732C0-1A4B-4A94-A5D8-2A311655EA8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D7B19F2-F200-41F8-AB9B-4A440D2330E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E58867A3-B1FB-416C-A9A9-4038D184EC4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69D974E4-1D9F-4787-ACE9-70583CA9B2E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6F482D7-37AB-41B0-99DB-02A6B714722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1D9C8C0-0D1F-4FA2-87AE-76E8B49FF8B1}"/>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FC85363-E706-4F24-BC55-CB65E944DBE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1D58BF5F-9581-4AE8-9154-D09B026F43AD}"/>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AAE7D15-6D43-46EF-8A9C-61D6464C7CBB}"/>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19163E80-E15C-47D9-8450-58ED7EE5B019}"/>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75A02708-E613-4BE6-8AA9-BE206AB2596E}"/>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BA261478-4DA1-4510-88DD-71D57D1EB267}"/>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83B21E8D-8B1C-42AD-A56C-A26ECB1F1FC2}"/>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BF91F519-85D3-4943-A501-03D23FDD1E19}"/>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6B218787-3A4E-4987-B856-F0540898017E}"/>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8CEC5D75-3933-4D44-A72C-C5617227F16A}"/>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91A72867-392A-406F-BD06-45ADCEFF399D}"/>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A0F208C4-C40A-4956-98DA-8DC6F6F9D092}"/>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7FF91250-A883-41E0-AF0F-A7D38F145B68}"/>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17CC95D-F01F-44F5-B620-D39A4E5DD48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F8AF2D63-C55C-4B42-B9E6-43A31DB3F9BA}"/>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F8352975-CA24-4DEE-AECC-6D48613DE64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687CD89D-FEFB-492B-BA84-E011BC77378B}"/>
            </a:ext>
          </a:extLst>
        </xdr:cNvPr>
        <xdr:cNvCxnSpPr/>
      </xdr:nvCxnSpPr>
      <xdr:spPr>
        <a:xfrm flipV="1">
          <a:off x="9219565" y="13060353"/>
          <a:ext cx="0" cy="1523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9D6F51EA-BFAB-43EB-85B5-2B5C94FD2D83}"/>
            </a:ext>
          </a:extLst>
        </xdr:cNvPr>
        <xdr:cNvSpPr txBox="1"/>
      </xdr:nvSpPr>
      <xdr:spPr>
        <a:xfrm>
          <a:off x="9258300" y="1458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48076DA5-3EF0-4C9E-BE1A-B321D9B6249C}"/>
            </a:ext>
          </a:extLst>
        </xdr:cNvPr>
        <xdr:cNvCxnSpPr/>
      </xdr:nvCxnSpPr>
      <xdr:spPr>
        <a:xfrm>
          <a:off x="9154160" y="14583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7499B57A-0EE9-4C57-911C-52510B8CAC7A}"/>
            </a:ext>
          </a:extLst>
        </xdr:cNvPr>
        <xdr:cNvSpPr txBox="1"/>
      </xdr:nvSpPr>
      <xdr:spPr>
        <a:xfrm>
          <a:off x="9258300" y="1283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0840C61C-1D21-4ABF-BC07-92686CB837DE}"/>
            </a:ext>
          </a:extLst>
        </xdr:cNvPr>
        <xdr:cNvCxnSpPr/>
      </xdr:nvCxnSpPr>
      <xdr:spPr>
        <a:xfrm>
          <a:off x="9154160" y="13060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BC53740D-C146-44A4-BEB4-C5B9311E5E87}"/>
            </a:ext>
          </a:extLst>
        </xdr:cNvPr>
        <xdr:cNvSpPr txBox="1"/>
      </xdr:nvSpPr>
      <xdr:spPr>
        <a:xfrm>
          <a:off x="9258300" y="14173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184AD1A0-0728-42D6-A320-003FFD834EBA}"/>
            </a:ext>
          </a:extLst>
        </xdr:cNvPr>
        <xdr:cNvSpPr/>
      </xdr:nvSpPr>
      <xdr:spPr>
        <a:xfrm>
          <a:off x="9192260" y="143186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3658D979-A940-400D-94F0-3544E1B05DA3}"/>
            </a:ext>
          </a:extLst>
        </xdr:cNvPr>
        <xdr:cNvSpPr/>
      </xdr:nvSpPr>
      <xdr:spPr>
        <a:xfrm>
          <a:off x="8445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D76D1306-4E95-4BB5-8ABA-2DD48F3EACF1}"/>
            </a:ext>
          </a:extLst>
        </xdr:cNvPr>
        <xdr:cNvSpPr/>
      </xdr:nvSpPr>
      <xdr:spPr>
        <a:xfrm>
          <a:off x="7670800" y="143155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825E2024-B880-430A-A272-207575DF31F1}"/>
            </a:ext>
          </a:extLst>
        </xdr:cNvPr>
        <xdr:cNvSpPr/>
      </xdr:nvSpPr>
      <xdr:spPr>
        <a:xfrm>
          <a:off x="6873240" y="143237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549C5210-0E89-48B2-BACA-84B56BAD8F69}"/>
            </a:ext>
          </a:extLst>
        </xdr:cNvPr>
        <xdr:cNvSpPr/>
      </xdr:nvSpPr>
      <xdr:spPr>
        <a:xfrm>
          <a:off x="6098540" y="143446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5335345-FC7E-4CF8-ACFC-8C3171DB306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30C4E42-E1B0-40BA-9B29-CB779AEEABB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AAD63DA-7951-4A69-8C2B-49559F4D945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88C06C4-A129-4F7A-904D-8C9AB37AF58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C19D46A-6FDB-4F0D-9979-663174983EF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12773</xdr:rowOff>
    </xdr:from>
    <xdr:to>
      <xdr:col>55</xdr:col>
      <xdr:colOff>50800</xdr:colOff>
      <xdr:row>86</xdr:row>
      <xdr:rowOff>114373</xdr:rowOff>
    </xdr:to>
    <xdr:sp macro="" textlink="">
      <xdr:nvSpPr>
        <xdr:cNvPr id="360" name="楕円 359">
          <a:extLst>
            <a:ext uri="{FF2B5EF4-FFF2-40B4-BE49-F238E27FC236}">
              <a16:creationId xmlns:a16="http://schemas.microsoft.com/office/drawing/2014/main" id="{8875B322-DE79-4222-B055-7E8F760D9D51}"/>
            </a:ext>
          </a:extLst>
        </xdr:cNvPr>
        <xdr:cNvSpPr/>
      </xdr:nvSpPr>
      <xdr:spPr>
        <a:xfrm>
          <a:off x="9192260" y="144298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99150</xdr:rowOff>
    </xdr:from>
    <xdr:ext cx="469744" cy="259045"/>
    <xdr:sp macro="" textlink="">
      <xdr:nvSpPr>
        <xdr:cNvPr id="361" name="【公営住宅】&#10;一人当たり面積該当値テキスト">
          <a:extLst>
            <a:ext uri="{FF2B5EF4-FFF2-40B4-BE49-F238E27FC236}">
              <a16:creationId xmlns:a16="http://schemas.microsoft.com/office/drawing/2014/main" id="{6876585F-92BB-4ABF-8BEB-E7C4E2950E96}"/>
            </a:ext>
          </a:extLst>
        </xdr:cNvPr>
        <xdr:cNvSpPr txBox="1"/>
      </xdr:nvSpPr>
      <xdr:spPr>
        <a:xfrm>
          <a:off x="9258300" y="14348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9344</xdr:rowOff>
    </xdr:from>
    <xdr:to>
      <xdr:col>50</xdr:col>
      <xdr:colOff>165100</xdr:colOff>
      <xdr:row>86</xdr:row>
      <xdr:rowOff>110944</xdr:rowOff>
    </xdr:to>
    <xdr:sp macro="" textlink="">
      <xdr:nvSpPr>
        <xdr:cNvPr id="362" name="楕円 361">
          <a:extLst>
            <a:ext uri="{FF2B5EF4-FFF2-40B4-BE49-F238E27FC236}">
              <a16:creationId xmlns:a16="http://schemas.microsoft.com/office/drawing/2014/main" id="{3BBE953C-2566-4BD7-A275-F6408E7275D1}"/>
            </a:ext>
          </a:extLst>
        </xdr:cNvPr>
        <xdr:cNvSpPr/>
      </xdr:nvSpPr>
      <xdr:spPr>
        <a:xfrm>
          <a:off x="8445500" y="1442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60144</xdr:rowOff>
    </xdr:from>
    <xdr:to>
      <xdr:col>55</xdr:col>
      <xdr:colOff>0</xdr:colOff>
      <xdr:row>86</xdr:row>
      <xdr:rowOff>63573</xdr:rowOff>
    </xdr:to>
    <xdr:cxnSp macro="">
      <xdr:nvCxnSpPr>
        <xdr:cNvPr id="363" name="直線コネクタ 362">
          <a:extLst>
            <a:ext uri="{FF2B5EF4-FFF2-40B4-BE49-F238E27FC236}">
              <a16:creationId xmlns:a16="http://schemas.microsoft.com/office/drawing/2014/main" id="{37BD1275-0673-4BB0-9130-4096BA77EFA8}"/>
            </a:ext>
          </a:extLst>
        </xdr:cNvPr>
        <xdr:cNvCxnSpPr/>
      </xdr:nvCxnSpPr>
      <xdr:spPr>
        <a:xfrm>
          <a:off x="8496300" y="14477184"/>
          <a:ext cx="7239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8691</xdr:rowOff>
    </xdr:from>
    <xdr:to>
      <xdr:col>46</xdr:col>
      <xdr:colOff>38100</xdr:colOff>
      <xdr:row>86</xdr:row>
      <xdr:rowOff>110291</xdr:rowOff>
    </xdr:to>
    <xdr:sp macro="" textlink="">
      <xdr:nvSpPr>
        <xdr:cNvPr id="364" name="楕円 363">
          <a:extLst>
            <a:ext uri="{FF2B5EF4-FFF2-40B4-BE49-F238E27FC236}">
              <a16:creationId xmlns:a16="http://schemas.microsoft.com/office/drawing/2014/main" id="{C356147B-3A62-47D6-A8EC-87F6ACB1752F}"/>
            </a:ext>
          </a:extLst>
        </xdr:cNvPr>
        <xdr:cNvSpPr/>
      </xdr:nvSpPr>
      <xdr:spPr>
        <a:xfrm>
          <a:off x="7670800" y="144257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59491</xdr:rowOff>
    </xdr:from>
    <xdr:to>
      <xdr:col>50</xdr:col>
      <xdr:colOff>114300</xdr:colOff>
      <xdr:row>86</xdr:row>
      <xdr:rowOff>60144</xdr:rowOff>
    </xdr:to>
    <xdr:cxnSp macro="">
      <xdr:nvCxnSpPr>
        <xdr:cNvPr id="365" name="直線コネクタ 364">
          <a:extLst>
            <a:ext uri="{FF2B5EF4-FFF2-40B4-BE49-F238E27FC236}">
              <a16:creationId xmlns:a16="http://schemas.microsoft.com/office/drawing/2014/main" id="{A192C207-0BD3-46F5-BBBF-C60195D69C5E}"/>
            </a:ext>
          </a:extLst>
        </xdr:cNvPr>
        <xdr:cNvCxnSpPr/>
      </xdr:nvCxnSpPr>
      <xdr:spPr>
        <a:xfrm>
          <a:off x="7713980" y="14476531"/>
          <a:ext cx="78232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8364</xdr:rowOff>
    </xdr:from>
    <xdr:to>
      <xdr:col>41</xdr:col>
      <xdr:colOff>101600</xdr:colOff>
      <xdr:row>86</xdr:row>
      <xdr:rowOff>109964</xdr:rowOff>
    </xdr:to>
    <xdr:sp macro="" textlink="">
      <xdr:nvSpPr>
        <xdr:cNvPr id="366" name="楕円 365">
          <a:extLst>
            <a:ext uri="{FF2B5EF4-FFF2-40B4-BE49-F238E27FC236}">
              <a16:creationId xmlns:a16="http://schemas.microsoft.com/office/drawing/2014/main" id="{9FCD483B-4EB4-4F3A-A821-09C1335DE187}"/>
            </a:ext>
          </a:extLst>
        </xdr:cNvPr>
        <xdr:cNvSpPr/>
      </xdr:nvSpPr>
      <xdr:spPr>
        <a:xfrm>
          <a:off x="6873240" y="144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59164</xdr:rowOff>
    </xdr:from>
    <xdr:to>
      <xdr:col>45</xdr:col>
      <xdr:colOff>177800</xdr:colOff>
      <xdr:row>86</xdr:row>
      <xdr:rowOff>59491</xdr:rowOff>
    </xdr:to>
    <xdr:cxnSp macro="">
      <xdr:nvCxnSpPr>
        <xdr:cNvPr id="367" name="直線コネクタ 366">
          <a:extLst>
            <a:ext uri="{FF2B5EF4-FFF2-40B4-BE49-F238E27FC236}">
              <a16:creationId xmlns:a16="http://schemas.microsoft.com/office/drawing/2014/main" id="{C3E201FE-7462-4E79-BEDE-D77BB5209E44}"/>
            </a:ext>
          </a:extLst>
        </xdr:cNvPr>
        <xdr:cNvCxnSpPr/>
      </xdr:nvCxnSpPr>
      <xdr:spPr>
        <a:xfrm>
          <a:off x="6924040" y="14476204"/>
          <a:ext cx="78994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8201</xdr:rowOff>
    </xdr:from>
    <xdr:to>
      <xdr:col>36</xdr:col>
      <xdr:colOff>165100</xdr:colOff>
      <xdr:row>86</xdr:row>
      <xdr:rowOff>109801</xdr:rowOff>
    </xdr:to>
    <xdr:sp macro="" textlink="">
      <xdr:nvSpPr>
        <xdr:cNvPr id="368" name="楕円 367">
          <a:extLst>
            <a:ext uri="{FF2B5EF4-FFF2-40B4-BE49-F238E27FC236}">
              <a16:creationId xmlns:a16="http://schemas.microsoft.com/office/drawing/2014/main" id="{4A86C5FF-D3E3-4F7C-9EB3-38EAC579AC22}"/>
            </a:ext>
          </a:extLst>
        </xdr:cNvPr>
        <xdr:cNvSpPr/>
      </xdr:nvSpPr>
      <xdr:spPr>
        <a:xfrm>
          <a:off x="6098540" y="1442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59001</xdr:rowOff>
    </xdr:from>
    <xdr:to>
      <xdr:col>41</xdr:col>
      <xdr:colOff>50800</xdr:colOff>
      <xdr:row>86</xdr:row>
      <xdr:rowOff>59164</xdr:rowOff>
    </xdr:to>
    <xdr:cxnSp macro="">
      <xdr:nvCxnSpPr>
        <xdr:cNvPr id="369" name="直線コネクタ 368">
          <a:extLst>
            <a:ext uri="{FF2B5EF4-FFF2-40B4-BE49-F238E27FC236}">
              <a16:creationId xmlns:a16="http://schemas.microsoft.com/office/drawing/2014/main" id="{CE11432E-A4AD-4F3E-AD29-CB9C488BD489}"/>
            </a:ext>
          </a:extLst>
        </xdr:cNvPr>
        <xdr:cNvCxnSpPr/>
      </xdr:nvCxnSpPr>
      <xdr:spPr>
        <a:xfrm>
          <a:off x="6149340" y="14476041"/>
          <a:ext cx="7747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15A3D424-2630-4480-AC3A-5403FAA996D0}"/>
            </a:ext>
          </a:extLst>
        </xdr:cNvPr>
        <xdr:cNvSpPr txBox="1"/>
      </xdr:nvSpPr>
      <xdr:spPr>
        <a:xfrm>
          <a:off x="8271587" y="1409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CAC64312-A3F3-4DF7-B04E-7C82962FB131}"/>
            </a:ext>
          </a:extLst>
        </xdr:cNvPr>
        <xdr:cNvSpPr txBox="1"/>
      </xdr:nvSpPr>
      <xdr:spPr>
        <a:xfrm>
          <a:off x="7509587" y="1409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D1D06393-AB82-48CA-BF53-09C2F5580579}"/>
            </a:ext>
          </a:extLst>
        </xdr:cNvPr>
        <xdr:cNvSpPr txBox="1"/>
      </xdr:nvSpPr>
      <xdr:spPr>
        <a:xfrm>
          <a:off x="6712027" y="14102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A8EF8089-C396-449A-8198-F4BF0BEE35FC}"/>
            </a:ext>
          </a:extLst>
        </xdr:cNvPr>
        <xdr:cNvSpPr txBox="1"/>
      </xdr:nvSpPr>
      <xdr:spPr>
        <a:xfrm>
          <a:off x="5937327" y="1412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102071</xdr:rowOff>
    </xdr:from>
    <xdr:ext cx="469744" cy="259045"/>
    <xdr:sp macro="" textlink="">
      <xdr:nvSpPr>
        <xdr:cNvPr id="374" name="n_1mainValue【公営住宅】&#10;一人当たり面積">
          <a:extLst>
            <a:ext uri="{FF2B5EF4-FFF2-40B4-BE49-F238E27FC236}">
              <a16:creationId xmlns:a16="http://schemas.microsoft.com/office/drawing/2014/main" id="{BE8324C4-9FE6-4232-90A9-B154E7A394CD}"/>
            </a:ext>
          </a:extLst>
        </xdr:cNvPr>
        <xdr:cNvSpPr txBox="1"/>
      </xdr:nvSpPr>
      <xdr:spPr>
        <a:xfrm>
          <a:off x="8271587" y="1451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101418</xdr:rowOff>
    </xdr:from>
    <xdr:ext cx="469744" cy="259045"/>
    <xdr:sp macro="" textlink="">
      <xdr:nvSpPr>
        <xdr:cNvPr id="375" name="n_2mainValue【公営住宅】&#10;一人当たり面積">
          <a:extLst>
            <a:ext uri="{FF2B5EF4-FFF2-40B4-BE49-F238E27FC236}">
              <a16:creationId xmlns:a16="http://schemas.microsoft.com/office/drawing/2014/main" id="{CFEE68CA-BF58-4E96-A2E1-ADA2805E80EB}"/>
            </a:ext>
          </a:extLst>
        </xdr:cNvPr>
        <xdr:cNvSpPr txBox="1"/>
      </xdr:nvSpPr>
      <xdr:spPr>
        <a:xfrm>
          <a:off x="7509587" y="14518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101091</xdr:rowOff>
    </xdr:from>
    <xdr:ext cx="469744" cy="259045"/>
    <xdr:sp macro="" textlink="">
      <xdr:nvSpPr>
        <xdr:cNvPr id="376" name="n_3mainValue【公営住宅】&#10;一人当たり面積">
          <a:extLst>
            <a:ext uri="{FF2B5EF4-FFF2-40B4-BE49-F238E27FC236}">
              <a16:creationId xmlns:a16="http://schemas.microsoft.com/office/drawing/2014/main" id="{A18D22DE-2067-4FB6-9865-37507AFCD4B0}"/>
            </a:ext>
          </a:extLst>
        </xdr:cNvPr>
        <xdr:cNvSpPr txBox="1"/>
      </xdr:nvSpPr>
      <xdr:spPr>
        <a:xfrm>
          <a:off x="6712027" y="145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100928</xdr:rowOff>
    </xdr:from>
    <xdr:ext cx="469744" cy="259045"/>
    <xdr:sp macro="" textlink="">
      <xdr:nvSpPr>
        <xdr:cNvPr id="377" name="n_4mainValue【公営住宅】&#10;一人当たり面積">
          <a:extLst>
            <a:ext uri="{FF2B5EF4-FFF2-40B4-BE49-F238E27FC236}">
              <a16:creationId xmlns:a16="http://schemas.microsoft.com/office/drawing/2014/main" id="{D6A5CEDF-24F6-424C-8D36-9A8AB5ECEE41}"/>
            </a:ext>
          </a:extLst>
        </xdr:cNvPr>
        <xdr:cNvSpPr txBox="1"/>
      </xdr:nvSpPr>
      <xdr:spPr>
        <a:xfrm>
          <a:off x="5937327" y="1451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76C17B0-DF27-4BC9-AF6C-30F17C1DB06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355D4F9-9EB8-4B29-9BEE-3613960C444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547359A-B0BA-4D3D-9886-58EC5790978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EAD074D-8E6B-4204-8317-63BCD1097F2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76C3AA8-F680-4FF9-AC4D-073D0139DEE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9235888-3CF4-4F0E-8773-02B724C4205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E63A677-9FAD-474C-B59A-F4B76A20D2F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4CFA223-8571-49B6-A094-AC353419748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52FB153F-BAE0-44B0-AFAC-1301240DB705}"/>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C30DDD8-2288-41CC-81A6-26999BE9D4B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49B2687C-B188-4254-904C-EBBE79C1107D}"/>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FDB74C4E-88EA-49DF-B28D-4D09D3B8C45D}"/>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B379E857-17D7-4A7F-B1AA-131D1C9BBAAA}"/>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67B8BB79-46A4-43F9-A98B-D951BDA35BE6}"/>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C6A0C8CE-BA29-4FAA-83BB-85D0F749D5ED}"/>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A7F743E1-FD99-45C0-A669-E8D787D931EA}"/>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C0E91C2D-45B2-48E5-A8EE-C59663543765}"/>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E36E174C-6B1E-4D35-9A2F-0DA1FBA02BAE}"/>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CB36E639-140C-49D0-87CF-CB94AEE26619}"/>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0B8028C3-B66B-459B-9993-CC1B17CE17D3}"/>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EAFE2BF5-3BED-4BAA-940C-BE2451516526}"/>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71DB9CEB-E045-445C-B2FB-FD7D5AF69EEE}"/>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41911</xdr:rowOff>
    </xdr:from>
    <xdr:to>
      <xdr:col>24</xdr:col>
      <xdr:colOff>62865</xdr:colOff>
      <xdr:row>108</xdr:row>
      <xdr:rowOff>57913</xdr:rowOff>
    </xdr:to>
    <xdr:cxnSp macro="">
      <xdr:nvCxnSpPr>
        <xdr:cNvPr id="400" name="直線コネクタ 399">
          <a:extLst>
            <a:ext uri="{FF2B5EF4-FFF2-40B4-BE49-F238E27FC236}">
              <a16:creationId xmlns:a16="http://schemas.microsoft.com/office/drawing/2014/main" id="{996E3D06-29FA-4AA4-924D-D660AAEC98FC}"/>
            </a:ext>
          </a:extLst>
        </xdr:cNvPr>
        <xdr:cNvCxnSpPr/>
      </xdr:nvCxnSpPr>
      <xdr:spPr>
        <a:xfrm flipV="1">
          <a:off x="4086225" y="16973551"/>
          <a:ext cx="0" cy="1189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61740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68537C93-154B-4ABF-8C0E-E52B0DECA4FE}"/>
            </a:ext>
          </a:extLst>
        </xdr:cNvPr>
        <xdr:cNvSpPr txBox="1"/>
      </xdr:nvSpPr>
      <xdr:spPr>
        <a:xfrm>
          <a:off x="4124960" y="1816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57913</xdr:rowOff>
    </xdr:from>
    <xdr:to>
      <xdr:col>24</xdr:col>
      <xdr:colOff>152400</xdr:colOff>
      <xdr:row>108</xdr:row>
      <xdr:rowOff>57913</xdr:rowOff>
    </xdr:to>
    <xdr:cxnSp macro="">
      <xdr:nvCxnSpPr>
        <xdr:cNvPr id="402" name="直線コネクタ 401">
          <a:extLst>
            <a:ext uri="{FF2B5EF4-FFF2-40B4-BE49-F238E27FC236}">
              <a16:creationId xmlns:a16="http://schemas.microsoft.com/office/drawing/2014/main" id="{0469436E-0D89-46B2-8BB8-EB562E8422C8}"/>
            </a:ext>
          </a:extLst>
        </xdr:cNvPr>
        <xdr:cNvCxnSpPr/>
      </xdr:nvCxnSpPr>
      <xdr:spPr>
        <a:xfrm>
          <a:off x="4020820" y="18163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160038</xdr:rowOff>
    </xdr:from>
    <xdr:ext cx="405111" cy="259045"/>
    <xdr:sp macro="" textlink="">
      <xdr:nvSpPr>
        <xdr:cNvPr id="403" name="【港湾・漁港】&#10;有形固定資産減価償却率最大値テキスト">
          <a:extLst>
            <a:ext uri="{FF2B5EF4-FFF2-40B4-BE49-F238E27FC236}">
              <a16:creationId xmlns:a16="http://schemas.microsoft.com/office/drawing/2014/main" id="{1E82C265-4EB2-4E4F-BB8B-66E4B41633A2}"/>
            </a:ext>
          </a:extLst>
        </xdr:cNvPr>
        <xdr:cNvSpPr txBox="1"/>
      </xdr:nvSpPr>
      <xdr:spPr>
        <a:xfrm>
          <a:off x="4124960" y="1675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41911</xdr:rowOff>
    </xdr:from>
    <xdr:to>
      <xdr:col>24</xdr:col>
      <xdr:colOff>152400</xdr:colOff>
      <xdr:row>101</xdr:row>
      <xdr:rowOff>41911</xdr:rowOff>
    </xdr:to>
    <xdr:cxnSp macro="">
      <xdr:nvCxnSpPr>
        <xdr:cNvPr id="404" name="直線コネクタ 403">
          <a:extLst>
            <a:ext uri="{FF2B5EF4-FFF2-40B4-BE49-F238E27FC236}">
              <a16:creationId xmlns:a16="http://schemas.microsoft.com/office/drawing/2014/main" id="{C5EDEB0D-8BBF-4FB7-A6D3-94C36E300CFA}"/>
            </a:ext>
          </a:extLst>
        </xdr:cNvPr>
        <xdr:cNvCxnSpPr/>
      </xdr:nvCxnSpPr>
      <xdr:spPr>
        <a:xfrm>
          <a:off x="4020820" y="16973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F2255294-2523-4F55-95A1-464FD2E2AD43}"/>
            </a:ext>
          </a:extLst>
        </xdr:cNvPr>
        <xdr:cNvSpPr txBox="1"/>
      </xdr:nvSpPr>
      <xdr:spPr>
        <a:xfrm>
          <a:off x="4124960" y="1765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6" name="フローチャート: 判断 405">
          <a:extLst>
            <a:ext uri="{FF2B5EF4-FFF2-40B4-BE49-F238E27FC236}">
              <a16:creationId xmlns:a16="http://schemas.microsoft.com/office/drawing/2014/main" id="{8B6F0542-DD94-4D5E-93D7-D55C88B316A7}"/>
            </a:ext>
          </a:extLst>
        </xdr:cNvPr>
        <xdr:cNvSpPr/>
      </xdr:nvSpPr>
      <xdr:spPr>
        <a:xfrm>
          <a:off x="4036060" y="1767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34544</xdr:rowOff>
    </xdr:from>
    <xdr:to>
      <xdr:col>20</xdr:col>
      <xdr:colOff>38100</xdr:colOff>
      <xdr:row>105</xdr:row>
      <xdr:rowOff>136144</xdr:rowOff>
    </xdr:to>
    <xdr:sp macro="" textlink="">
      <xdr:nvSpPr>
        <xdr:cNvPr id="407" name="フローチャート: 判断 406">
          <a:extLst>
            <a:ext uri="{FF2B5EF4-FFF2-40B4-BE49-F238E27FC236}">
              <a16:creationId xmlns:a16="http://schemas.microsoft.com/office/drawing/2014/main" id="{12E62840-61E1-4DD3-8CBB-6CCA4B0245F3}"/>
            </a:ext>
          </a:extLst>
        </xdr:cNvPr>
        <xdr:cNvSpPr/>
      </xdr:nvSpPr>
      <xdr:spPr>
        <a:xfrm>
          <a:off x="3312160" y="176367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20828</xdr:rowOff>
    </xdr:from>
    <xdr:to>
      <xdr:col>15</xdr:col>
      <xdr:colOff>101600</xdr:colOff>
      <xdr:row>105</xdr:row>
      <xdr:rowOff>122428</xdr:rowOff>
    </xdr:to>
    <xdr:sp macro="" textlink="">
      <xdr:nvSpPr>
        <xdr:cNvPr id="408" name="フローチャート: 判断 407">
          <a:extLst>
            <a:ext uri="{FF2B5EF4-FFF2-40B4-BE49-F238E27FC236}">
              <a16:creationId xmlns:a16="http://schemas.microsoft.com/office/drawing/2014/main" id="{420B8B86-6DAD-41DF-9921-FB3E0A659E7D}"/>
            </a:ext>
          </a:extLst>
        </xdr:cNvPr>
        <xdr:cNvSpPr/>
      </xdr:nvSpPr>
      <xdr:spPr>
        <a:xfrm>
          <a:off x="2514600" y="1762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7113</xdr:rowOff>
    </xdr:from>
    <xdr:to>
      <xdr:col>10</xdr:col>
      <xdr:colOff>165100</xdr:colOff>
      <xdr:row>105</xdr:row>
      <xdr:rowOff>108713</xdr:rowOff>
    </xdr:to>
    <xdr:sp macro="" textlink="">
      <xdr:nvSpPr>
        <xdr:cNvPr id="409" name="フローチャート: 判断 408">
          <a:extLst>
            <a:ext uri="{FF2B5EF4-FFF2-40B4-BE49-F238E27FC236}">
              <a16:creationId xmlns:a16="http://schemas.microsoft.com/office/drawing/2014/main" id="{78CF979F-E91E-442E-AAA2-967EA5755DF3}"/>
            </a:ext>
          </a:extLst>
        </xdr:cNvPr>
        <xdr:cNvSpPr/>
      </xdr:nvSpPr>
      <xdr:spPr>
        <a:xfrm>
          <a:off x="1739900" y="1760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130556</xdr:rowOff>
    </xdr:from>
    <xdr:to>
      <xdr:col>6</xdr:col>
      <xdr:colOff>38100</xdr:colOff>
      <xdr:row>105</xdr:row>
      <xdr:rowOff>60706</xdr:rowOff>
    </xdr:to>
    <xdr:sp macro="" textlink="">
      <xdr:nvSpPr>
        <xdr:cNvPr id="410" name="フローチャート: 判断 409">
          <a:extLst>
            <a:ext uri="{FF2B5EF4-FFF2-40B4-BE49-F238E27FC236}">
              <a16:creationId xmlns:a16="http://schemas.microsoft.com/office/drawing/2014/main" id="{2F82C673-B76B-4A57-84E6-5CAF08F128A3}"/>
            </a:ext>
          </a:extLst>
        </xdr:cNvPr>
        <xdr:cNvSpPr/>
      </xdr:nvSpPr>
      <xdr:spPr>
        <a:xfrm>
          <a:off x="965200" y="175651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63A0720-2D31-41D8-A2FF-065A757D53CC}"/>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1FA0A8E-C012-437C-9180-3DBD25394C6C}"/>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D0B9BBB-DAE5-4E99-A7F6-AB8923F2621E}"/>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3D16F5C-8D8E-41E7-918D-6B86CD5346D1}"/>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E7579E5-3C63-46C2-B3ED-7008E61DB4C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7113</xdr:rowOff>
    </xdr:from>
    <xdr:to>
      <xdr:col>24</xdr:col>
      <xdr:colOff>114300</xdr:colOff>
      <xdr:row>102</xdr:row>
      <xdr:rowOff>108713</xdr:rowOff>
    </xdr:to>
    <xdr:sp macro="" textlink="">
      <xdr:nvSpPr>
        <xdr:cNvPr id="416" name="楕円 415">
          <a:extLst>
            <a:ext uri="{FF2B5EF4-FFF2-40B4-BE49-F238E27FC236}">
              <a16:creationId xmlns:a16="http://schemas.microsoft.com/office/drawing/2014/main" id="{44F71D24-798E-4329-A166-8357CD2C8E3E}"/>
            </a:ext>
          </a:extLst>
        </xdr:cNvPr>
        <xdr:cNvSpPr/>
      </xdr:nvSpPr>
      <xdr:spPr>
        <a:xfrm>
          <a:off x="4036060" y="171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29990</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8D346663-745F-4208-A6EF-6D8043C8419E}"/>
            </a:ext>
          </a:extLst>
        </xdr:cNvPr>
        <xdr:cNvSpPr txBox="1"/>
      </xdr:nvSpPr>
      <xdr:spPr>
        <a:xfrm>
          <a:off x="4124960" y="1696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55118</xdr:rowOff>
    </xdr:from>
    <xdr:to>
      <xdr:col>20</xdr:col>
      <xdr:colOff>38100</xdr:colOff>
      <xdr:row>102</xdr:row>
      <xdr:rowOff>156718</xdr:rowOff>
    </xdr:to>
    <xdr:sp macro="" textlink="">
      <xdr:nvSpPr>
        <xdr:cNvPr id="418" name="楕円 417">
          <a:extLst>
            <a:ext uri="{FF2B5EF4-FFF2-40B4-BE49-F238E27FC236}">
              <a16:creationId xmlns:a16="http://schemas.microsoft.com/office/drawing/2014/main" id="{5D9009FB-1AF6-4C9F-B18B-CDDE7ACE9C17}"/>
            </a:ext>
          </a:extLst>
        </xdr:cNvPr>
        <xdr:cNvSpPr/>
      </xdr:nvSpPr>
      <xdr:spPr>
        <a:xfrm>
          <a:off x="3312160" y="171543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57913</xdr:rowOff>
    </xdr:from>
    <xdr:to>
      <xdr:col>24</xdr:col>
      <xdr:colOff>63500</xdr:colOff>
      <xdr:row>102</xdr:row>
      <xdr:rowOff>105918</xdr:rowOff>
    </xdr:to>
    <xdr:cxnSp macro="">
      <xdr:nvCxnSpPr>
        <xdr:cNvPr id="419" name="直線コネクタ 418">
          <a:extLst>
            <a:ext uri="{FF2B5EF4-FFF2-40B4-BE49-F238E27FC236}">
              <a16:creationId xmlns:a16="http://schemas.microsoft.com/office/drawing/2014/main" id="{97CFEE4D-16CF-40C6-A798-84DD0B87521D}"/>
            </a:ext>
          </a:extLst>
        </xdr:cNvPr>
        <xdr:cNvCxnSpPr/>
      </xdr:nvCxnSpPr>
      <xdr:spPr>
        <a:xfrm flipV="1">
          <a:off x="3355340" y="17157193"/>
          <a:ext cx="73152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16256</xdr:rowOff>
    </xdr:from>
    <xdr:to>
      <xdr:col>15</xdr:col>
      <xdr:colOff>101600</xdr:colOff>
      <xdr:row>102</xdr:row>
      <xdr:rowOff>117856</xdr:rowOff>
    </xdr:to>
    <xdr:sp macro="" textlink="">
      <xdr:nvSpPr>
        <xdr:cNvPr id="420" name="楕円 419">
          <a:extLst>
            <a:ext uri="{FF2B5EF4-FFF2-40B4-BE49-F238E27FC236}">
              <a16:creationId xmlns:a16="http://schemas.microsoft.com/office/drawing/2014/main" id="{7DDD8E4C-1FAB-4EB1-B943-09B8EC3728DE}"/>
            </a:ext>
          </a:extLst>
        </xdr:cNvPr>
        <xdr:cNvSpPr/>
      </xdr:nvSpPr>
      <xdr:spPr>
        <a:xfrm>
          <a:off x="2514600" y="1711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67056</xdr:rowOff>
    </xdr:from>
    <xdr:to>
      <xdr:col>19</xdr:col>
      <xdr:colOff>177800</xdr:colOff>
      <xdr:row>102</xdr:row>
      <xdr:rowOff>105918</xdr:rowOff>
    </xdr:to>
    <xdr:cxnSp macro="">
      <xdr:nvCxnSpPr>
        <xdr:cNvPr id="421" name="直線コネクタ 420">
          <a:extLst>
            <a:ext uri="{FF2B5EF4-FFF2-40B4-BE49-F238E27FC236}">
              <a16:creationId xmlns:a16="http://schemas.microsoft.com/office/drawing/2014/main" id="{45BF74F6-5360-42A6-92C9-CB31C8E91D71}"/>
            </a:ext>
          </a:extLst>
        </xdr:cNvPr>
        <xdr:cNvCxnSpPr/>
      </xdr:nvCxnSpPr>
      <xdr:spPr>
        <a:xfrm>
          <a:off x="2565400" y="17166336"/>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146558</xdr:rowOff>
    </xdr:from>
    <xdr:to>
      <xdr:col>10</xdr:col>
      <xdr:colOff>165100</xdr:colOff>
      <xdr:row>102</xdr:row>
      <xdr:rowOff>76708</xdr:rowOff>
    </xdr:to>
    <xdr:sp macro="" textlink="">
      <xdr:nvSpPr>
        <xdr:cNvPr id="422" name="楕円 421">
          <a:extLst>
            <a:ext uri="{FF2B5EF4-FFF2-40B4-BE49-F238E27FC236}">
              <a16:creationId xmlns:a16="http://schemas.microsoft.com/office/drawing/2014/main" id="{EC67B553-216C-4009-9077-53D0C1827F13}"/>
            </a:ext>
          </a:extLst>
        </xdr:cNvPr>
        <xdr:cNvSpPr/>
      </xdr:nvSpPr>
      <xdr:spPr>
        <a:xfrm>
          <a:off x="1739900" y="17078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25908</xdr:rowOff>
    </xdr:from>
    <xdr:to>
      <xdr:col>15</xdr:col>
      <xdr:colOff>50800</xdr:colOff>
      <xdr:row>102</xdr:row>
      <xdr:rowOff>67056</xdr:rowOff>
    </xdr:to>
    <xdr:cxnSp macro="">
      <xdr:nvCxnSpPr>
        <xdr:cNvPr id="423" name="直線コネクタ 422">
          <a:extLst>
            <a:ext uri="{FF2B5EF4-FFF2-40B4-BE49-F238E27FC236}">
              <a16:creationId xmlns:a16="http://schemas.microsoft.com/office/drawing/2014/main" id="{E1F496E5-7C47-4A96-9DA8-5C1E69B1B3E1}"/>
            </a:ext>
          </a:extLst>
        </xdr:cNvPr>
        <xdr:cNvCxnSpPr/>
      </xdr:nvCxnSpPr>
      <xdr:spPr>
        <a:xfrm>
          <a:off x="1790700" y="17125188"/>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137413</xdr:rowOff>
    </xdr:from>
    <xdr:to>
      <xdr:col>6</xdr:col>
      <xdr:colOff>38100</xdr:colOff>
      <xdr:row>102</xdr:row>
      <xdr:rowOff>67563</xdr:rowOff>
    </xdr:to>
    <xdr:sp macro="" textlink="">
      <xdr:nvSpPr>
        <xdr:cNvPr id="424" name="楕円 423">
          <a:extLst>
            <a:ext uri="{FF2B5EF4-FFF2-40B4-BE49-F238E27FC236}">
              <a16:creationId xmlns:a16="http://schemas.microsoft.com/office/drawing/2014/main" id="{7B7C0B2E-6EBC-4F6D-AEE2-A9BC067E18D7}"/>
            </a:ext>
          </a:extLst>
        </xdr:cNvPr>
        <xdr:cNvSpPr/>
      </xdr:nvSpPr>
      <xdr:spPr>
        <a:xfrm>
          <a:off x="965200" y="170690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16763</xdr:rowOff>
    </xdr:from>
    <xdr:to>
      <xdr:col>10</xdr:col>
      <xdr:colOff>114300</xdr:colOff>
      <xdr:row>102</xdr:row>
      <xdr:rowOff>25908</xdr:rowOff>
    </xdr:to>
    <xdr:cxnSp macro="">
      <xdr:nvCxnSpPr>
        <xdr:cNvPr id="425" name="直線コネクタ 424">
          <a:extLst>
            <a:ext uri="{FF2B5EF4-FFF2-40B4-BE49-F238E27FC236}">
              <a16:creationId xmlns:a16="http://schemas.microsoft.com/office/drawing/2014/main" id="{BDC4B1B7-4AA0-4A55-9DC0-8E3584953736}"/>
            </a:ext>
          </a:extLst>
        </xdr:cNvPr>
        <xdr:cNvCxnSpPr/>
      </xdr:nvCxnSpPr>
      <xdr:spPr>
        <a:xfrm>
          <a:off x="1008380" y="17116043"/>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127271</xdr:rowOff>
    </xdr:from>
    <xdr:ext cx="405111" cy="259045"/>
    <xdr:sp macro="" textlink="">
      <xdr:nvSpPr>
        <xdr:cNvPr id="426" name="n_1aveValue【港湾・漁港】&#10;有形固定資産減価償却率">
          <a:extLst>
            <a:ext uri="{FF2B5EF4-FFF2-40B4-BE49-F238E27FC236}">
              <a16:creationId xmlns:a16="http://schemas.microsoft.com/office/drawing/2014/main" id="{C618D65D-9D26-4A90-87FB-6F2D9C731474}"/>
            </a:ext>
          </a:extLst>
        </xdr:cNvPr>
        <xdr:cNvSpPr txBox="1"/>
      </xdr:nvSpPr>
      <xdr:spPr>
        <a:xfrm>
          <a:off x="3170564" y="1772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113555</xdr:rowOff>
    </xdr:from>
    <xdr:ext cx="405111" cy="259045"/>
    <xdr:sp macro="" textlink="">
      <xdr:nvSpPr>
        <xdr:cNvPr id="427" name="n_2aveValue【港湾・漁港】&#10;有形固定資産減価償却率">
          <a:extLst>
            <a:ext uri="{FF2B5EF4-FFF2-40B4-BE49-F238E27FC236}">
              <a16:creationId xmlns:a16="http://schemas.microsoft.com/office/drawing/2014/main" id="{139229BB-746C-428D-AFB0-E10C0A05FE5E}"/>
            </a:ext>
          </a:extLst>
        </xdr:cNvPr>
        <xdr:cNvSpPr txBox="1"/>
      </xdr:nvSpPr>
      <xdr:spPr>
        <a:xfrm>
          <a:off x="2385704" y="1771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99840</xdr:rowOff>
    </xdr:from>
    <xdr:ext cx="405111" cy="259045"/>
    <xdr:sp macro="" textlink="">
      <xdr:nvSpPr>
        <xdr:cNvPr id="428" name="n_3aveValue【港湾・漁港】&#10;有形固定資産減価償却率">
          <a:extLst>
            <a:ext uri="{FF2B5EF4-FFF2-40B4-BE49-F238E27FC236}">
              <a16:creationId xmlns:a16="http://schemas.microsoft.com/office/drawing/2014/main" id="{117665B5-2360-4534-8A5F-57C9334C2E79}"/>
            </a:ext>
          </a:extLst>
        </xdr:cNvPr>
        <xdr:cNvSpPr txBox="1"/>
      </xdr:nvSpPr>
      <xdr:spPr>
        <a:xfrm>
          <a:off x="1611004" y="1770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51833</xdr:rowOff>
    </xdr:from>
    <xdr:ext cx="405111" cy="259045"/>
    <xdr:sp macro="" textlink="">
      <xdr:nvSpPr>
        <xdr:cNvPr id="429" name="n_4aveValue【港湾・漁港】&#10;有形固定資産減価償却率">
          <a:extLst>
            <a:ext uri="{FF2B5EF4-FFF2-40B4-BE49-F238E27FC236}">
              <a16:creationId xmlns:a16="http://schemas.microsoft.com/office/drawing/2014/main" id="{CD7BAE64-8692-4F24-9EFB-D024F423140B}"/>
            </a:ext>
          </a:extLst>
        </xdr:cNvPr>
        <xdr:cNvSpPr txBox="1"/>
      </xdr:nvSpPr>
      <xdr:spPr>
        <a:xfrm>
          <a:off x="836304" y="17654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1795</xdr:rowOff>
    </xdr:from>
    <xdr:ext cx="405111" cy="259045"/>
    <xdr:sp macro="" textlink="">
      <xdr:nvSpPr>
        <xdr:cNvPr id="430" name="n_1mainValue【港湾・漁港】&#10;有形固定資産減価償却率">
          <a:extLst>
            <a:ext uri="{FF2B5EF4-FFF2-40B4-BE49-F238E27FC236}">
              <a16:creationId xmlns:a16="http://schemas.microsoft.com/office/drawing/2014/main" id="{FEFCB5C6-B8D7-4A4C-874A-271126A7616B}"/>
            </a:ext>
          </a:extLst>
        </xdr:cNvPr>
        <xdr:cNvSpPr txBox="1"/>
      </xdr:nvSpPr>
      <xdr:spPr>
        <a:xfrm>
          <a:off x="3170564" y="1693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134383</xdr:rowOff>
    </xdr:from>
    <xdr:ext cx="405111" cy="259045"/>
    <xdr:sp macro="" textlink="">
      <xdr:nvSpPr>
        <xdr:cNvPr id="431" name="n_2mainValue【港湾・漁港】&#10;有形固定資産減価償却率">
          <a:extLst>
            <a:ext uri="{FF2B5EF4-FFF2-40B4-BE49-F238E27FC236}">
              <a16:creationId xmlns:a16="http://schemas.microsoft.com/office/drawing/2014/main" id="{01AE8238-8BDB-48A7-A159-69CFB7E7FD2E}"/>
            </a:ext>
          </a:extLst>
        </xdr:cNvPr>
        <xdr:cNvSpPr txBox="1"/>
      </xdr:nvSpPr>
      <xdr:spPr>
        <a:xfrm>
          <a:off x="2385704" y="1689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93235</xdr:rowOff>
    </xdr:from>
    <xdr:ext cx="405111" cy="259045"/>
    <xdr:sp macro="" textlink="">
      <xdr:nvSpPr>
        <xdr:cNvPr id="432" name="n_3mainValue【港湾・漁港】&#10;有形固定資産減価償却率">
          <a:extLst>
            <a:ext uri="{FF2B5EF4-FFF2-40B4-BE49-F238E27FC236}">
              <a16:creationId xmlns:a16="http://schemas.microsoft.com/office/drawing/2014/main" id="{954B0A30-CB94-4073-8C0F-A71B448A7925}"/>
            </a:ext>
          </a:extLst>
        </xdr:cNvPr>
        <xdr:cNvSpPr txBox="1"/>
      </xdr:nvSpPr>
      <xdr:spPr>
        <a:xfrm>
          <a:off x="1611004" y="1685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84090</xdr:rowOff>
    </xdr:from>
    <xdr:ext cx="405111" cy="259045"/>
    <xdr:sp macro="" textlink="">
      <xdr:nvSpPr>
        <xdr:cNvPr id="433" name="n_4mainValue【港湾・漁港】&#10;有形固定資産減価償却率">
          <a:extLst>
            <a:ext uri="{FF2B5EF4-FFF2-40B4-BE49-F238E27FC236}">
              <a16:creationId xmlns:a16="http://schemas.microsoft.com/office/drawing/2014/main" id="{BBB9CBB8-CDFB-4052-8D86-405C0FC3C1FF}"/>
            </a:ext>
          </a:extLst>
        </xdr:cNvPr>
        <xdr:cNvSpPr txBox="1"/>
      </xdr:nvSpPr>
      <xdr:spPr>
        <a:xfrm>
          <a:off x="836304" y="16848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47DC39D9-A599-420C-8C6A-28423397843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342A100E-7FFA-4FB1-820F-8BA1830B27D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46CEF01C-D9FF-408D-B1CD-D067DD9E745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D635F3D9-40EA-4614-A418-5A687BFCC70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3EF79600-C78C-4613-B343-A9190741D0C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8C0506EE-284E-4C7B-8AFC-C81053506EB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1CB8AA9B-8B08-47E0-9ED0-13E1D651A1F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E13002FB-C74E-486A-9BBE-FD50D681DB3D}"/>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A2559261-E724-4DC5-A89E-AC0A900DA79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E97A4203-E1BC-4C29-8529-3206E9A2194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a:extLst>
            <a:ext uri="{FF2B5EF4-FFF2-40B4-BE49-F238E27FC236}">
              <a16:creationId xmlns:a16="http://schemas.microsoft.com/office/drawing/2014/main" id="{0808E14B-1FCA-42CF-987D-111F6AD4C209}"/>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5" name="テキスト ボックス 444">
          <a:extLst>
            <a:ext uri="{FF2B5EF4-FFF2-40B4-BE49-F238E27FC236}">
              <a16:creationId xmlns:a16="http://schemas.microsoft.com/office/drawing/2014/main" id="{E8A068FC-6701-4914-A5B3-F839873A318E}"/>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a:extLst>
            <a:ext uri="{FF2B5EF4-FFF2-40B4-BE49-F238E27FC236}">
              <a16:creationId xmlns:a16="http://schemas.microsoft.com/office/drawing/2014/main" id="{3D4A751A-37C5-4719-85B3-3A71DEB77391}"/>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7" name="テキスト ボックス 446">
          <a:extLst>
            <a:ext uri="{FF2B5EF4-FFF2-40B4-BE49-F238E27FC236}">
              <a16:creationId xmlns:a16="http://schemas.microsoft.com/office/drawing/2014/main" id="{09E51C8F-30E4-4596-A186-36697D6B3342}"/>
            </a:ext>
          </a:extLst>
        </xdr:cNvPr>
        <xdr:cNvSpPr txBox="1"/>
      </xdr:nvSpPr>
      <xdr:spPr>
        <a:xfrm>
          <a:off x="5209768" y="175971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a:extLst>
            <a:ext uri="{FF2B5EF4-FFF2-40B4-BE49-F238E27FC236}">
              <a16:creationId xmlns:a16="http://schemas.microsoft.com/office/drawing/2014/main" id="{22A21B6F-9E49-4398-8A57-16406F65255A}"/>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9" name="テキスト ボックス 448">
          <a:extLst>
            <a:ext uri="{FF2B5EF4-FFF2-40B4-BE49-F238E27FC236}">
              <a16:creationId xmlns:a16="http://schemas.microsoft.com/office/drawing/2014/main" id="{E8D0F511-8589-4BC0-8AE2-A973338F3093}"/>
            </a:ext>
          </a:extLst>
        </xdr:cNvPr>
        <xdr:cNvSpPr txBox="1"/>
      </xdr:nvSpPr>
      <xdr:spPr>
        <a:xfrm>
          <a:off x="5209768" y="171475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a:extLst>
            <a:ext uri="{FF2B5EF4-FFF2-40B4-BE49-F238E27FC236}">
              <a16:creationId xmlns:a16="http://schemas.microsoft.com/office/drawing/2014/main" id="{158DA3BC-A1C1-44DA-BE7F-68C6D537BE6F}"/>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1" name="テキスト ボックス 450">
          <a:extLst>
            <a:ext uri="{FF2B5EF4-FFF2-40B4-BE49-F238E27FC236}">
              <a16:creationId xmlns:a16="http://schemas.microsoft.com/office/drawing/2014/main" id="{3971B8A1-D87E-49FD-AAF6-25C282341ED0}"/>
            </a:ext>
          </a:extLst>
        </xdr:cNvPr>
        <xdr:cNvSpPr txBox="1"/>
      </xdr:nvSpPr>
      <xdr:spPr>
        <a:xfrm>
          <a:off x="5209768" y="16701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839CFEB-9A39-4495-93E9-C5EB594CDF16}"/>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2B1D1800-F8AD-4C16-90BF-E696E731A963}"/>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470B0B39-9070-4C52-8444-B34F3E0A9B61}"/>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18323</xdr:rowOff>
    </xdr:from>
    <xdr:to>
      <xdr:col>54</xdr:col>
      <xdr:colOff>189865</xdr:colOff>
      <xdr:row>108</xdr:row>
      <xdr:rowOff>70962</xdr:rowOff>
    </xdr:to>
    <xdr:cxnSp macro="">
      <xdr:nvCxnSpPr>
        <xdr:cNvPr id="455" name="直線コネクタ 454">
          <a:extLst>
            <a:ext uri="{FF2B5EF4-FFF2-40B4-BE49-F238E27FC236}">
              <a16:creationId xmlns:a16="http://schemas.microsoft.com/office/drawing/2014/main" id="{2281974D-5919-47D2-9AB6-2C24E66CC660}"/>
            </a:ext>
          </a:extLst>
        </xdr:cNvPr>
        <xdr:cNvCxnSpPr/>
      </xdr:nvCxnSpPr>
      <xdr:spPr>
        <a:xfrm flipV="1">
          <a:off x="9219565" y="16949963"/>
          <a:ext cx="0" cy="1226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74789</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9D8391DC-0FF5-403A-9C4E-A8520A66C39A}"/>
            </a:ext>
          </a:extLst>
        </xdr:cNvPr>
        <xdr:cNvSpPr txBox="1"/>
      </xdr:nvSpPr>
      <xdr:spPr>
        <a:xfrm>
          <a:off x="9258300" y="1817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70962</xdr:rowOff>
    </xdr:from>
    <xdr:to>
      <xdr:col>55</xdr:col>
      <xdr:colOff>88900</xdr:colOff>
      <xdr:row>108</xdr:row>
      <xdr:rowOff>70962</xdr:rowOff>
    </xdr:to>
    <xdr:cxnSp macro="">
      <xdr:nvCxnSpPr>
        <xdr:cNvPr id="457" name="直線コネクタ 456">
          <a:extLst>
            <a:ext uri="{FF2B5EF4-FFF2-40B4-BE49-F238E27FC236}">
              <a16:creationId xmlns:a16="http://schemas.microsoft.com/office/drawing/2014/main" id="{4382C772-F719-402F-B158-DE8FE6AFD96F}"/>
            </a:ext>
          </a:extLst>
        </xdr:cNvPr>
        <xdr:cNvCxnSpPr/>
      </xdr:nvCxnSpPr>
      <xdr:spPr>
        <a:xfrm>
          <a:off x="9154160" y="181760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136450</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B649D5BC-A668-4D40-9CA9-750E3F66F84E}"/>
            </a:ext>
          </a:extLst>
        </xdr:cNvPr>
        <xdr:cNvSpPr txBox="1"/>
      </xdr:nvSpPr>
      <xdr:spPr>
        <a:xfrm>
          <a:off x="9258300" y="16732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2,751,591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18323</xdr:rowOff>
    </xdr:from>
    <xdr:to>
      <xdr:col>55</xdr:col>
      <xdr:colOff>88900</xdr:colOff>
      <xdr:row>101</xdr:row>
      <xdr:rowOff>18323</xdr:rowOff>
    </xdr:to>
    <xdr:cxnSp macro="">
      <xdr:nvCxnSpPr>
        <xdr:cNvPr id="459" name="直線コネクタ 458">
          <a:extLst>
            <a:ext uri="{FF2B5EF4-FFF2-40B4-BE49-F238E27FC236}">
              <a16:creationId xmlns:a16="http://schemas.microsoft.com/office/drawing/2014/main" id="{001F3C8D-C71D-47C6-905F-CF214BFE5DF9}"/>
            </a:ext>
          </a:extLst>
        </xdr:cNvPr>
        <xdr:cNvCxnSpPr/>
      </xdr:nvCxnSpPr>
      <xdr:spPr>
        <a:xfrm>
          <a:off x="9154160" y="169499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22444</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60D7C442-8DAE-43B7-9092-B4A137DA0E46}"/>
            </a:ext>
          </a:extLst>
        </xdr:cNvPr>
        <xdr:cNvSpPr txBox="1"/>
      </xdr:nvSpPr>
      <xdr:spPr>
        <a:xfrm>
          <a:off x="9258300" y="177922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171017</xdr:rowOff>
    </xdr:from>
    <xdr:to>
      <xdr:col>55</xdr:col>
      <xdr:colOff>50800</xdr:colOff>
      <xdr:row>107</xdr:row>
      <xdr:rowOff>101167</xdr:rowOff>
    </xdr:to>
    <xdr:sp macro="" textlink="">
      <xdr:nvSpPr>
        <xdr:cNvPr id="461" name="フローチャート: 判断 460">
          <a:extLst>
            <a:ext uri="{FF2B5EF4-FFF2-40B4-BE49-F238E27FC236}">
              <a16:creationId xmlns:a16="http://schemas.microsoft.com/office/drawing/2014/main" id="{7B4367E7-8A24-4995-B362-DA6768B615F4}"/>
            </a:ext>
          </a:extLst>
        </xdr:cNvPr>
        <xdr:cNvSpPr/>
      </xdr:nvSpPr>
      <xdr:spPr>
        <a:xfrm>
          <a:off x="9192260" y="179408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4491</xdr:rowOff>
    </xdr:from>
    <xdr:to>
      <xdr:col>50</xdr:col>
      <xdr:colOff>165100</xdr:colOff>
      <xdr:row>107</xdr:row>
      <xdr:rowOff>106091</xdr:rowOff>
    </xdr:to>
    <xdr:sp macro="" textlink="">
      <xdr:nvSpPr>
        <xdr:cNvPr id="462" name="フローチャート: 判断 461">
          <a:extLst>
            <a:ext uri="{FF2B5EF4-FFF2-40B4-BE49-F238E27FC236}">
              <a16:creationId xmlns:a16="http://schemas.microsoft.com/office/drawing/2014/main" id="{022C6908-2322-44B3-AF49-AA4543FEF170}"/>
            </a:ext>
          </a:extLst>
        </xdr:cNvPr>
        <xdr:cNvSpPr/>
      </xdr:nvSpPr>
      <xdr:spPr>
        <a:xfrm>
          <a:off x="8445500" y="17941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10145</xdr:rowOff>
    </xdr:from>
    <xdr:to>
      <xdr:col>46</xdr:col>
      <xdr:colOff>38100</xdr:colOff>
      <xdr:row>107</xdr:row>
      <xdr:rowOff>111745</xdr:rowOff>
    </xdr:to>
    <xdr:sp macro="" textlink="">
      <xdr:nvSpPr>
        <xdr:cNvPr id="463" name="フローチャート: 判断 462">
          <a:extLst>
            <a:ext uri="{FF2B5EF4-FFF2-40B4-BE49-F238E27FC236}">
              <a16:creationId xmlns:a16="http://schemas.microsoft.com/office/drawing/2014/main" id="{47074E57-3E9C-40D2-8837-4C388073D653}"/>
            </a:ext>
          </a:extLst>
        </xdr:cNvPr>
        <xdr:cNvSpPr/>
      </xdr:nvSpPr>
      <xdr:spPr>
        <a:xfrm>
          <a:off x="7670800" y="1794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162733</xdr:rowOff>
    </xdr:from>
    <xdr:to>
      <xdr:col>41</xdr:col>
      <xdr:colOff>101600</xdr:colOff>
      <xdr:row>107</xdr:row>
      <xdr:rowOff>92883</xdr:rowOff>
    </xdr:to>
    <xdr:sp macro="" textlink="">
      <xdr:nvSpPr>
        <xdr:cNvPr id="464" name="フローチャート: 判断 463">
          <a:extLst>
            <a:ext uri="{FF2B5EF4-FFF2-40B4-BE49-F238E27FC236}">
              <a16:creationId xmlns:a16="http://schemas.microsoft.com/office/drawing/2014/main" id="{216B668C-C0D3-4A7A-A4C8-786876E3A3F1}"/>
            </a:ext>
          </a:extLst>
        </xdr:cNvPr>
        <xdr:cNvSpPr/>
      </xdr:nvSpPr>
      <xdr:spPr>
        <a:xfrm>
          <a:off x="6873240" y="1793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136976</xdr:rowOff>
    </xdr:from>
    <xdr:to>
      <xdr:col>36</xdr:col>
      <xdr:colOff>165100</xdr:colOff>
      <xdr:row>107</xdr:row>
      <xdr:rowOff>67126</xdr:rowOff>
    </xdr:to>
    <xdr:sp macro="" textlink="">
      <xdr:nvSpPr>
        <xdr:cNvPr id="465" name="フローチャート: 判断 464">
          <a:extLst>
            <a:ext uri="{FF2B5EF4-FFF2-40B4-BE49-F238E27FC236}">
              <a16:creationId xmlns:a16="http://schemas.microsoft.com/office/drawing/2014/main" id="{16B58F7C-7D2D-4273-8963-AAE148F7DA20}"/>
            </a:ext>
          </a:extLst>
        </xdr:cNvPr>
        <xdr:cNvSpPr/>
      </xdr:nvSpPr>
      <xdr:spPr>
        <a:xfrm>
          <a:off x="6098540" y="179068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5E65019-83B3-4A18-AE0E-8733AB7DCE99}"/>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E6E52DD-CCFE-4232-9D14-E63B40F34E2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6C426ED-FF70-48DF-9D3F-31BE7944318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A464956-3CB5-4B91-98B1-197610F0201C}"/>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BBBCEB7-2142-41FE-BA63-15BFA1EDFE5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11974</xdr:rowOff>
    </xdr:from>
    <xdr:to>
      <xdr:col>55</xdr:col>
      <xdr:colOff>50800</xdr:colOff>
      <xdr:row>108</xdr:row>
      <xdr:rowOff>113574</xdr:rowOff>
    </xdr:to>
    <xdr:sp macro="" textlink="">
      <xdr:nvSpPr>
        <xdr:cNvPr id="471" name="楕円 470">
          <a:extLst>
            <a:ext uri="{FF2B5EF4-FFF2-40B4-BE49-F238E27FC236}">
              <a16:creationId xmlns:a16="http://schemas.microsoft.com/office/drawing/2014/main" id="{9EAB13E8-6814-4FAA-AE00-ACE56BEB93E1}"/>
            </a:ext>
          </a:extLst>
        </xdr:cNvPr>
        <xdr:cNvSpPr/>
      </xdr:nvSpPr>
      <xdr:spPr>
        <a:xfrm>
          <a:off x="9192260" y="181170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98351</xdr:rowOff>
    </xdr:from>
    <xdr:ext cx="534377" cy="259045"/>
    <xdr:sp macro="" textlink="">
      <xdr:nvSpPr>
        <xdr:cNvPr id="472" name="【港湾・漁港】&#10;一人当たり有形固定資産（償却資産）額該当値テキスト">
          <a:extLst>
            <a:ext uri="{FF2B5EF4-FFF2-40B4-BE49-F238E27FC236}">
              <a16:creationId xmlns:a16="http://schemas.microsoft.com/office/drawing/2014/main" id="{A1C6DFBB-1FCC-4F2F-B2E3-789C9DF7E396}"/>
            </a:ext>
          </a:extLst>
        </xdr:cNvPr>
        <xdr:cNvSpPr txBox="1"/>
      </xdr:nvSpPr>
      <xdr:spPr>
        <a:xfrm>
          <a:off x="9258300" y="180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12971</xdr:rowOff>
    </xdr:from>
    <xdr:to>
      <xdr:col>50</xdr:col>
      <xdr:colOff>165100</xdr:colOff>
      <xdr:row>108</xdr:row>
      <xdr:rowOff>114571</xdr:rowOff>
    </xdr:to>
    <xdr:sp macro="" textlink="">
      <xdr:nvSpPr>
        <xdr:cNvPr id="473" name="楕円 472">
          <a:extLst>
            <a:ext uri="{FF2B5EF4-FFF2-40B4-BE49-F238E27FC236}">
              <a16:creationId xmlns:a16="http://schemas.microsoft.com/office/drawing/2014/main" id="{BFBC08CF-46BB-459A-A33D-F76E5B483201}"/>
            </a:ext>
          </a:extLst>
        </xdr:cNvPr>
        <xdr:cNvSpPr/>
      </xdr:nvSpPr>
      <xdr:spPr>
        <a:xfrm>
          <a:off x="8445500" y="1811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62774</xdr:rowOff>
    </xdr:from>
    <xdr:to>
      <xdr:col>55</xdr:col>
      <xdr:colOff>0</xdr:colOff>
      <xdr:row>108</xdr:row>
      <xdr:rowOff>63771</xdr:rowOff>
    </xdr:to>
    <xdr:cxnSp macro="">
      <xdr:nvCxnSpPr>
        <xdr:cNvPr id="474" name="直線コネクタ 473">
          <a:extLst>
            <a:ext uri="{FF2B5EF4-FFF2-40B4-BE49-F238E27FC236}">
              <a16:creationId xmlns:a16="http://schemas.microsoft.com/office/drawing/2014/main" id="{0B76A6D0-BF7B-446C-9507-885DD1065624}"/>
            </a:ext>
          </a:extLst>
        </xdr:cNvPr>
        <xdr:cNvCxnSpPr/>
      </xdr:nvCxnSpPr>
      <xdr:spPr>
        <a:xfrm flipV="1">
          <a:off x="8496300" y="18167894"/>
          <a:ext cx="723900" cy="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12987</xdr:rowOff>
    </xdr:from>
    <xdr:to>
      <xdr:col>46</xdr:col>
      <xdr:colOff>38100</xdr:colOff>
      <xdr:row>108</xdr:row>
      <xdr:rowOff>114587</xdr:rowOff>
    </xdr:to>
    <xdr:sp macro="" textlink="">
      <xdr:nvSpPr>
        <xdr:cNvPr id="475" name="楕円 474">
          <a:extLst>
            <a:ext uri="{FF2B5EF4-FFF2-40B4-BE49-F238E27FC236}">
              <a16:creationId xmlns:a16="http://schemas.microsoft.com/office/drawing/2014/main" id="{44C903DF-0ECC-49BE-9680-9B4D38E88E61}"/>
            </a:ext>
          </a:extLst>
        </xdr:cNvPr>
        <xdr:cNvSpPr/>
      </xdr:nvSpPr>
      <xdr:spPr>
        <a:xfrm>
          <a:off x="7670800" y="181181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63771</xdr:rowOff>
    </xdr:from>
    <xdr:to>
      <xdr:col>50</xdr:col>
      <xdr:colOff>114300</xdr:colOff>
      <xdr:row>108</xdr:row>
      <xdr:rowOff>63787</xdr:rowOff>
    </xdr:to>
    <xdr:cxnSp macro="">
      <xdr:nvCxnSpPr>
        <xdr:cNvPr id="476" name="直線コネクタ 475">
          <a:extLst>
            <a:ext uri="{FF2B5EF4-FFF2-40B4-BE49-F238E27FC236}">
              <a16:creationId xmlns:a16="http://schemas.microsoft.com/office/drawing/2014/main" id="{853A7BE1-EA70-4C2C-A239-73512644341D}"/>
            </a:ext>
          </a:extLst>
        </xdr:cNvPr>
        <xdr:cNvCxnSpPr/>
      </xdr:nvCxnSpPr>
      <xdr:spPr>
        <a:xfrm flipV="1">
          <a:off x="7713980" y="18168891"/>
          <a:ext cx="78232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12993</xdr:rowOff>
    </xdr:from>
    <xdr:to>
      <xdr:col>41</xdr:col>
      <xdr:colOff>101600</xdr:colOff>
      <xdr:row>108</xdr:row>
      <xdr:rowOff>114593</xdr:rowOff>
    </xdr:to>
    <xdr:sp macro="" textlink="">
      <xdr:nvSpPr>
        <xdr:cNvPr id="477" name="楕円 476">
          <a:extLst>
            <a:ext uri="{FF2B5EF4-FFF2-40B4-BE49-F238E27FC236}">
              <a16:creationId xmlns:a16="http://schemas.microsoft.com/office/drawing/2014/main" id="{57D52EFE-3B18-48AA-B174-0D1D4C2BAECB}"/>
            </a:ext>
          </a:extLst>
        </xdr:cNvPr>
        <xdr:cNvSpPr/>
      </xdr:nvSpPr>
      <xdr:spPr>
        <a:xfrm>
          <a:off x="6873240" y="181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63787</xdr:rowOff>
    </xdr:from>
    <xdr:to>
      <xdr:col>45</xdr:col>
      <xdr:colOff>177800</xdr:colOff>
      <xdr:row>108</xdr:row>
      <xdr:rowOff>63793</xdr:rowOff>
    </xdr:to>
    <xdr:cxnSp macro="">
      <xdr:nvCxnSpPr>
        <xdr:cNvPr id="478" name="直線コネクタ 477">
          <a:extLst>
            <a:ext uri="{FF2B5EF4-FFF2-40B4-BE49-F238E27FC236}">
              <a16:creationId xmlns:a16="http://schemas.microsoft.com/office/drawing/2014/main" id="{2FDBF2F2-EF09-47A2-9DAF-9FA849966D18}"/>
            </a:ext>
          </a:extLst>
        </xdr:cNvPr>
        <xdr:cNvCxnSpPr/>
      </xdr:nvCxnSpPr>
      <xdr:spPr>
        <a:xfrm flipV="1">
          <a:off x="6924040" y="18168907"/>
          <a:ext cx="78994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13346</xdr:rowOff>
    </xdr:from>
    <xdr:to>
      <xdr:col>36</xdr:col>
      <xdr:colOff>165100</xdr:colOff>
      <xdr:row>108</xdr:row>
      <xdr:rowOff>114946</xdr:rowOff>
    </xdr:to>
    <xdr:sp macro="" textlink="">
      <xdr:nvSpPr>
        <xdr:cNvPr id="479" name="楕円 478">
          <a:extLst>
            <a:ext uri="{FF2B5EF4-FFF2-40B4-BE49-F238E27FC236}">
              <a16:creationId xmlns:a16="http://schemas.microsoft.com/office/drawing/2014/main" id="{D6A0A3CD-2CBB-424D-B9F8-6C5927423B95}"/>
            </a:ext>
          </a:extLst>
        </xdr:cNvPr>
        <xdr:cNvSpPr/>
      </xdr:nvSpPr>
      <xdr:spPr>
        <a:xfrm>
          <a:off x="6098540" y="1811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63793</xdr:rowOff>
    </xdr:from>
    <xdr:to>
      <xdr:col>41</xdr:col>
      <xdr:colOff>50800</xdr:colOff>
      <xdr:row>108</xdr:row>
      <xdr:rowOff>64146</xdr:rowOff>
    </xdr:to>
    <xdr:cxnSp macro="">
      <xdr:nvCxnSpPr>
        <xdr:cNvPr id="480" name="直線コネクタ 479">
          <a:extLst>
            <a:ext uri="{FF2B5EF4-FFF2-40B4-BE49-F238E27FC236}">
              <a16:creationId xmlns:a16="http://schemas.microsoft.com/office/drawing/2014/main" id="{04B4B32E-E51E-4A11-B993-F896E688944D}"/>
            </a:ext>
          </a:extLst>
        </xdr:cNvPr>
        <xdr:cNvCxnSpPr/>
      </xdr:nvCxnSpPr>
      <xdr:spPr>
        <a:xfrm flipV="1">
          <a:off x="6149340" y="18168913"/>
          <a:ext cx="774700" cy="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122618</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AE4383C4-C516-4F79-A79F-F13C6FF29FE7}"/>
            </a:ext>
          </a:extLst>
        </xdr:cNvPr>
        <xdr:cNvSpPr txBox="1"/>
      </xdr:nvSpPr>
      <xdr:spPr>
        <a:xfrm>
          <a:off x="8214575" y="17724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128272</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8FF5BE8C-843C-452A-8A88-F81CF27715E2}"/>
            </a:ext>
          </a:extLst>
        </xdr:cNvPr>
        <xdr:cNvSpPr txBox="1"/>
      </xdr:nvSpPr>
      <xdr:spPr>
        <a:xfrm>
          <a:off x="7444955" y="17730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109410</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861C0621-CCA6-4F34-B971-0037F16A5CEF}"/>
            </a:ext>
          </a:extLst>
        </xdr:cNvPr>
        <xdr:cNvSpPr txBox="1"/>
      </xdr:nvSpPr>
      <xdr:spPr>
        <a:xfrm>
          <a:off x="6670255" y="17711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83653</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C50140B1-2499-45CE-980F-E83D252FB9DD}"/>
            </a:ext>
          </a:extLst>
        </xdr:cNvPr>
        <xdr:cNvSpPr txBox="1"/>
      </xdr:nvSpPr>
      <xdr:spPr>
        <a:xfrm>
          <a:off x="5872695" y="17685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105698</xdr:rowOff>
    </xdr:from>
    <xdr:ext cx="534377" cy="259045"/>
    <xdr:sp macro="" textlink="">
      <xdr:nvSpPr>
        <xdr:cNvPr id="485" name="n_1mainValue【港湾・漁港】&#10;一人当たり有形固定資産（償却資産）額">
          <a:extLst>
            <a:ext uri="{FF2B5EF4-FFF2-40B4-BE49-F238E27FC236}">
              <a16:creationId xmlns:a16="http://schemas.microsoft.com/office/drawing/2014/main" id="{C6697073-D22D-422B-B816-FF9C29978A6D}"/>
            </a:ext>
          </a:extLst>
        </xdr:cNvPr>
        <xdr:cNvSpPr txBox="1"/>
      </xdr:nvSpPr>
      <xdr:spPr>
        <a:xfrm>
          <a:off x="8239271" y="1821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105714</xdr:rowOff>
    </xdr:from>
    <xdr:ext cx="534377" cy="259045"/>
    <xdr:sp macro="" textlink="">
      <xdr:nvSpPr>
        <xdr:cNvPr id="486" name="n_2mainValue【港湾・漁港】&#10;一人当たり有形固定資産（償却資産）額">
          <a:extLst>
            <a:ext uri="{FF2B5EF4-FFF2-40B4-BE49-F238E27FC236}">
              <a16:creationId xmlns:a16="http://schemas.microsoft.com/office/drawing/2014/main" id="{E8B75E85-4449-4265-88B9-EBF5C8A8459B}"/>
            </a:ext>
          </a:extLst>
        </xdr:cNvPr>
        <xdr:cNvSpPr txBox="1"/>
      </xdr:nvSpPr>
      <xdr:spPr>
        <a:xfrm>
          <a:off x="7477271" y="1821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105720</xdr:rowOff>
    </xdr:from>
    <xdr:ext cx="534377" cy="259045"/>
    <xdr:sp macro="" textlink="">
      <xdr:nvSpPr>
        <xdr:cNvPr id="487" name="n_3mainValue【港湾・漁港】&#10;一人当たり有形固定資産（償却資産）額">
          <a:extLst>
            <a:ext uri="{FF2B5EF4-FFF2-40B4-BE49-F238E27FC236}">
              <a16:creationId xmlns:a16="http://schemas.microsoft.com/office/drawing/2014/main" id="{D6AF9387-2B1C-4106-ADBC-A436C130F551}"/>
            </a:ext>
          </a:extLst>
        </xdr:cNvPr>
        <xdr:cNvSpPr txBox="1"/>
      </xdr:nvSpPr>
      <xdr:spPr>
        <a:xfrm>
          <a:off x="6702571" y="1821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106073</xdr:rowOff>
    </xdr:from>
    <xdr:ext cx="534377" cy="259045"/>
    <xdr:sp macro="" textlink="">
      <xdr:nvSpPr>
        <xdr:cNvPr id="488" name="n_4mainValue【港湾・漁港】&#10;一人当たり有形固定資産（償却資産）額">
          <a:extLst>
            <a:ext uri="{FF2B5EF4-FFF2-40B4-BE49-F238E27FC236}">
              <a16:creationId xmlns:a16="http://schemas.microsoft.com/office/drawing/2014/main" id="{7CA79F35-35BF-41D7-86EF-25F949AC1B85}"/>
            </a:ext>
          </a:extLst>
        </xdr:cNvPr>
        <xdr:cNvSpPr txBox="1"/>
      </xdr:nvSpPr>
      <xdr:spPr>
        <a:xfrm>
          <a:off x="5905011" y="1821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18A192A3-CE79-49C8-971F-EB92A9810CF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9F517E92-6272-4EFB-955F-A4F8AC08DA4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91B12783-BCCE-4A0E-886E-9443E92856A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A7BF8D84-ADB9-4297-AE79-5966FE2C8D9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156F9772-5B4F-4EA6-AA2B-0157836BC18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B8397A65-EF5A-4010-A367-ADBA73D3B90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12D2ADAF-CD06-45B3-8EFE-81732C18399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35B85491-D869-4F3D-9000-FFF14A1447E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83EB45E1-E2D3-46FA-88F2-E752B693C32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88767F19-7438-4665-962E-A129ABE300F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6B6898B0-4339-4A19-8204-0316017F3EE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C6B312FD-37A2-4BE5-8EE1-9B4027595CC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A47E5E76-0F4F-4F4F-B20B-3AD17E92E17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EC29558A-88E9-422A-9D18-8558CB6D5F88}"/>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EA1101A3-51C6-449C-A884-DDFF5B12F84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8CAE8550-D523-432A-8353-D704507991A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015CA971-C287-41C3-81EB-BD4E9A41D0C3}"/>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7AE34473-984A-4C56-ADE4-FF07051F0A6B}"/>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F187FA79-0551-42BB-9E53-97DCC0D5A685}"/>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9BE1AB8C-27ED-49E2-8296-8DD8021E8AB2}"/>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7DBF0EE4-3A46-4EFF-BED6-CA209187958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37F0E52E-D8D6-4235-BAA1-8CC4C58BA16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C8D8D104-F313-45BA-9BF4-518767FDACD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認定こども園・幼稚園・保育所】&#10;有形固定資産減価償却率グラフ枠">
          <a:extLst>
            <a:ext uri="{FF2B5EF4-FFF2-40B4-BE49-F238E27FC236}">
              <a16:creationId xmlns:a16="http://schemas.microsoft.com/office/drawing/2014/main" id="{3F098C9F-6676-4C1B-8DD1-3D80F1454A6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EFD50092-4613-4FC2-80C6-1E03585F753B}"/>
            </a:ext>
          </a:extLst>
        </xdr:cNvPr>
        <xdr:cNvCxnSpPr/>
      </xdr:nvCxnSpPr>
      <xdr:spPr>
        <a:xfrm flipV="1">
          <a:off x="14375764" y="552831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認定こども園・幼稚園・保育所】&#10;有形固定資産減価償却率最小値テキスト">
          <a:extLst>
            <a:ext uri="{FF2B5EF4-FFF2-40B4-BE49-F238E27FC236}">
              <a16:creationId xmlns:a16="http://schemas.microsoft.com/office/drawing/2014/main" id="{C50E013D-D047-458C-8101-8DF4D2502154}"/>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5F35D81E-F090-489C-95DB-15738D9CCC9F}"/>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516" name="【認定こども園・幼稚園・保育所】&#10;有形固定資産減価償却率最大値テキスト">
          <a:extLst>
            <a:ext uri="{FF2B5EF4-FFF2-40B4-BE49-F238E27FC236}">
              <a16:creationId xmlns:a16="http://schemas.microsoft.com/office/drawing/2014/main" id="{0FE5A99C-8CAD-4F77-9848-9FB125644CD2}"/>
            </a:ext>
          </a:extLst>
        </xdr:cNvPr>
        <xdr:cNvSpPr txBox="1"/>
      </xdr:nvSpPr>
      <xdr:spPr>
        <a:xfrm>
          <a:off x="14414500"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517" name="直線コネクタ 516">
          <a:extLst>
            <a:ext uri="{FF2B5EF4-FFF2-40B4-BE49-F238E27FC236}">
              <a16:creationId xmlns:a16="http://schemas.microsoft.com/office/drawing/2014/main" id="{C6BEBA91-BBBD-482D-8BF3-0381B2EFA037}"/>
            </a:ext>
          </a:extLst>
        </xdr:cNvPr>
        <xdr:cNvCxnSpPr/>
      </xdr:nvCxnSpPr>
      <xdr:spPr>
        <a:xfrm>
          <a:off x="14287500" y="5528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518" name="【認定こども園・幼稚園・保育所】&#10;有形固定資産減価償却率平均値テキスト">
          <a:extLst>
            <a:ext uri="{FF2B5EF4-FFF2-40B4-BE49-F238E27FC236}">
              <a16:creationId xmlns:a16="http://schemas.microsoft.com/office/drawing/2014/main" id="{D63E72DB-E185-43E1-97E2-7E2D40724432}"/>
            </a:ext>
          </a:extLst>
        </xdr:cNvPr>
        <xdr:cNvSpPr txBox="1"/>
      </xdr:nvSpPr>
      <xdr:spPr>
        <a:xfrm>
          <a:off x="14414500" y="608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519" name="フローチャート: 判断 518">
          <a:extLst>
            <a:ext uri="{FF2B5EF4-FFF2-40B4-BE49-F238E27FC236}">
              <a16:creationId xmlns:a16="http://schemas.microsoft.com/office/drawing/2014/main" id="{0E788620-E8AB-47A3-A3F3-B2A02823F805}"/>
            </a:ext>
          </a:extLst>
        </xdr:cNvPr>
        <xdr:cNvSpPr/>
      </xdr:nvSpPr>
      <xdr:spPr>
        <a:xfrm>
          <a:off x="14325600" y="62299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520" name="フローチャート: 判断 519">
          <a:extLst>
            <a:ext uri="{FF2B5EF4-FFF2-40B4-BE49-F238E27FC236}">
              <a16:creationId xmlns:a16="http://schemas.microsoft.com/office/drawing/2014/main" id="{52D3F887-5347-4F74-A08D-08B81C8CA608}"/>
            </a:ext>
          </a:extLst>
        </xdr:cNvPr>
        <xdr:cNvSpPr/>
      </xdr:nvSpPr>
      <xdr:spPr>
        <a:xfrm>
          <a:off x="1357884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521" name="フローチャート: 判断 520">
          <a:extLst>
            <a:ext uri="{FF2B5EF4-FFF2-40B4-BE49-F238E27FC236}">
              <a16:creationId xmlns:a16="http://schemas.microsoft.com/office/drawing/2014/main" id="{FDB0FEE5-6361-43A2-ADA7-359C904D5E25}"/>
            </a:ext>
          </a:extLst>
        </xdr:cNvPr>
        <xdr:cNvSpPr/>
      </xdr:nvSpPr>
      <xdr:spPr>
        <a:xfrm>
          <a:off x="12804140" y="628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522" name="フローチャート: 判断 521">
          <a:extLst>
            <a:ext uri="{FF2B5EF4-FFF2-40B4-BE49-F238E27FC236}">
              <a16:creationId xmlns:a16="http://schemas.microsoft.com/office/drawing/2014/main" id="{1F1DB4E9-FA5D-4D4F-9777-66B9363892CD}"/>
            </a:ext>
          </a:extLst>
        </xdr:cNvPr>
        <xdr:cNvSpPr/>
      </xdr:nvSpPr>
      <xdr:spPr>
        <a:xfrm>
          <a:off x="12029440" y="6306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3" name="フローチャート: 判断 522">
          <a:extLst>
            <a:ext uri="{FF2B5EF4-FFF2-40B4-BE49-F238E27FC236}">
              <a16:creationId xmlns:a16="http://schemas.microsoft.com/office/drawing/2014/main" id="{5CF0E1D0-C54D-42B3-8AB5-E537C813D1A1}"/>
            </a:ext>
          </a:extLst>
        </xdr:cNvPr>
        <xdr:cNvSpPr/>
      </xdr:nvSpPr>
      <xdr:spPr>
        <a:xfrm>
          <a:off x="1123188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B5C08FC-51A8-430D-82DE-6B97C38E7DA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F9F7DBD6-4856-4C28-B915-83D94894847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D21A6D6-481F-440E-98DE-BE8DFFFF17C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523DF91-53D7-4664-8283-D928C1ADE237}"/>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A9FC482-C70F-4DB8-9848-DB2FB13BA8C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160655</xdr:rowOff>
    </xdr:from>
    <xdr:to>
      <xdr:col>85</xdr:col>
      <xdr:colOff>177800</xdr:colOff>
      <xdr:row>41</xdr:row>
      <xdr:rowOff>90805</xdr:rowOff>
    </xdr:to>
    <xdr:sp macro="" textlink="">
      <xdr:nvSpPr>
        <xdr:cNvPr id="529" name="楕円 528">
          <a:extLst>
            <a:ext uri="{FF2B5EF4-FFF2-40B4-BE49-F238E27FC236}">
              <a16:creationId xmlns:a16="http://schemas.microsoft.com/office/drawing/2014/main" id="{B6FA141B-11B3-427C-909F-0C0187BA2B92}"/>
            </a:ext>
          </a:extLst>
        </xdr:cNvPr>
        <xdr:cNvSpPr/>
      </xdr:nvSpPr>
      <xdr:spPr>
        <a:xfrm>
          <a:off x="14325600" y="68662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139082</xdr:rowOff>
    </xdr:from>
    <xdr:ext cx="405111" cy="259045"/>
    <xdr:sp macro="" textlink="">
      <xdr:nvSpPr>
        <xdr:cNvPr id="530" name="【認定こども園・幼稚園・保育所】&#10;有形固定資産減価償却率該当値テキスト">
          <a:extLst>
            <a:ext uri="{FF2B5EF4-FFF2-40B4-BE49-F238E27FC236}">
              <a16:creationId xmlns:a16="http://schemas.microsoft.com/office/drawing/2014/main" id="{30AA6127-1BD2-4FC4-90D6-473999343218}"/>
            </a:ext>
          </a:extLst>
        </xdr:cNvPr>
        <xdr:cNvSpPr txBox="1"/>
      </xdr:nvSpPr>
      <xdr:spPr>
        <a:xfrm>
          <a:off x="14414500" y="684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154940</xdr:rowOff>
    </xdr:from>
    <xdr:to>
      <xdr:col>81</xdr:col>
      <xdr:colOff>101600</xdr:colOff>
      <xdr:row>41</xdr:row>
      <xdr:rowOff>85090</xdr:rowOff>
    </xdr:to>
    <xdr:sp macro="" textlink="">
      <xdr:nvSpPr>
        <xdr:cNvPr id="531" name="楕円 530">
          <a:extLst>
            <a:ext uri="{FF2B5EF4-FFF2-40B4-BE49-F238E27FC236}">
              <a16:creationId xmlns:a16="http://schemas.microsoft.com/office/drawing/2014/main" id="{807D1BE5-1223-4E23-A449-4FC19119BB9B}"/>
            </a:ext>
          </a:extLst>
        </xdr:cNvPr>
        <xdr:cNvSpPr/>
      </xdr:nvSpPr>
      <xdr:spPr>
        <a:xfrm>
          <a:off x="13578840" y="6860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34290</xdr:rowOff>
    </xdr:from>
    <xdr:to>
      <xdr:col>85</xdr:col>
      <xdr:colOff>127000</xdr:colOff>
      <xdr:row>41</xdr:row>
      <xdr:rowOff>40005</xdr:rowOff>
    </xdr:to>
    <xdr:cxnSp macro="">
      <xdr:nvCxnSpPr>
        <xdr:cNvPr id="532" name="直線コネクタ 531">
          <a:extLst>
            <a:ext uri="{FF2B5EF4-FFF2-40B4-BE49-F238E27FC236}">
              <a16:creationId xmlns:a16="http://schemas.microsoft.com/office/drawing/2014/main" id="{A75E7BA4-6729-4B91-9B5A-81B3370B383E}"/>
            </a:ext>
          </a:extLst>
        </xdr:cNvPr>
        <xdr:cNvCxnSpPr/>
      </xdr:nvCxnSpPr>
      <xdr:spPr>
        <a:xfrm>
          <a:off x="13629640" y="6907530"/>
          <a:ext cx="7467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162560</xdr:rowOff>
    </xdr:from>
    <xdr:to>
      <xdr:col>76</xdr:col>
      <xdr:colOff>165100</xdr:colOff>
      <xdr:row>41</xdr:row>
      <xdr:rowOff>92710</xdr:rowOff>
    </xdr:to>
    <xdr:sp macro="" textlink="">
      <xdr:nvSpPr>
        <xdr:cNvPr id="533" name="楕円 532">
          <a:extLst>
            <a:ext uri="{FF2B5EF4-FFF2-40B4-BE49-F238E27FC236}">
              <a16:creationId xmlns:a16="http://schemas.microsoft.com/office/drawing/2014/main" id="{B607BB19-A906-4119-9D32-002CFBC309A3}"/>
            </a:ext>
          </a:extLst>
        </xdr:cNvPr>
        <xdr:cNvSpPr/>
      </xdr:nvSpPr>
      <xdr:spPr>
        <a:xfrm>
          <a:off x="12804140" y="6868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34290</xdr:rowOff>
    </xdr:from>
    <xdr:to>
      <xdr:col>81</xdr:col>
      <xdr:colOff>50800</xdr:colOff>
      <xdr:row>41</xdr:row>
      <xdr:rowOff>41910</xdr:rowOff>
    </xdr:to>
    <xdr:cxnSp macro="">
      <xdr:nvCxnSpPr>
        <xdr:cNvPr id="534" name="直線コネクタ 533">
          <a:extLst>
            <a:ext uri="{FF2B5EF4-FFF2-40B4-BE49-F238E27FC236}">
              <a16:creationId xmlns:a16="http://schemas.microsoft.com/office/drawing/2014/main" id="{D218573A-FC21-48C3-BE0A-5952FCFAE686}"/>
            </a:ext>
          </a:extLst>
        </xdr:cNvPr>
        <xdr:cNvCxnSpPr/>
      </xdr:nvCxnSpPr>
      <xdr:spPr>
        <a:xfrm flipV="1">
          <a:off x="12854940" y="690753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158750</xdr:rowOff>
    </xdr:from>
    <xdr:to>
      <xdr:col>72</xdr:col>
      <xdr:colOff>38100</xdr:colOff>
      <xdr:row>41</xdr:row>
      <xdr:rowOff>88900</xdr:rowOff>
    </xdr:to>
    <xdr:sp macro="" textlink="">
      <xdr:nvSpPr>
        <xdr:cNvPr id="535" name="楕円 534">
          <a:extLst>
            <a:ext uri="{FF2B5EF4-FFF2-40B4-BE49-F238E27FC236}">
              <a16:creationId xmlns:a16="http://schemas.microsoft.com/office/drawing/2014/main" id="{363D145C-F876-4B23-91BD-D96925A61D5C}"/>
            </a:ext>
          </a:extLst>
        </xdr:cNvPr>
        <xdr:cNvSpPr/>
      </xdr:nvSpPr>
      <xdr:spPr>
        <a:xfrm>
          <a:off x="12029440" y="6864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38100</xdr:rowOff>
    </xdr:from>
    <xdr:to>
      <xdr:col>76</xdr:col>
      <xdr:colOff>114300</xdr:colOff>
      <xdr:row>41</xdr:row>
      <xdr:rowOff>41910</xdr:rowOff>
    </xdr:to>
    <xdr:cxnSp macro="">
      <xdr:nvCxnSpPr>
        <xdr:cNvPr id="536" name="直線コネクタ 535">
          <a:extLst>
            <a:ext uri="{FF2B5EF4-FFF2-40B4-BE49-F238E27FC236}">
              <a16:creationId xmlns:a16="http://schemas.microsoft.com/office/drawing/2014/main" id="{3F3D2EB4-5C33-4735-8FE7-357D36E396BD}"/>
            </a:ext>
          </a:extLst>
        </xdr:cNvPr>
        <xdr:cNvCxnSpPr/>
      </xdr:nvCxnSpPr>
      <xdr:spPr>
        <a:xfrm>
          <a:off x="12072620" y="691134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154940</xdr:rowOff>
    </xdr:from>
    <xdr:to>
      <xdr:col>67</xdr:col>
      <xdr:colOff>101600</xdr:colOff>
      <xdr:row>41</xdr:row>
      <xdr:rowOff>85090</xdr:rowOff>
    </xdr:to>
    <xdr:sp macro="" textlink="">
      <xdr:nvSpPr>
        <xdr:cNvPr id="537" name="楕円 536">
          <a:extLst>
            <a:ext uri="{FF2B5EF4-FFF2-40B4-BE49-F238E27FC236}">
              <a16:creationId xmlns:a16="http://schemas.microsoft.com/office/drawing/2014/main" id="{81C057D5-2ECA-49F2-A7E0-D95F99A28F8C}"/>
            </a:ext>
          </a:extLst>
        </xdr:cNvPr>
        <xdr:cNvSpPr/>
      </xdr:nvSpPr>
      <xdr:spPr>
        <a:xfrm>
          <a:off x="11231880" y="6860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34290</xdr:rowOff>
    </xdr:from>
    <xdr:to>
      <xdr:col>71</xdr:col>
      <xdr:colOff>177800</xdr:colOff>
      <xdr:row>41</xdr:row>
      <xdr:rowOff>38100</xdr:rowOff>
    </xdr:to>
    <xdr:cxnSp macro="">
      <xdr:nvCxnSpPr>
        <xdr:cNvPr id="538" name="直線コネクタ 537">
          <a:extLst>
            <a:ext uri="{FF2B5EF4-FFF2-40B4-BE49-F238E27FC236}">
              <a16:creationId xmlns:a16="http://schemas.microsoft.com/office/drawing/2014/main" id="{D3A5AEEC-EAAE-4A08-B24D-CB273E69932C}"/>
            </a:ext>
          </a:extLst>
        </xdr:cNvPr>
        <xdr:cNvCxnSpPr/>
      </xdr:nvCxnSpPr>
      <xdr:spPr>
        <a:xfrm>
          <a:off x="11282680" y="690753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539" name="n_1aveValue【認定こども園・幼稚園・保育所】&#10;有形固定資産減価償却率">
          <a:extLst>
            <a:ext uri="{FF2B5EF4-FFF2-40B4-BE49-F238E27FC236}">
              <a16:creationId xmlns:a16="http://schemas.microsoft.com/office/drawing/2014/main" id="{D16A088F-2221-4962-A8D2-DDB1F1126A66}"/>
            </a:ext>
          </a:extLst>
        </xdr:cNvPr>
        <xdr:cNvSpPr txBox="1"/>
      </xdr:nvSpPr>
      <xdr:spPr>
        <a:xfrm>
          <a:off x="134372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540" name="n_2aveValue【認定こども園・幼稚園・保育所】&#10;有形固定資産減価償却率">
          <a:extLst>
            <a:ext uri="{FF2B5EF4-FFF2-40B4-BE49-F238E27FC236}">
              <a16:creationId xmlns:a16="http://schemas.microsoft.com/office/drawing/2014/main" id="{0A2271FA-1873-4974-859E-13A2B4BE8290}"/>
            </a:ext>
          </a:extLst>
        </xdr:cNvPr>
        <xdr:cNvSpPr txBox="1"/>
      </xdr:nvSpPr>
      <xdr:spPr>
        <a:xfrm>
          <a:off x="126752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541" name="n_3aveValue【認定こども園・幼稚園・保育所】&#10;有形固定資産減価償却率">
          <a:extLst>
            <a:ext uri="{FF2B5EF4-FFF2-40B4-BE49-F238E27FC236}">
              <a16:creationId xmlns:a16="http://schemas.microsoft.com/office/drawing/2014/main" id="{EF74823D-AE00-4496-9978-57C4F82DB552}"/>
            </a:ext>
          </a:extLst>
        </xdr:cNvPr>
        <xdr:cNvSpPr txBox="1"/>
      </xdr:nvSpPr>
      <xdr:spPr>
        <a:xfrm>
          <a:off x="119005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2" name="n_4aveValue【認定こども園・幼稚園・保育所】&#10;有形固定資産減価償却率">
          <a:extLst>
            <a:ext uri="{FF2B5EF4-FFF2-40B4-BE49-F238E27FC236}">
              <a16:creationId xmlns:a16="http://schemas.microsoft.com/office/drawing/2014/main" id="{0CC8073C-854E-44A5-8EB1-037F9D8ADD9B}"/>
            </a:ext>
          </a:extLst>
        </xdr:cNvPr>
        <xdr:cNvSpPr txBox="1"/>
      </xdr:nvSpPr>
      <xdr:spPr>
        <a:xfrm>
          <a:off x="1110298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76217</xdr:rowOff>
    </xdr:from>
    <xdr:ext cx="405111" cy="259045"/>
    <xdr:sp macro="" textlink="">
      <xdr:nvSpPr>
        <xdr:cNvPr id="543" name="n_1mainValue【認定こども園・幼稚園・保育所】&#10;有形固定資産減価償却率">
          <a:extLst>
            <a:ext uri="{FF2B5EF4-FFF2-40B4-BE49-F238E27FC236}">
              <a16:creationId xmlns:a16="http://schemas.microsoft.com/office/drawing/2014/main" id="{B989E076-4D13-47F1-B4E5-9197DF23448C}"/>
            </a:ext>
          </a:extLst>
        </xdr:cNvPr>
        <xdr:cNvSpPr txBox="1"/>
      </xdr:nvSpPr>
      <xdr:spPr>
        <a:xfrm>
          <a:off x="13437244" y="694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83837</xdr:rowOff>
    </xdr:from>
    <xdr:ext cx="405111" cy="259045"/>
    <xdr:sp macro="" textlink="">
      <xdr:nvSpPr>
        <xdr:cNvPr id="544" name="n_2mainValue【認定こども園・幼稚園・保育所】&#10;有形固定資産減価償却率">
          <a:extLst>
            <a:ext uri="{FF2B5EF4-FFF2-40B4-BE49-F238E27FC236}">
              <a16:creationId xmlns:a16="http://schemas.microsoft.com/office/drawing/2014/main" id="{CF4751D3-5704-43F6-9517-E65F8CA8B09D}"/>
            </a:ext>
          </a:extLst>
        </xdr:cNvPr>
        <xdr:cNvSpPr txBox="1"/>
      </xdr:nvSpPr>
      <xdr:spPr>
        <a:xfrm>
          <a:off x="12675244" y="695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80027</xdr:rowOff>
    </xdr:from>
    <xdr:ext cx="405111" cy="259045"/>
    <xdr:sp macro="" textlink="">
      <xdr:nvSpPr>
        <xdr:cNvPr id="545" name="n_3mainValue【認定こども園・幼稚園・保育所】&#10;有形固定資産減価償却率">
          <a:extLst>
            <a:ext uri="{FF2B5EF4-FFF2-40B4-BE49-F238E27FC236}">
              <a16:creationId xmlns:a16="http://schemas.microsoft.com/office/drawing/2014/main" id="{4F16EA21-AE49-4216-835B-1FDE5C0948E7}"/>
            </a:ext>
          </a:extLst>
        </xdr:cNvPr>
        <xdr:cNvSpPr txBox="1"/>
      </xdr:nvSpPr>
      <xdr:spPr>
        <a:xfrm>
          <a:off x="119005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76217</xdr:rowOff>
    </xdr:from>
    <xdr:ext cx="405111" cy="259045"/>
    <xdr:sp macro="" textlink="">
      <xdr:nvSpPr>
        <xdr:cNvPr id="546" name="n_4mainValue【認定こども園・幼稚園・保育所】&#10;有形固定資産減価償却率">
          <a:extLst>
            <a:ext uri="{FF2B5EF4-FFF2-40B4-BE49-F238E27FC236}">
              <a16:creationId xmlns:a16="http://schemas.microsoft.com/office/drawing/2014/main" id="{F6C1F23E-DED6-49CC-A67A-42BB8B34D92E}"/>
            </a:ext>
          </a:extLst>
        </xdr:cNvPr>
        <xdr:cNvSpPr txBox="1"/>
      </xdr:nvSpPr>
      <xdr:spPr>
        <a:xfrm>
          <a:off x="11102984" y="694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0928C0F8-8C45-4BDF-BE0A-28C2C92CE22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9B6882D4-0757-46C5-986C-1958F3A96D0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B3349702-FF81-41AD-BB51-D068D55AFC0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D67B5572-23B3-41B4-BD10-D116E9343A2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90938F65-B696-472E-A6A1-FCB5D2420F9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DD7129B4-C097-4DE6-8AEF-1640120BFE2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C0E10B6F-D56A-4F25-9564-F60065B54B6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F64C7CED-2B97-4EB2-B448-0DADD405B07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5D0639B2-388B-4AA2-B93E-E6871442246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5DD37955-44F8-4FCA-977B-4EA601071D2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2958FA5C-7070-41E2-9B92-A868CA672E95}"/>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8" name="テキスト ボックス 557">
          <a:extLst>
            <a:ext uri="{FF2B5EF4-FFF2-40B4-BE49-F238E27FC236}">
              <a16:creationId xmlns:a16="http://schemas.microsoft.com/office/drawing/2014/main" id="{CFDEA67C-8D54-40B5-A6A0-DAAFF22C5EE7}"/>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7527D40A-2B31-4BA6-9A00-E68A82884BC7}"/>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0" name="テキスト ボックス 559">
          <a:extLst>
            <a:ext uri="{FF2B5EF4-FFF2-40B4-BE49-F238E27FC236}">
              <a16:creationId xmlns:a16="http://schemas.microsoft.com/office/drawing/2014/main" id="{A8566FD7-E7B3-4438-BF5C-936BAB49C238}"/>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3FC33B21-0FD4-4904-B3E6-271C7F3F55EB}"/>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2" name="テキスト ボックス 561">
          <a:extLst>
            <a:ext uri="{FF2B5EF4-FFF2-40B4-BE49-F238E27FC236}">
              <a16:creationId xmlns:a16="http://schemas.microsoft.com/office/drawing/2014/main" id="{28F8666D-2C45-48DE-8CA4-2BBEEC368080}"/>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862DAAB9-8824-40FC-874C-B68670B67F3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4" name="テキスト ボックス 563">
          <a:extLst>
            <a:ext uri="{FF2B5EF4-FFF2-40B4-BE49-F238E27FC236}">
              <a16:creationId xmlns:a16="http://schemas.microsoft.com/office/drawing/2014/main" id="{0A85F592-8EEE-47AC-A1FE-BA4A779D4D04}"/>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138B76DD-FE8C-4368-AF92-F650B8E6350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6" name="テキスト ボックス 565">
          <a:extLst>
            <a:ext uri="{FF2B5EF4-FFF2-40B4-BE49-F238E27FC236}">
              <a16:creationId xmlns:a16="http://schemas.microsoft.com/office/drawing/2014/main" id="{5433AC5A-EC47-455D-8B17-33C0CF7310ED}"/>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認定こども園・幼稚園・保育所】&#10;一人当たり面積グラフ枠">
          <a:extLst>
            <a:ext uri="{FF2B5EF4-FFF2-40B4-BE49-F238E27FC236}">
              <a16:creationId xmlns:a16="http://schemas.microsoft.com/office/drawing/2014/main" id="{F86F336A-6F46-4FEB-86BD-FEDE45E0051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568" name="直線コネクタ 567">
          <a:extLst>
            <a:ext uri="{FF2B5EF4-FFF2-40B4-BE49-F238E27FC236}">
              <a16:creationId xmlns:a16="http://schemas.microsoft.com/office/drawing/2014/main" id="{387EE80B-51EB-4593-92C3-87C8D6098DE9}"/>
            </a:ext>
          </a:extLst>
        </xdr:cNvPr>
        <xdr:cNvCxnSpPr/>
      </xdr:nvCxnSpPr>
      <xdr:spPr>
        <a:xfrm flipV="1">
          <a:off x="19509104" y="5798820"/>
          <a:ext cx="0" cy="1157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69" name="【認定こども園・幼稚園・保育所】&#10;一人当たり面積最小値テキスト">
          <a:extLst>
            <a:ext uri="{FF2B5EF4-FFF2-40B4-BE49-F238E27FC236}">
              <a16:creationId xmlns:a16="http://schemas.microsoft.com/office/drawing/2014/main" id="{CC9A76D4-A17A-47D0-8719-9FA1D0264AC1}"/>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0" name="直線コネクタ 569">
          <a:extLst>
            <a:ext uri="{FF2B5EF4-FFF2-40B4-BE49-F238E27FC236}">
              <a16:creationId xmlns:a16="http://schemas.microsoft.com/office/drawing/2014/main" id="{44398743-22E3-4861-B45E-B7E53DDBBD48}"/>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571" name="【認定こども園・幼稚園・保育所】&#10;一人当たり面積最大値テキスト">
          <a:extLst>
            <a:ext uri="{FF2B5EF4-FFF2-40B4-BE49-F238E27FC236}">
              <a16:creationId xmlns:a16="http://schemas.microsoft.com/office/drawing/2014/main" id="{6BD11B83-866C-4217-8B7F-61F5B2BBB6A6}"/>
            </a:ext>
          </a:extLst>
        </xdr:cNvPr>
        <xdr:cNvSpPr txBox="1"/>
      </xdr:nvSpPr>
      <xdr:spPr>
        <a:xfrm>
          <a:off x="19547840" y="557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572" name="直線コネクタ 571">
          <a:extLst>
            <a:ext uri="{FF2B5EF4-FFF2-40B4-BE49-F238E27FC236}">
              <a16:creationId xmlns:a16="http://schemas.microsoft.com/office/drawing/2014/main" id="{F215961E-1D81-493B-9AEC-4AC03555206B}"/>
            </a:ext>
          </a:extLst>
        </xdr:cNvPr>
        <xdr:cNvCxnSpPr/>
      </xdr:nvCxnSpPr>
      <xdr:spPr>
        <a:xfrm>
          <a:off x="19443700" y="579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3" name="【認定こども園・幼稚園・保育所】&#10;一人当たり面積平均値テキスト">
          <a:extLst>
            <a:ext uri="{FF2B5EF4-FFF2-40B4-BE49-F238E27FC236}">
              <a16:creationId xmlns:a16="http://schemas.microsoft.com/office/drawing/2014/main" id="{8037F8AC-4CBF-4551-A519-AF4970040F9F}"/>
            </a:ext>
          </a:extLst>
        </xdr:cNvPr>
        <xdr:cNvSpPr txBox="1"/>
      </xdr:nvSpPr>
      <xdr:spPr>
        <a:xfrm>
          <a:off x="19547840" y="6425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4" name="フローチャート: 判断 573">
          <a:extLst>
            <a:ext uri="{FF2B5EF4-FFF2-40B4-BE49-F238E27FC236}">
              <a16:creationId xmlns:a16="http://schemas.microsoft.com/office/drawing/2014/main" id="{495EDB26-BBD3-4974-B836-DFD20F6A7157}"/>
            </a:ext>
          </a:extLst>
        </xdr:cNvPr>
        <xdr:cNvSpPr/>
      </xdr:nvSpPr>
      <xdr:spPr>
        <a:xfrm>
          <a:off x="194589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575" name="フローチャート: 判断 574">
          <a:extLst>
            <a:ext uri="{FF2B5EF4-FFF2-40B4-BE49-F238E27FC236}">
              <a16:creationId xmlns:a16="http://schemas.microsoft.com/office/drawing/2014/main" id="{8F81CF41-9236-4FB3-B656-44E79F8DA48F}"/>
            </a:ext>
          </a:extLst>
        </xdr:cNvPr>
        <xdr:cNvSpPr/>
      </xdr:nvSpPr>
      <xdr:spPr>
        <a:xfrm>
          <a:off x="18735040" y="658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576" name="フローチャート: 判断 575">
          <a:extLst>
            <a:ext uri="{FF2B5EF4-FFF2-40B4-BE49-F238E27FC236}">
              <a16:creationId xmlns:a16="http://schemas.microsoft.com/office/drawing/2014/main" id="{742B7604-F610-4AE6-BD1D-6D86563628B8}"/>
            </a:ext>
          </a:extLst>
        </xdr:cNvPr>
        <xdr:cNvSpPr/>
      </xdr:nvSpPr>
      <xdr:spPr>
        <a:xfrm>
          <a:off x="1793748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577" name="フローチャート: 判断 576">
          <a:extLst>
            <a:ext uri="{FF2B5EF4-FFF2-40B4-BE49-F238E27FC236}">
              <a16:creationId xmlns:a16="http://schemas.microsoft.com/office/drawing/2014/main" id="{15C9CC22-CF48-4EEB-A3F6-D810431AA267}"/>
            </a:ext>
          </a:extLst>
        </xdr:cNvPr>
        <xdr:cNvSpPr/>
      </xdr:nvSpPr>
      <xdr:spPr>
        <a:xfrm>
          <a:off x="1716278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578" name="フローチャート: 判断 577">
          <a:extLst>
            <a:ext uri="{FF2B5EF4-FFF2-40B4-BE49-F238E27FC236}">
              <a16:creationId xmlns:a16="http://schemas.microsoft.com/office/drawing/2014/main" id="{385540B3-0376-4DFA-843B-1E392F0FBE07}"/>
            </a:ext>
          </a:extLst>
        </xdr:cNvPr>
        <xdr:cNvSpPr/>
      </xdr:nvSpPr>
      <xdr:spPr>
        <a:xfrm>
          <a:off x="16388080" y="65382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F04C728B-264B-4A0A-8BF6-6ED7314E12F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2213853-3755-436F-B5A0-E8064B44406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762CB1F-3839-4AC9-BF52-E24BCCD7996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4A65E7C-3460-41EF-BD45-5B4F5D0A2A7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3A0E2680-257D-48AD-8982-099A825A1C5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146558</xdr:rowOff>
    </xdr:from>
    <xdr:to>
      <xdr:col>116</xdr:col>
      <xdr:colOff>114300</xdr:colOff>
      <xdr:row>40</xdr:row>
      <xdr:rowOff>76708</xdr:rowOff>
    </xdr:to>
    <xdr:sp macro="" textlink="">
      <xdr:nvSpPr>
        <xdr:cNvPr id="584" name="楕円 583">
          <a:extLst>
            <a:ext uri="{FF2B5EF4-FFF2-40B4-BE49-F238E27FC236}">
              <a16:creationId xmlns:a16="http://schemas.microsoft.com/office/drawing/2014/main" id="{9E9D9DA7-7EAA-42CD-9E2B-798BCBA95ACE}"/>
            </a:ext>
          </a:extLst>
        </xdr:cNvPr>
        <xdr:cNvSpPr/>
      </xdr:nvSpPr>
      <xdr:spPr>
        <a:xfrm>
          <a:off x="19458940" y="6684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124985</xdr:rowOff>
    </xdr:from>
    <xdr:ext cx="469744" cy="259045"/>
    <xdr:sp macro="" textlink="">
      <xdr:nvSpPr>
        <xdr:cNvPr id="585" name="【認定こども園・幼稚園・保育所】&#10;一人当たり面積該当値テキスト">
          <a:extLst>
            <a:ext uri="{FF2B5EF4-FFF2-40B4-BE49-F238E27FC236}">
              <a16:creationId xmlns:a16="http://schemas.microsoft.com/office/drawing/2014/main" id="{328E7C2E-C0E8-4E64-A209-EF5C4741592F}"/>
            </a:ext>
          </a:extLst>
        </xdr:cNvPr>
        <xdr:cNvSpPr txBox="1"/>
      </xdr:nvSpPr>
      <xdr:spPr>
        <a:xfrm>
          <a:off x="19547840" y="666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148844</xdr:rowOff>
    </xdr:from>
    <xdr:to>
      <xdr:col>112</xdr:col>
      <xdr:colOff>38100</xdr:colOff>
      <xdr:row>40</xdr:row>
      <xdr:rowOff>78994</xdr:rowOff>
    </xdr:to>
    <xdr:sp macro="" textlink="">
      <xdr:nvSpPr>
        <xdr:cNvPr id="586" name="楕円 585">
          <a:extLst>
            <a:ext uri="{FF2B5EF4-FFF2-40B4-BE49-F238E27FC236}">
              <a16:creationId xmlns:a16="http://schemas.microsoft.com/office/drawing/2014/main" id="{66F80B99-CE77-47A8-BCB6-9CB0F38A37D0}"/>
            </a:ext>
          </a:extLst>
        </xdr:cNvPr>
        <xdr:cNvSpPr/>
      </xdr:nvSpPr>
      <xdr:spPr>
        <a:xfrm>
          <a:off x="18735040" y="66868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25908</xdr:rowOff>
    </xdr:from>
    <xdr:to>
      <xdr:col>116</xdr:col>
      <xdr:colOff>63500</xdr:colOff>
      <xdr:row>40</xdr:row>
      <xdr:rowOff>28194</xdr:rowOff>
    </xdr:to>
    <xdr:cxnSp macro="">
      <xdr:nvCxnSpPr>
        <xdr:cNvPr id="587" name="直線コネクタ 586">
          <a:extLst>
            <a:ext uri="{FF2B5EF4-FFF2-40B4-BE49-F238E27FC236}">
              <a16:creationId xmlns:a16="http://schemas.microsoft.com/office/drawing/2014/main" id="{AF78698E-8CC2-485B-891A-8D777F396500}"/>
            </a:ext>
          </a:extLst>
        </xdr:cNvPr>
        <xdr:cNvCxnSpPr/>
      </xdr:nvCxnSpPr>
      <xdr:spPr>
        <a:xfrm flipV="1">
          <a:off x="18778220" y="6731508"/>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148844</xdr:rowOff>
    </xdr:from>
    <xdr:to>
      <xdr:col>107</xdr:col>
      <xdr:colOff>101600</xdr:colOff>
      <xdr:row>40</xdr:row>
      <xdr:rowOff>78994</xdr:rowOff>
    </xdr:to>
    <xdr:sp macro="" textlink="">
      <xdr:nvSpPr>
        <xdr:cNvPr id="588" name="楕円 587">
          <a:extLst>
            <a:ext uri="{FF2B5EF4-FFF2-40B4-BE49-F238E27FC236}">
              <a16:creationId xmlns:a16="http://schemas.microsoft.com/office/drawing/2014/main" id="{5A9C6BE9-140A-4276-A751-8F9BDF92CFB7}"/>
            </a:ext>
          </a:extLst>
        </xdr:cNvPr>
        <xdr:cNvSpPr/>
      </xdr:nvSpPr>
      <xdr:spPr>
        <a:xfrm>
          <a:off x="17937480" y="66868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28194</xdr:rowOff>
    </xdr:from>
    <xdr:to>
      <xdr:col>111</xdr:col>
      <xdr:colOff>177800</xdr:colOff>
      <xdr:row>40</xdr:row>
      <xdr:rowOff>28194</xdr:rowOff>
    </xdr:to>
    <xdr:cxnSp macro="">
      <xdr:nvCxnSpPr>
        <xdr:cNvPr id="589" name="直線コネクタ 588">
          <a:extLst>
            <a:ext uri="{FF2B5EF4-FFF2-40B4-BE49-F238E27FC236}">
              <a16:creationId xmlns:a16="http://schemas.microsoft.com/office/drawing/2014/main" id="{07FEF301-8D34-4A82-A2AD-58402E38D46D}"/>
            </a:ext>
          </a:extLst>
        </xdr:cNvPr>
        <xdr:cNvCxnSpPr/>
      </xdr:nvCxnSpPr>
      <xdr:spPr>
        <a:xfrm>
          <a:off x="17988280" y="673379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148844</xdr:rowOff>
    </xdr:from>
    <xdr:to>
      <xdr:col>102</xdr:col>
      <xdr:colOff>165100</xdr:colOff>
      <xdr:row>40</xdr:row>
      <xdr:rowOff>78994</xdr:rowOff>
    </xdr:to>
    <xdr:sp macro="" textlink="">
      <xdr:nvSpPr>
        <xdr:cNvPr id="590" name="楕円 589">
          <a:extLst>
            <a:ext uri="{FF2B5EF4-FFF2-40B4-BE49-F238E27FC236}">
              <a16:creationId xmlns:a16="http://schemas.microsoft.com/office/drawing/2014/main" id="{941B3AAF-1B97-40C4-A670-2A5F7A6BDFFE}"/>
            </a:ext>
          </a:extLst>
        </xdr:cNvPr>
        <xdr:cNvSpPr/>
      </xdr:nvSpPr>
      <xdr:spPr>
        <a:xfrm>
          <a:off x="17162780" y="66868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28194</xdr:rowOff>
    </xdr:from>
    <xdr:to>
      <xdr:col>107</xdr:col>
      <xdr:colOff>50800</xdr:colOff>
      <xdr:row>40</xdr:row>
      <xdr:rowOff>28194</xdr:rowOff>
    </xdr:to>
    <xdr:cxnSp macro="">
      <xdr:nvCxnSpPr>
        <xdr:cNvPr id="591" name="直線コネクタ 590">
          <a:extLst>
            <a:ext uri="{FF2B5EF4-FFF2-40B4-BE49-F238E27FC236}">
              <a16:creationId xmlns:a16="http://schemas.microsoft.com/office/drawing/2014/main" id="{C92435A6-3680-4C05-925E-14F4F17870CE}"/>
            </a:ext>
          </a:extLst>
        </xdr:cNvPr>
        <xdr:cNvCxnSpPr/>
      </xdr:nvCxnSpPr>
      <xdr:spPr>
        <a:xfrm>
          <a:off x="17213580" y="673379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148844</xdr:rowOff>
    </xdr:from>
    <xdr:to>
      <xdr:col>98</xdr:col>
      <xdr:colOff>38100</xdr:colOff>
      <xdr:row>40</xdr:row>
      <xdr:rowOff>78994</xdr:rowOff>
    </xdr:to>
    <xdr:sp macro="" textlink="">
      <xdr:nvSpPr>
        <xdr:cNvPr id="592" name="楕円 591">
          <a:extLst>
            <a:ext uri="{FF2B5EF4-FFF2-40B4-BE49-F238E27FC236}">
              <a16:creationId xmlns:a16="http://schemas.microsoft.com/office/drawing/2014/main" id="{BD92D8D0-8AC9-4B71-96FA-89789E8AB75F}"/>
            </a:ext>
          </a:extLst>
        </xdr:cNvPr>
        <xdr:cNvSpPr/>
      </xdr:nvSpPr>
      <xdr:spPr>
        <a:xfrm>
          <a:off x="16388080" y="66868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28194</xdr:rowOff>
    </xdr:from>
    <xdr:to>
      <xdr:col>102</xdr:col>
      <xdr:colOff>114300</xdr:colOff>
      <xdr:row>40</xdr:row>
      <xdr:rowOff>28194</xdr:rowOff>
    </xdr:to>
    <xdr:cxnSp macro="">
      <xdr:nvCxnSpPr>
        <xdr:cNvPr id="593" name="直線コネクタ 592">
          <a:extLst>
            <a:ext uri="{FF2B5EF4-FFF2-40B4-BE49-F238E27FC236}">
              <a16:creationId xmlns:a16="http://schemas.microsoft.com/office/drawing/2014/main" id="{ABF5D4B9-FF65-47AB-BCC4-A02375B65FD5}"/>
            </a:ext>
          </a:extLst>
        </xdr:cNvPr>
        <xdr:cNvCxnSpPr/>
      </xdr:nvCxnSpPr>
      <xdr:spPr>
        <a:xfrm>
          <a:off x="16431260" y="673379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594" name="n_1aveValue【認定こども園・幼稚園・保育所】&#10;一人当たり面積">
          <a:extLst>
            <a:ext uri="{FF2B5EF4-FFF2-40B4-BE49-F238E27FC236}">
              <a16:creationId xmlns:a16="http://schemas.microsoft.com/office/drawing/2014/main" id="{8395B851-05B9-4B55-ADF2-1DF29954F577}"/>
            </a:ext>
          </a:extLst>
        </xdr:cNvPr>
        <xdr:cNvSpPr txBox="1"/>
      </xdr:nvSpPr>
      <xdr:spPr>
        <a:xfrm>
          <a:off x="185611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95" name="n_2aveValue【認定こども園・幼稚園・保育所】&#10;一人当たり面積">
          <a:extLst>
            <a:ext uri="{FF2B5EF4-FFF2-40B4-BE49-F238E27FC236}">
              <a16:creationId xmlns:a16="http://schemas.microsoft.com/office/drawing/2014/main" id="{7BC55A20-50B5-47DD-932A-3DA093E492CA}"/>
            </a:ext>
          </a:extLst>
        </xdr:cNvPr>
        <xdr:cNvSpPr txBox="1"/>
      </xdr:nvSpPr>
      <xdr:spPr>
        <a:xfrm>
          <a:off x="1777626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96" name="n_3aveValue【認定こども園・幼稚園・保育所】&#10;一人当たり面積">
          <a:extLst>
            <a:ext uri="{FF2B5EF4-FFF2-40B4-BE49-F238E27FC236}">
              <a16:creationId xmlns:a16="http://schemas.microsoft.com/office/drawing/2014/main" id="{C8116A7A-78C2-4DDD-ACCC-78B0646FED3E}"/>
            </a:ext>
          </a:extLst>
        </xdr:cNvPr>
        <xdr:cNvSpPr txBox="1"/>
      </xdr:nvSpPr>
      <xdr:spPr>
        <a:xfrm>
          <a:off x="17001567" y="633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97" name="n_4aveValue【認定こども園・幼稚園・保育所】&#10;一人当たり面積">
          <a:extLst>
            <a:ext uri="{FF2B5EF4-FFF2-40B4-BE49-F238E27FC236}">
              <a16:creationId xmlns:a16="http://schemas.microsoft.com/office/drawing/2014/main" id="{ACE6D2A4-3351-4BC9-AFB6-D89B1493E787}"/>
            </a:ext>
          </a:extLst>
        </xdr:cNvPr>
        <xdr:cNvSpPr txBox="1"/>
      </xdr:nvSpPr>
      <xdr:spPr>
        <a:xfrm>
          <a:off x="16226867" y="632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70121</xdr:rowOff>
    </xdr:from>
    <xdr:ext cx="469744" cy="259045"/>
    <xdr:sp macro="" textlink="">
      <xdr:nvSpPr>
        <xdr:cNvPr id="598" name="n_1mainValue【認定こども園・幼稚園・保育所】&#10;一人当たり面積">
          <a:extLst>
            <a:ext uri="{FF2B5EF4-FFF2-40B4-BE49-F238E27FC236}">
              <a16:creationId xmlns:a16="http://schemas.microsoft.com/office/drawing/2014/main" id="{021D707C-354D-49C2-89F2-CCB8BBEC3733}"/>
            </a:ext>
          </a:extLst>
        </xdr:cNvPr>
        <xdr:cNvSpPr txBox="1"/>
      </xdr:nvSpPr>
      <xdr:spPr>
        <a:xfrm>
          <a:off x="18561127" y="677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599" name="n_2mainValue【認定こども園・幼稚園・保育所】&#10;一人当たり面積">
          <a:extLst>
            <a:ext uri="{FF2B5EF4-FFF2-40B4-BE49-F238E27FC236}">
              <a16:creationId xmlns:a16="http://schemas.microsoft.com/office/drawing/2014/main" id="{45ECA695-5D6A-49F7-942E-7603E4CEF78A}"/>
            </a:ext>
          </a:extLst>
        </xdr:cNvPr>
        <xdr:cNvSpPr txBox="1"/>
      </xdr:nvSpPr>
      <xdr:spPr>
        <a:xfrm>
          <a:off x="17776267" y="677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70121</xdr:rowOff>
    </xdr:from>
    <xdr:ext cx="469744" cy="259045"/>
    <xdr:sp macro="" textlink="">
      <xdr:nvSpPr>
        <xdr:cNvPr id="600" name="n_3mainValue【認定こども園・幼稚園・保育所】&#10;一人当たり面積">
          <a:extLst>
            <a:ext uri="{FF2B5EF4-FFF2-40B4-BE49-F238E27FC236}">
              <a16:creationId xmlns:a16="http://schemas.microsoft.com/office/drawing/2014/main" id="{E6E91AA5-7725-4A3E-9FCE-B5C4F8FBDF27}"/>
            </a:ext>
          </a:extLst>
        </xdr:cNvPr>
        <xdr:cNvSpPr txBox="1"/>
      </xdr:nvSpPr>
      <xdr:spPr>
        <a:xfrm>
          <a:off x="17001567" y="677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70121</xdr:rowOff>
    </xdr:from>
    <xdr:ext cx="469744" cy="259045"/>
    <xdr:sp macro="" textlink="">
      <xdr:nvSpPr>
        <xdr:cNvPr id="601" name="n_4mainValue【認定こども園・幼稚園・保育所】&#10;一人当たり面積">
          <a:extLst>
            <a:ext uri="{FF2B5EF4-FFF2-40B4-BE49-F238E27FC236}">
              <a16:creationId xmlns:a16="http://schemas.microsoft.com/office/drawing/2014/main" id="{2E7771F0-AA89-423D-9F87-AE97B85E693C}"/>
            </a:ext>
          </a:extLst>
        </xdr:cNvPr>
        <xdr:cNvSpPr txBox="1"/>
      </xdr:nvSpPr>
      <xdr:spPr>
        <a:xfrm>
          <a:off x="16226867" y="677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E94A3D08-9243-4CF6-964E-5F3341E079C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1B652C03-D288-4777-BC3D-E5EF23ED6FC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76E44A3C-902B-42CD-9B07-84B9CD8F51E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AC5A9F5C-DE86-4D17-AF85-994C5DB86B1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ED6FD181-B375-4F2D-9D3A-CC0532D6781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95127076-1496-4D13-97D7-DE9675E08CD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EBD3EB52-B582-4CF7-A741-BDC37102DEC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36577C82-1FC0-4C5A-BCB0-7368BE496EF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FACA19AE-0A5A-439B-9DD1-0D8D32D9718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2A996CBF-13E5-4355-A0B0-76B3C20A6BE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467B6CA2-4C2B-4299-A842-580D35E00FE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892E02C8-FA63-4851-963E-73B3A7E88B29}"/>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4" name="テキスト ボックス 613">
          <a:extLst>
            <a:ext uri="{FF2B5EF4-FFF2-40B4-BE49-F238E27FC236}">
              <a16:creationId xmlns:a16="http://schemas.microsoft.com/office/drawing/2014/main" id="{3C270663-6A07-4C47-BAEB-943F6D32FC41}"/>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6A15B2BF-2583-45D6-AFB8-DC4D7FB68719}"/>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4365507F-E3B6-4C9C-9329-EB7D32D43A6C}"/>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10C07D52-B6B8-4263-8456-D8E6A2F5C14E}"/>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EA611E1B-BB31-4479-BDA6-351FB53EA9C3}"/>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94E323FE-AEC8-4F9B-B488-C0C587B75467}"/>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02702F9C-11AE-4054-8D33-40643272565A}"/>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2D335F38-6D2E-46A7-B25C-520F4BC6940E}"/>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35BD933D-AC69-4B62-8432-E1ADF7FE08C3}"/>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A3401E1A-29E6-447E-93AE-6BFA669D0407}"/>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4" name="テキスト ボックス 623">
          <a:extLst>
            <a:ext uri="{FF2B5EF4-FFF2-40B4-BE49-F238E27FC236}">
              <a16:creationId xmlns:a16="http://schemas.microsoft.com/office/drawing/2014/main" id="{0476D165-05D9-421C-A292-318ECBE6F93A}"/>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F58ADE47-4038-40EB-8974-6DFB20FA5CC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6" name="テキスト ボックス 625">
          <a:extLst>
            <a:ext uri="{FF2B5EF4-FFF2-40B4-BE49-F238E27FC236}">
              <a16:creationId xmlns:a16="http://schemas.microsoft.com/office/drawing/2014/main" id="{138D2201-2AE2-488A-8D97-4628EBBB218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EE7CE1D7-A6F5-41C2-86FF-6A3E3A17389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628" name="直線コネクタ 627">
          <a:extLst>
            <a:ext uri="{FF2B5EF4-FFF2-40B4-BE49-F238E27FC236}">
              <a16:creationId xmlns:a16="http://schemas.microsoft.com/office/drawing/2014/main" id="{96FA7926-B037-47FC-8D37-DE497445615F}"/>
            </a:ext>
          </a:extLst>
        </xdr:cNvPr>
        <xdr:cNvCxnSpPr/>
      </xdr:nvCxnSpPr>
      <xdr:spPr>
        <a:xfrm flipV="1">
          <a:off x="14375764" y="9234896"/>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1F7283EF-0EE1-4A8D-8C88-68BF16F6F8ED}"/>
            </a:ext>
          </a:extLst>
        </xdr:cNvPr>
        <xdr:cNvSpPr txBox="1"/>
      </xdr:nvSpPr>
      <xdr:spPr>
        <a:xfrm>
          <a:off x="14414500" y="1071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630" name="直線コネクタ 629">
          <a:extLst>
            <a:ext uri="{FF2B5EF4-FFF2-40B4-BE49-F238E27FC236}">
              <a16:creationId xmlns:a16="http://schemas.microsoft.com/office/drawing/2014/main" id="{7F36EAE6-45CB-4FCD-97E1-62D63BA51984}"/>
            </a:ext>
          </a:extLst>
        </xdr:cNvPr>
        <xdr:cNvCxnSpPr/>
      </xdr:nvCxnSpPr>
      <xdr:spPr>
        <a:xfrm>
          <a:off x="14287500" y="1071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55944808-1527-43B0-94D9-93BCD8FB3059}"/>
            </a:ext>
          </a:extLst>
        </xdr:cNvPr>
        <xdr:cNvSpPr txBox="1"/>
      </xdr:nvSpPr>
      <xdr:spPr>
        <a:xfrm>
          <a:off x="14414500" y="9017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632" name="直線コネクタ 631">
          <a:extLst>
            <a:ext uri="{FF2B5EF4-FFF2-40B4-BE49-F238E27FC236}">
              <a16:creationId xmlns:a16="http://schemas.microsoft.com/office/drawing/2014/main" id="{2D89B960-4A01-4E94-A190-D521DB216254}"/>
            </a:ext>
          </a:extLst>
        </xdr:cNvPr>
        <xdr:cNvCxnSpPr/>
      </xdr:nvCxnSpPr>
      <xdr:spPr>
        <a:xfrm>
          <a:off x="14287500" y="9234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FBA55680-053B-4574-919F-664B32E48B0D}"/>
            </a:ext>
          </a:extLst>
        </xdr:cNvPr>
        <xdr:cNvSpPr txBox="1"/>
      </xdr:nvSpPr>
      <xdr:spPr>
        <a:xfrm>
          <a:off x="14414500" y="9879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634" name="フローチャート: 判断 633">
          <a:extLst>
            <a:ext uri="{FF2B5EF4-FFF2-40B4-BE49-F238E27FC236}">
              <a16:creationId xmlns:a16="http://schemas.microsoft.com/office/drawing/2014/main" id="{4216D63A-692E-4454-B8D8-A6449A5B7AD8}"/>
            </a:ext>
          </a:extLst>
        </xdr:cNvPr>
        <xdr:cNvSpPr/>
      </xdr:nvSpPr>
      <xdr:spPr>
        <a:xfrm>
          <a:off x="14325600" y="100244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635" name="フローチャート: 判断 634">
          <a:extLst>
            <a:ext uri="{FF2B5EF4-FFF2-40B4-BE49-F238E27FC236}">
              <a16:creationId xmlns:a16="http://schemas.microsoft.com/office/drawing/2014/main" id="{D7F1253A-DF7F-4280-A47C-AC9AB1FA6B52}"/>
            </a:ext>
          </a:extLst>
        </xdr:cNvPr>
        <xdr:cNvSpPr/>
      </xdr:nvSpPr>
      <xdr:spPr>
        <a:xfrm>
          <a:off x="13578840" y="999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636" name="フローチャート: 判断 635">
          <a:extLst>
            <a:ext uri="{FF2B5EF4-FFF2-40B4-BE49-F238E27FC236}">
              <a16:creationId xmlns:a16="http://schemas.microsoft.com/office/drawing/2014/main" id="{C5C34D70-003B-475E-A800-63978EDD7231}"/>
            </a:ext>
          </a:extLst>
        </xdr:cNvPr>
        <xdr:cNvSpPr/>
      </xdr:nvSpPr>
      <xdr:spPr>
        <a:xfrm>
          <a:off x="12804140" y="995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637" name="フローチャート: 判断 636">
          <a:extLst>
            <a:ext uri="{FF2B5EF4-FFF2-40B4-BE49-F238E27FC236}">
              <a16:creationId xmlns:a16="http://schemas.microsoft.com/office/drawing/2014/main" id="{7AEA415C-DDFA-4904-ABAC-D12393213F41}"/>
            </a:ext>
          </a:extLst>
        </xdr:cNvPr>
        <xdr:cNvSpPr/>
      </xdr:nvSpPr>
      <xdr:spPr>
        <a:xfrm>
          <a:off x="12029440" y="99199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638" name="フローチャート: 判断 637">
          <a:extLst>
            <a:ext uri="{FF2B5EF4-FFF2-40B4-BE49-F238E27FC236}">
              <a16:creationId xmlns:a16="http://schemas.microsoft.com/office/drawing/2014/main" id="{3B5D88CA-AEAA-4D37-BC20-4F6C7FCD4B98}"/>
            </a:ext>
          </a:extLst>
        </xdr:cNvPr>
        <xdr:cNvSpPr/>
      </xdr:nvSpPr>
      <xdr:spPr>
        <a:xfrm>
          <a:off x="11231880" y="9910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4C612A9C-0205-423C-A317-D92603B336C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47364C0-1083-484E-B85A-959BA87DCDB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5A594C7C-F250-44BC-8AFA-694208ADFC2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C879584-F257-4EC8-8404-57BB6E3AC33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81EC2A6-CF44-4FA6-B74B-BA3A710CE3C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94524</xdr:rowOff>
    </xdr:from>
    <xdr:to>
      <xdr:col>85</xdr:col>
      <xdr:colOff>177800</xdr:colOff>
      <xdr:row>62</xdr:row>
      <xdr:rowOff>24674</xdr:rowOff>
    </xdr:to>
    <xdr:sp macro="" textlink="">
      <xdr:nvSpPr>
        <xdr:cNvPr id="644" name="楕円 643">
          <a:extLst>
            <a:ext uri="{FF2B5EF4-FFF2-40B4-BE49-F238E27FC236}">
              <a16:creationId xmlns:a16="http://schemas.microsoft.com/office/drawing/2014/main" id="{E5F5E22B-91B4-49E1-AC13-BB60A6104B04}"/>
            </a:ext>
          </a:extLst>
        </xdr:cNvPr>
        <xdr:cNvSpPr/>
      </xdr:nvSpPr>
      <xdr:spPr>
        <a:xfrm>
          <a:off x="14325600" y="1032056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72951</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7492F38D-172D-4F78-99A6-B2FBA764E670}"/>
            </a:ext>
          </a:extLst>
        </xdr:cNvPr>
        <xdr:cNvSpPr txBox="1"/>
      </xdr:nvSpPr>
      <xdr:spPr>
        <a:xfrm>
          <a:off x="14414500"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48804</xdr:rowOff>
    </xdr:from>
    <xdr:to>
      <xdr:col>81</xdr:col>
      <xdr:colOff>101600</xdr:colOff>
      <xdr:row>61</xdr:row>
      <xdr:rowOff>150404</xdr:rowOff>
    </xdr:to>
    <xdr:sp macro="" textlink="">
      <xdr:nvSpPr>
        <xdr:cNvPr id="646" name="楕円 645">
          <a:extLst>
            <a:ext uri="{FF2B5EF4-FFF2-40B4-BE49-F238E27FC236}">
              <a16:creationId xmlns:a16="http://schemas.microsoft.com/office/drawing/2014/main" id="{6A8DFD9A-3EF9-4341-8B94-319DB86A9501}"/>
            </a:ext>
          </a:extLst>
        </xdr:cNvPr>
        <xdr:cNvSpPr/>
      </xdr:nvSpPr>
      <xdr:spPr>
        <a:xfrm>
          <a:off x="13578840" y="1027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99604</xdr:rowOff>
    </xdr:from>
    <xdr:to>
      <xdr:col>85</xdr:col>
      <xdr:colOff>127000</xdr:colOff>
      <xdr:row>61</xdr:row>
      <xdr:rowOff>145324</xdr:rowOff>
    </xdr:to>
    <xdr:cxnSp macro="">
      <xdr:nvCxnSpPr>
        <xdr:cNvPr id="647" name="直線コネクタ 646">
          <a:extLst>
            <a:ext uri="{FF2B5EF4-FFF2-40B4-BE49-F238E27FC236}">
              <a16:creationId xmlns:a16="http://schemas.microsoft.com/office/drawing/2014/main" id="{B1B5086E-1CA4-4038-B649-14F976FE2D00}"/>
            </a:ext>
          </a:extLst>
        </xdr:cNvPr>
        <xdr:cNvCxnSpPr/>
      </xdr:nvCxnSpPr>
      <xdr:spPr>
        <a:xfrm>
          <a:off x="13629640" y="10325644"/>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81462</xdr:rowOff>
    </xdr:from>
    <xdr:to>
      <xdr:col>76</xdr:col>
      <xdr:colOff>165100</xdr:colOff>
      <xdr:row>62</xdr:row>
      <xdr:rowOff>11612</xdr:rowOff>
    </xdr:to>
    <xdr:sp macro="" textlink="">
      <xdr:nvSpPr>
        <xdr:cNvPr id="648" name="楕円 647">
          <a:extLst>
            <a:ext uri="{FF2B5EF4-FFF2-40B4-BE49-F238E27FC236}">
              <a16:creationId xmlns:a16="http://schemas.microsoft.com/office/drawing/2014/main" id="{351C5F0E-42DC-46B0-88B1-CBD6CF0EA8F9}"/>
            </a:ext>
          </a:extLst>
        </xdr:cNvPr>
        <xdr:cNvSpPr/>
      </xdr:nvSpPr>
      <xdr:spPr>
        <a:xfrm>
          <a:off x="12804140" y="103075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99604</xdr:rowOff>
    </xdr:from>
    <xdr:to>
      <xdr:col>81</xdr:col>
      <xdr:colOff>50800</xdr:colOff>
      <xdr:row>61</xdr:row>
      <xdr:rowOff>132262</xdr:rowOff>
    </xdr:to>
    <xdr:cxnSp macro="">
      <xdr:nvCxnSpPr>
        <xdr:cNvPr id="649" name="直線コネクタ 648">
          <a:extLst>
            <a:ext uri="{FF2B5EF4-FFF2-40B4-BE49-F238E27FC236}">
              <a16:creationId xmlns:a16="http://schemas.microsoft.com/office/drawing/2014/main" id="{F5B4CE1A-236E-4799-A275-AD8586D0F23A}"/>
            </a:ext>
          </a:extLst>
        </xdr:cNvPr>
        <xdr:cNvCxnSpPr/>
      </xdr:nvCxnSpPr>
      <xdr:spPr>
        <a:xfrm flipV="1">
          <a:off x="12854940" y="10325644"/>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84727</xdr:rowOff>
    </xdr:from>
    <xdr:to>
      <xdr:col>72</xdr:col>
      <xdr:colOff>38100</xdr:colOff>
      <xdr:row>62</xdr:row>
      <xdr:rowOff>14877</xdr:rowOff>
    </xdr:to>
    <xdr:sp macro="" textlink="">
      <xdr:nvSpPr>
        <xdr:cNvPr id="650" name="楕円 649">
          <a:extLst>
            <a:ext uri="{FF2B5EF4-FFF2-40B4-BE49-F238E27FC236}">
              <a16:creationId xmlns:a16="http://schemas.microsoft.com/office/drawing/2014/main" id="{DE4AD5DF-D021-4073-946D-0CE9022BA051}"/>
            </a:ext>
          </a:extLst>
        </xdr:cNvPr>
        <xdr:cNvSpPr/>
      </xdr:nvSpPr>
      <xdr:spPr>
        <a:xfrm>
          <a:off x="12029440" y="103107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132262</xdr:rowOff>
    </xdr:from>
    <xdr:to>
      <xdr:col>76</xdr:col>
      <xdr:colOff>114300</xdr:colOff>
      <xdr:row>61</xdr:row>
      <xdr:rowOff>135527</xdr:rowOff>
    </xdr:to>
    <xdr:cxnSp macro="">
      <xdr:nvCxnSpPr>
        <xdr:cNvPr id="651" name="直線コネクタ 650">
          <a:extLst>
            <a:ext uri="{FF2B5EF4-FFF2-40B4-BE49-F238E27FC236}">
              <a16:creationId xmlns:a16="http://schemas.microsoft.com/office/drawing/2014/main" id="{3B4BB3A2-C42D-4095-935C-AED969AC9594}"/>
            </a:ext>
          </a:extLst>
        </xdr:cNvPr>
        <xdr:cNvCxnSpPr/>
      </xdr:nvCxnSpPr>
      <xdr:spPr>
        <a:xfrm flipV="1">
          <a:off x="12072620" y="10358302"/>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48804</xdr:rowOff>
    </xdr:from>
    <xdr:to>
      <xdr:col>67</xdr:col>
      <xdr:colOff>101600</xdr:colOff>
      <xdr:row>61</xdr:row>
      <xdr:rowOff>150404</xdr:rowOff>
    </xdr:to>
    <xdr:sp macro="" textlink="">
      <xdr:nvSpPr>
        <xdr:cNvPr id="652" name="楕円 651">
          <a:extLst>
            <a:ext uri="{FF2B5EF4-FFF2-40B4-BE49-F238E27FC236}">
              <a16:creationId xmlns:a16="http://schemas.microsoft.com/office/drawing/2014/main" id="{1A34F0EE-38A5-4878-973B-D745686991A4}"/>
            </a:ext>
          </a:extLst>
        </xdr:cNvPr>
        <xdr:cNvSpPr/>
      </xdr:nvSpPr>
      <xdr:spPr>
        <a:xfrm>
          <a:off x="11231880" y="1027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99604</xdr:rowOff>
    </xdr:from>
    <xdr:to>
      <xdr:col>71</xdr:col>
      <xdr:colOff>177800</xdr:colOff>
      <xdr:row>61</xdr:row>
      <xdr:rowOff>135527</xdr:rowOff>
    </xdr:to>
    <xdr:cxnSp macro="">
      <xdr:nvCxnSpPr>
        <xdr:cNvPr id="653" name="直線コネクタ 652">
          <a:extLst>
            <a:ext uri="{FF2B5EF4-FFF2-40B4-BE49-F238E27FC236}">
              <a16:creationId xmlns:a16="http://schemas.microsoft.com/office/drawing/2014/main" id="{9BCDA448-06E9-4E58-AB44-1353961E0ECB}"/>
            </a:ext>
          </a:extLst>
        </xdr:cNvPr>
        <xdr:cNvCxnSpPr/>
      </xdr:nvCxnSpPr>
      <xdr:spPr>
        <a:xfrm>
          <a:off x="11282680" y="10325644"/>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654" name="n_1aveValue【学校施設】&#10;有形固定資産減価償却率">
          <a:extLst>
            <a:ext uri="{FF2B5EF4-FFF2-40B4-BE49-F238E27FC236}">
              <a16:creationId xmlns:a16="http://schemas.microsoft.com/office/drawing/2014/main" id="{49EB2502-9A2F-4A6F-9A7D-F91FE7F39A1C}"/>
            </a:ext>
          </a:extLst>
        </xdr:cNvPr>
        <xdr:cNvSpPr txBox="1"/>
      </xdr:nvSpPr>
      <xdr:spPr>
        <a:xfrm>
          <a:off x="1343724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655" name="n_2aveValue【学校施設】&#10;有形固定資産減価償却率">
          <a:extLst>
            <a:ext uri="{FF2B5EF4-FFF2-40B4-BE49-F238E27FC236}">
              <a16:creationId xmlns:a16="http://schemas.microsoft.com/office/drawing/2014/main" id="{12AD2554-0128-44EF-AA94-BAE39AAAD92B}"/>
            </a:ext>
          </a:extLst>
        </xdr:cNvPr>
        <xdr:cNvSpPr txBox="1"/>
      </xdr:nvSpPr>
      <xdr:spPr>
        <a:xfrm>
          <a:off x="126752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656" name="n_3aveValue【学校施設】&#10;有形固定資産減価償却率">
          <a:extLst>
            <a:ext uri="{FF2B5EF4-FFF2-40B4-BE49-F238E27FC236}">
              <a16:creationId xmlns:a16="http://schemas.microsoft.com/office/drawing/2014/main" id="{C0502A37-CB7D-40E9-93B0-465144F0189F}"/>
            </a:ext>
          </a:extLst>
        </xdr:cNvPr>
        <xdr:cNvSpPr txBox="1"/>
      </xdr:nvSpPr>
      <xdr:spPr>
        <a:xfrm>
          <a:off x="119005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657" name="n_4aveValue【学校施設】&#10;有形固定資産減価償却率">
          <a:extLst>
            <a:ext uri="{FF2B5EF4-FFF2-40B4-BE49-F238E27FC236}">
              <a16:creationId xmlns:a16="http://schemas.microsoft.com/office/drawing/2014/main" id="{614AF5ED-0ED4-4139-877F-5C10E40DA9A4}"/>
            </a:ext>
          </a:extLst>
        </xdr:cNvPr>
        <xdr:cNvSpPr txBox="1"/>
      </xdr:nvSpPr>
      <xdr:spPr>
        <a:xfrm>
          <a:off x="11102984" y="969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141531</xdr:rowOff>
    </xdr:from>
    <xdr:ext cx="405111" cy="259045"/>
    <xdr:sp macro="" textlink="">
      <xdr:nvSpPr>
        <xdr:cNvPr id="658" name="n_1mainValue【学校施設】&#10;有形固定資産減価償却率">
          <a:extLst>
            <a:ext uri="{FF2B5EF4-FFF2-40B4-BE49-F238E27FC236}">
              <a16:creationId xmlns:a16="http://schemas.microsoft.com/office/drawing/2014/main" id="{860C7681-9F91-4939-BDAB-8C70ACE97839}"/>
            </a:ext>
          </a:extLst>
        </xdr:cNvPr>
        <xdr:cNvSpPr txBox="1"/>
      </xdr:nvSpPr>
      <xdr:spPr>
        <a:xfrm>
          <a:off x="13437244" y="1036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2739</xdr:rowOff>
    </xdr:from>
    <xdr:ext cx="405111" cy="259045"/>
    <xdr:sp macro="" textlink="">
      <xdr:nvSpPr>
        <xdr:cNvPr id="659" name="n_2mainValue【学校施設】&#10;有形固定資産減価償却率">
          <a:extLst>
            <a:ext uri="{FF2B5EF4-FFF2-40B4-BE49-F238E27FC236}">
              <a16:creationId xmlns:a16="http://schemas.microsoft.com/office/drawing/2014/main" id="{4DE36BC3-84F6-4638-AFEA-9B5F9D76E234}"/>
            </a:ext>
          </a:extLst>
        </xdr:cNvPr>
        <xdr:cNvSpPr txBox="1"/>
      </xdr:nvSpPr>
      <xdr:spPr>
        <a:xfrm>
          <a:off x="12675244" y="1039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6004</xdr:rowOff>
    </xdr:from>
    <xdr:ext cx="405111" cy="259045"/>
    <xdr:sp macro="" textlink="">
      <xdr:nvSpPr>
        <xdr:cNvPr id="660" name="n_3mainValue【学校施設】&#10;有形固定資産減価償却率">
          <a:extLst>
            <a:ext uri="{FF2B5EF4-FFF2-40B4-BE49-F238E27FC236}">
              <a16:creationId xmlns:a16="http://schemas.microsoft.com/office/drawing/2014/main" id="{62D91887-36BF-4E44-9C96-46B35B64BC52}"/>
            </a:ext>
          </a:extLst>
        </xdr:cNvPr>
        <xdr:cNvSpPr txBox="1"/>
      </xdr:nvSpPr>
      <xdr:spPr>
        <a:xfrm>
          <a:off x="11900544" y="10399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141531</xdr:rowOff>
    </xdr:from>
    <xdr:ext cx="405111" cy="259045"/>
    <xdr:sp macro="" textlink="">
      <xdr:nvSpPr>
        <xdr:cNvPr id="661" name="n_4mainValue【学校施設】&#10;有形固定資産減価償却率">
          <a:extLst>
            <a:ext uri="{FF2B5EF4-FFF2-40B4-BE49-F238E27FC236}">
              <a16:creationId xmlns:a16="http://schemas.microsoft.com/office/drawing/2014/main" id="{D80C9280-980C-4D1D-9605-C5C44CC6099D}"/>
            </a:ext>
          </a:extLst>
        </xdr:cNvPr>
        <xdr:cNvSpPr txBox="1"/>
      </xdr:nvSpPr>
      <xdr:spPr>
        <a:xfrm>
          <a:off x="11102984" y="1036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D6C0A7D-40CD-496B-9BE3-4B4EACD69E0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F41CA250-6D7C-44E1-9F5B-E9CA478D63D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54952E0-99EA-4E3D-81D7-754CF81BC2B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B6E022F5-C3D8-434F-8EC1-E9F72452D2F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883D2535-8292-471F-BB32-95A7EB2E0BE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F86F3EF2-85F4-4D96-95D5-68FC2768632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2E77D128-E1BC-4BF8-9FC8-259B446679C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4853D340-030B-4346-969A-BA274CD346D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20C7B62E-1E5B-45C5-B488-02ED86DAD72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9C0BC897-4DD6-49DA-8967-5C62FAAD9C5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7B739D52-754F-4318-B2BB-0E7A680FFD48}"/>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6200C7FD-D30A-4812-9B79-B9D43D5E1314}"/>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3F1F4006-B8A3-446F-B688-7385A7467EEE}"/>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675" name="テキスト ボックス 674">
          <a:extLst>
            <a:ext uri="{FF2B5EF4-FFF2-40B4-BE49-F238E27FC236}">
              <a16:creationId xmlns:a16="http://schemas.microsoft.com/office/drawing/2014/main" id="{40566F7E-F591-4615-92EC-8F4139D5DD46}"/>
            </a:ext>
          </a:extLst>
        </xdr:cNvPr>
        <xdr:cNvSpPr txBox="1"/>
      </xdr:nvSpPr>
      <xdr:spPr>
        <a:xfrm>
          <a:off x="1558946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F463CDAC-E8AC-46FD-AD53-BC03C4D10F93}"/>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677" name="テキスト ボックス 676">
          <a:extLst>
            <a:ext uri="{FF2B5EF4-FFF2-40B4-BE49-F238E27FC236}">
              <a16:creationId xmlns:a16="http://schemas.microsoft.com/office/drawing/2014/main" id="{073213E7-CB18-4358-94AC-B581581001D8}"/>
            </a:ext>
          </a:extLst>
        </xdr:cNvPr>
        <xdr:cNvSpPr txBox="1"/>
      </xdr:nvSpPr>
      <xdr:spPr>
        <a:xfrm>
          <a:off x="1558946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E9FA5CA6-092C-4438-AD1A-24CB8CE241BE}"/>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679" name="テキスト ボックス 678">
          <a:extLst>
            <a:ext uri="{FF2B5EF4-FFF2-40B4-BE49-F238E27FC236}">
              <a16:creationId xmlns:a16="http://schemas.microsoft.com/office/drawing/2014/main" id="{58506168-A511-4D12-9922-7E4524A8C642}"/>
            </a:ext>
          </a:extLst>
        </xdr:cNvPr>
        <xdr:cNvSpPr txBox="1"/>
      </xdr:nvSpPr>
      <xdr:spPr>
        <a:xfrm>
          <a:off x="1558946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E12C946E-6923-430B-B42B-E4FC995FA067}"/>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681" name="テキスト ボックス 680">
          <a:extLst>
            <a:ext uri="{FF2B5EF4-FFF2-40B4-BE49-F238E27FC236}">
              <a16:creationId xmlns:a16="http://schemas.microsoft.com/office/drawing/2014/main" id="{6DE507A5-1917-4602-A9EB-98FE44166739}"/>
            </a:ext>
          </a:extLst>
        </xdr:cNvPr>
        <xdr:cNvSpPr txBox="1"/>
      </xdr:nvSpPr>
      <xdr:spPr>
        <a:xfrm>
          <a:off x="1558946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1B510D85-9D10-4345-A733-AEA33A9F707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683" name="直線コネクタ 682">
          <a:extLst>
            <a:ext uri="{FF2B5EF4-FFF2-40B4-BE49-F238E27FC236}">
              <a16:creationId xmlns:a16="http://schemas.microsoft.com/office/drawing/2014/main" id="{DE44D4D5-82A7-42D1-AACF-1CFFA8BB3F66}"/>
            </a:ext>
          </a:extLst>
        </xdr:cNvPr>
        <xdr:cNvCxnSpPr/>
      </xdr:nvCxnSpPr>
      <xdr:spPr>
        <a:xfrm flipV="1">
          <a:off x="19509104" y="9292227"/>
          <a:ext cx="0" cy="1435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684" name="【学校施設】&#10;一人当たり面積最小値テキスト">
          <a:extLst>
            <a:ext uri="{FF2B5EF4-FFF2-40B4-BE49-F238E27FC236}">
              <a16:creationId xmlns:a16="http://schemas.microsoft.com/office/drawing/2014/main" id="{F430B71F-5D53-44D5-8D36-F875C1080007}"/>
            </a:ext>
          </a:extLst>
        </xdr:cNvPr>
        <xdr:cNvSpPr txBox="1"/>
      </xdr:nvSpPr>
      <xdr:spPr>
        <a:xfrm>
          <a:off x="19547840" y="1074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685" name="直線コネクタ 684">
          <a:extLst>
            <a:ext uri="{FF2B5EF4-FFF2-40B4-BE49-F238E27FC236}">
              <a16:creationId xmlns:a16="http://schemas.microsoft.com/office/drawing/2014/main" id="{DCCE6C75-11B8-4198-9875-BC4C7C6D2EAD}"/>
            </a:ext>
          </a:extLst>
        </xdr:cNvPr>
        <xdr:cNvCxnSpPr/>
      </xdr:nvCxnSpPr>
      <xdr:spPr>
        <a:xfrm>
          <a:off x="19443700" y="107276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686" name="【学校施設】&#10;一人当たり面積最大値テキスト">
          <a:extLst>
            <a:ext uri="{FF2B5EF4-FFF2-40B4-BE49-F238E27FC236}">
              <a16:creationId xmlns:a16="http://schemas.microsoft.com/office/drawing/2014/main" id="{454A266C-FF67-49A0-AE3C-03D876DEAF2F}"/>
            </a:ext>
          </a:extLst>
        </xdr:cNvPr>
        <xdr:cNvSpPr txBox="1"/>
      </xdr:nvSpPr>
      <xdr:spPr>
        <a:xfrm>
          <a:off x="19547840" y="907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687" name="直線コネクタ 686">
          <a:extLst>
            <a:ext uri="{FF2B5EF4-FFF2-40B4-BE49-F238E27FC236}">
              <a16:creationId xmlns:a16="http://schemas.microsoft.com/office/drawing/2014/main" id="{B0104C88-D2E5-4118-9C94-A52127A02416}"/>
            </a:ext>
          </a:extLst>
        </xdr:cNvPr>
        <xdr:cNvCxnSpPr/>
      </xdr:nvCxnSpPr>
      <xdr:spPr>
        <a:xfrm>
          <a:off x="19443700" y="9292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688" name="【学校施設】&#10;一人当たり面積平均値テキスト">
          <a:extLst>
            <a:ext uri="{FF2B5EF4-FFF2-40B4-BE49-F238E27FC236}">
              <a16:creationId xmlns:a16="http://schemas.microsoft.com/office/drawing/2014/main" id="{2DE09CFC-2601-4698-95CC-18C075E13D87}"/>
            </a:ext>
          </a:extLst>
        </xdr:cNvPr>
        <xdr:cNvSpPr txBox="1"/>
      </xdr:nvSpPr>
      <xdr:spPr>
        <a:xfrm>
          <a:off x="19547840" y="10499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689" name="フローチャート: 判断 688">
          <a:extLst>
            <a:ext uri="{FF2B5EF4-FFF2-40B4-BE49-F238E27FC236}">
              <a16:creationId xmlns:a16="http://schemas.microsoft.com/office/drawing/2014/main" id="{9D5E114B-AA99-4270-B4EF-1FA0F0E962F2}"/>
            </a:ext>
          </a:extLst>
        </xdr:cNvPr>
        <xdr:cNvSpPr/>
      </xdr:nvSpPr>
      <xdr:spPr>
        <a:xfrm>
          <a:off x="19458940" y="10644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690" name="フローチャート: 判断 689">
          <a:extLst>
            <a:ext uri="{FF2B5EF4-FFF2-40B4-BE49-F238E27FC236}">
              <a16:creationId xmlns:a16="http://schemas.microsoft.com/office/drawing/2014/main" id="{FFE87A10-8EE2-44E8-91C5-51DB072227B5}"/>
            </a:ext>
          </a:extLst>
        </xdr:cNvPr>
        <xdr:cNvSpPr/>
      </xdr:nvSpPr>
      <xdr:spPr>
        <a:xfrm>
          <a:off x="18735040" y="1067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691" name="フローチャート: 判断 690">
          <a:extLst>
            <a:ext uri="{FF2B5EF4-FFF2-40B4-BE49-F238E27FC236}">
              <a16:creationId xmlns:a16="http://schemas.microsoft.com/office/drawing/2014/main" id="{32E4ED09-73BE-42F9-98AD-3CF33B7EDC97}"/>
            </a:ext>
          </a:extLst>
        </xdr:cNvPr>
        <xdr:cNvSpPr/>
      </xdr:nvSpPr>
      <xdr:spPr>
        <a:xfrm>
          <a:off x="17937480" y="10673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692" name="フローチャート: 判断 691">
          <a:extLst>
            <a:ext uri="{FF2B5EF4-FFF2-40B4-BE49-F238E27FC236}">
              <a16:creationId xmlns:a16="http://schemas.microsoft.com/office/drawing/2014/main" id="{25B739C3-C770-4388-95F3-B618E5837501}"/>
            </a:ext>
          </a:extLst>
        </xdr:cNvPr>
        <xdr:cNvSpPr/>
      </xdr:nvSpPr>
      <xdr:spPr>
        <a:xfrm>
          <a:off x="17162780" y="10673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693" name="フローチャート: 判断 692">
          <a:extLst>
            <a:ext uri="{FF2B5EF4-FFF2-40B4-BE49-F238E27FC236}">
              <a16:creationId xmlns:a16="http://schemas.microsoft.com/office/drawing/2014/main" id="{86A74428-9A40-45B8-93E7-C8323060585E}"/>
            </a:ext>
          </a:extLst>
        </xdr:cNvPr>
        <xdr:cNvSpPr/>
      </xdr:nvSpPr>
      <xdr:spPr>
        <a:xfrm>
          <a:off x="16388080" y="106730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F07584CC-FC7E-4609-871D-AD4E78F7044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13AD6E0B-B2CB-4F9C-8295-25EB738B9B8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1ABF8C64-48C8-4500-AC34-8831C79A3EE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3B028B12-4411-474E-9F8E-6285F990498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CC726AF3-6605-4DEA-A2DE-1EE15141675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114715</xdr:rowOff>
    </xdr:from>
    <xdr:to>
      <xdr:col>116</xdr:col>
      <xdr:colOff>114300</xdr:colOff>
      <xdr:row>64</xdr:row>
      <xdr:rowOff>44865</xdr:rowOff>
    </xdr:to>
    <xdr:sp macro="" textlink="">
      <xdr:nvSpPr>
        <xdr:cNvPr id="699" name="楕円 698">
          <a:extLst>
            <a:ext uri="{FF2B5EF4-FFF2-40B4-BE49-F238E27FC236}">
              <a16:creationId xmlns:a16="http://schemas.microsoft.com/office/drawing/2014/main" id="{3C8B80D9-C0F2-4B67-B1AD-ED7728AD5B47}"/>
            </a:ext>
          </a:extLst>
        </xdr:cNvPr>
        <xdr:cNvSpPr/>
      </xdr:nvSpPr>
      <xdr:spPr>
        <a:xfrm>
          <a:off x="19458940" y="10676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700" name="【学校施設】&#10;一人当たり面積該当値テキスト">
          <a:extLst>
            <a:ext uri="{FF2B5EF4-FFF2-40B4-BE49-F238E27FC236}">
              <a16:creationId xmlns:a16="http://schemas.microsoft.com/office/drawing/2014/main" id="{AEC4CF80-0637-4E1E-B0C8-62EB6342FAA5}"/>
            </a:ext>
          </a:extLst>
        </xdr:cNvPr>
        <xdr:cNvSpPr txBox="1"/>
      </xdr:nvSpPr>
      <xdr:spPr>
        <a:xfrm>
          <a:off x="19547840" y="1062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114766</xdr:rowOff>
    </xdr:from>
    <xdr:to>
      <xdr:col>112</xdr:col>
      <xdr:colOff>38100</xdr:colOff>
      <xdr:row>64</xdr:row>
      <xdr:rowOff>44916</xdr:rowOff>
    </xdr:to>
    <xdr:sp macro="" textlink="">
      <xdr:nvSpPr>
        <xdr:cNvPr id="701" name="楕円 700">
          <a:extLst>
            <a:ext uri="{FF2B5EF4-FFF2-40B4-BE49-F238E27FC236}">
              <a16:creationId xmlns:a16="http://schemas.microsoft.com/office/drawing/2014/main" id="{52E37688-4E12-41AC-ADC9-9A2F5F857819}"/>
            </a:ext>
          </a:extLst>
        </xdr:cNvPr>
        <xdr:cNvSpPr/>
      </xdr:nvSpPr>
      <xdr:spPr>
        <a:xfrm>
          <a:off x="18735040" y="106760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165515</xdr:rowOff>
    </xdr:from>
    <xdr:to>
      <xdr:col>116</xdr:col>
      <xdr:colOff>63500</xdr:colOff>
      <xdr:row>63</xdr:row>
      <xdr:rowOff>165566</xdr:rowOff>
    </xdr:to>
    <xdr:cxnSp macro="">
      <xdr:nvCxnSpPr>
        <xdr:cNvPr id="702" name="直線コネクタ 701">
          <a:extLst>
            <a:ext uri="{FF2B5EF4-FFF2-40B4-BE49-F238E27FC236}">
              <a16:creationId xmlns:a16="http://schemas.microsoft.com/office/drawing/2014/main" id="{E643E9CC-C34F-4481-BDC9-0DEA6335E586}"/>
            </a:ext>
          </a:extLst>
        </xdr:cNvPr>
        <xdr:cNvCxnSpPr/>
      </xdr:nvCxnSpPr>
      <xdr:spPr>
        <a:xfrm flipV="1">
          <a:off x="18778220" y="10726835"/>
          <a:ext cx="73152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114761</xdr:rowOff>
    </xdr:from>
    <xdr:to>
      <xdr:col>107</xdr:col>
      <xdr:colOff>101600</xdr:colOff>
      <xdr:row>64</xdr:row>
      <xdr:rowOff>44911</xdr:rowOff>
    </xdr:to>
    <xdr:sp macro="" textlink="">
      <xdr:nvSpPr>
        <xdr:cNvPr id="703" name="楕円 702">
          <a:extLst>
            <a:ext uri="{FF2B5EF4-FFF2-40B4-BE49-F238E27FC236}">
              <a16:creationId xmlns:a16="http://schemas.microsoft.com/office/drawing/2014/main" id="{68155286-2458-48F6-8C2F-C92BBBD4E06A}"/>
            </a:ext>
          </a:extLst>
        </xdr:cNvPr>
        <xdr:cNvSpPr/>
      </xdr:nvSpPr>
      <xdr:spPr>
        <a:xfrm>
          <a:off x="17937480" y="10676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165561</xdr:rowOff>
    </xdr:from>
    <xdr:to>
      <xdr:col>111</xdr:col>
      <xdr:colOff>177800</xdr:colOff>
      <xdr:row>63</xdr:row>
      <xdr:rowOff>165566</xdr:rowOff>
    </xdr:to>
    <xdr:cxnSp macro="">
      <xdr:nvCxnSpPr>
        <xdr:cNvPr id="704" name="直線コネクタ 703">
          <a:extLst>
            <a:ext uri="{FF2B5EF4-FFF2-40B4-BE49-F238E27FC236}">
              <a16:creationId xmlns:a16="http://schemas.microsoft.com/office/drawing/2014/main" id="{BA1E657D-4F2A-4756-824B-3F96F8F8CCE3}"/>
            </a:ext>
          </a:extLst>
        </xdr:cNvPr>
        <xdr:cNvCxnSpPr/>
      </xdr:nvCxnSpPr>
      <xdr:spPr>
        <a:xfrm>
          <a:off x="17988280" y="10726881"/>
          <a:ext cx="78994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114766</xdr:rowOff>
    </xdr:from>
    <xdr:to>
      <xdr:col>102</xdr:col>
      <xdr:colOff>165100</xdr:colOff>
      <xdr:row>64</xdr:row>
      <xdr:rowOff>44916</xdr:rowOff>
    </xdr:to>
    <xdr:sp macro="" textlink="">
      <xdr:nvSpPr>
        <xdr:cNvPr id="705" name="楕円 704">
          <a:extLst>
            <a:ext uri="{FF2B5EF4-FFF2-40B4-BE49-F238E27FC236}">
              <a16:creationId xmlns:a16="http://schemas.microsoft.com/office/drawing/2014/main" id="{E6603AFE-B730-439C-A595-EAB4D2E24A53}"/>
            </a:ext>
          </a:extLst>
        </xdr:cNvPr>
        <xdr:cNvSpPr/>
      </xdr:nvSpPr>
      <xdr:spPr>
        <a:xfrm>
          <a:off x="17162780" y="10676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165561</xdr:rowOff>
    </xdr:from>
    <xdr:to>
      <xdr:col>107</xdr:col>
      <xdr:colOff>50800</xdr:colOff>
      <xdr:row>63</xdr:row>
      <xdr:rowOff>165566</xdr:rowOff>
    </xdr:to>
    <xdr:cxnSp macro="">
      <xdr:nvCxnSpPr>
        <xdr:cNvPr id="706" name="直線コネクタ 705">
          <a:extLst>
            <a:ext uri="{FF2B5EF4-FFF2-40B4-BE49-F238E27FC236}">
              <a16:creationId xmlns:a16="http://schemas.microsoft.com/office/drawing/2014/main" id="{E836F3CA-B735-4FA9-AF0A-DA553976F677}"/>
            </a:ext>
          </a:extLst>
        </xdr:cNvPr>
        <xdr:cNvCxnSpPr/>
      </xdr:nvCxnSpPr>
      <xdr:spPr>
        <a:xfrm flipV="1">
          <a:off x="17213580" y="10726881"/>
          <a:ext cx="7747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114780</xdr:rowOff>
    </xdr:from>
    <xdr:to>
      <xdr:col>98</xdr:col>
      <xdr:colOff>38100</xdr:colOff>
      <xdr:row>64</xdr:row>
      <xdr:rowOff>44930</xdr:rowOff>
    </xdr:to>
    <xdr:sp macro="" textlink="">
      <xdr:nvSpPr>
        <xdr:cNvPr id="707" name="楕円 706">
          <a:extLst>
            <a:ext uri="{FF2B5EF4-FFF2-40B4-BE49-F238E27FC236}">
              <a16:creationId xmlns:a16="http://schemas.microsoft.com/office/drawing/2014/main" id="{5E1F790E-C135-4FD1-A097-DFA68FB620E2}"/>
            </a:ext>
          </a:extLst>
        </xdr:cNvPr>
        <xdr:cNvSpPr/>
      </xdr:nvSpPr>
      <xdr:spPr>
        <a:xfrm>
          <a:off x="16388080" y="10676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165566</xdr:rowOff>
    </xdr:from>
    <xdr:to>
      <xdr:col>102</xdr:col>
      <xdr:colOff>114300</xdr:colOff>
      <xdr:row>63</xdr:row>
      <xdr:rowOff>165580</xdr:rowOff>
    </xdr:to>
    <xdr:cxnSp macro="">
      <xdr:nvCxnSpPr>
        <xdr:cNvPr id="708" name="直線コネクタ 707">
          <a:extLst>
            <a:ext uri="{FF2B5EF4-FFF2-40B4-BE49-F238E27FC236}">
              <a16:creationId xmlns:a16="http://schemas.microsoft.com/office/drawing/2014/main" id="{47680ACC-E333-488B-8D0A-F8EE21874506}"/>
            </a:ext>
          </a:extLst>
        </xdr:cNvPr>
        <xdr:cNvCxnSpPr/>
      </xdr:nvCxnSpPr>
      <xdr:spPr>
        <a:xfrm flipV="1">
          <a:off x="16431260" y="10726886"/>
          <a:ext cx="78232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709" name="n_1aveValue【学校施設】&#10;一人当たり面積">
          <a:extLst>
            <a:ext uri="{FF2B5EF4-FFF2-40B4-BE49-F238E27FC236}">
              <a16:creationId xmlns:a16="http://schemas.microsoft.com/office/drawing/2014/main" id="{8FE4E82B-5002-45A6-9311-703BD48ACB67}"/>
            </a:ext>
          </a:extLst>
        </xdr:cNvPr>
        <xdr:cNvSpPr txBox="1"/>
      </xdr:nvSpPr>
      <xdr:spPr>
        <a:xfrm>
          <a:off x="18561127" y="1045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710" name="n_2aveValue【学校施設】&#10;一人当たり面積">
          <a:extLst>
            <a:ext uri="{FF2B5EF4-FFF2-40B4-BE49-F238E27FC236}">
              <a16:creationId xmlns:a16="http://schemas.microsoft.com/office/drawing/2014/main" id="{22A1710D-F852-4C4B-BE34-A9D5D9AFF27E}"/>
            </a:ext>
          </a:extLst>
        </xdr:cNvPr>
        <xdr:cNvSpPr txBox="1"/>
      </xdr:nvSpPr>
      <xdr:spPr>
        <a:xfrm>
          <a:off x="17776267" y="1045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711" name="n_3aveValue【学校施設】&#10;一人当たり面積">
          <a:extLst>
            <a:ext uri="{FF2B5EF4-FFF2-40B4-BE49-F238E27FC236}">
              <a16:creationId xmlns:a16="http://schemas.microsoft.com/office/drawing/2014/main" id="{54759B1B-EB24-48FC-BA0C-03FF2D435EBC}"/>
            </a:ext>
          </a:extLst>
        </xdr:cNvPr>
        <xdr:cNvSpPr txBox="1"/>
      </xdr:nvSpPr>
      <xdr:spPr>
        <a:xfrm>
          <a:off x="17001567" y="1045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712" name="n_4aveValue【学校施設】&#10;一人当たり面積">
          <a:extLst>
            <a:ext uri="{FF2B5EF4-FFF2-40B4-BE49-F238E27FC236}">
              <a16:creationId xmlns:a16="http://schemas.microsoft.com/office/drawing/2014/main" id="{0D519076-806C-4EEA-BF7E-0187F2F88956}"/>
            </a:ext>
          </a:extLst>
        </xdr:cNvPr>
        <xdr:cNvSpPr txBox="1"/>
      </xdr:nvSpPr>
      <xdr:spPr>
        <a:xfrm>
          <a:off x="16226867" y="1045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36043</xdr:rowOff>
    </xdr:from>
    <xdr:ext cx="469744" cy="259045"/>
    <xdr:sp macro="" textlink="">
      <xdr:nvSpPr>
        <xdr:cNvPr id="713" name="n_1mainValue【学校施設】&#10;一人当たり面積">
          <a:extLst>
            <a:ext uri="{FF2B5EF4-FFF2-40B4-BE49-F238E27FC236}">
              <a16:creationId xmlns:a16="http://schemas.microsoft.com/office/drawing/2014/main" id="{05EB5E97-FD91-4781-A3A1-FA6BB5EDEB94}"/>
            </a:ext>
          </a:extLst>
        </xdr:cNvPr>
        <xdr:cNvSpPr txBox="1"/>
      </xdr:nvSpPr>
      <xdr:spPr>
        <a:xfrm>
          <a:off x="18561127" y="1076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36038</xdr:rowOff>
    </xdr:from>
    <xdr:ext cx="469744" cy="259045"/>
    <xdr:sp macro="" textlink="">
      <xdr:nvSpPr>
        <xdr:cNvPr id="714" name="n_2mainValue【学校施設】&#10;一人当たり面積">
          <a:extLst>
            <a:ext uri="{FF2B5EF4-FFF2-40B4-BE49-F238E27FC236}">
              <a16:creationId xmlns:a16="http://schemas.microsoft.com/office/drawing/2014/main" id="{191B2F91-62CE-4A64-BADD-A5E396CF592D}"/>
            </a:ext>
          </a:extLst>
        </xdr:cNvPr>
        <xdr:cNvSpPr txBox="1"/>
      </xdr:nvSpPr>
      <xdr:spPr>
        <a:xfrm>
          <a:off x="17776267" y="1076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36043</xdr:rowOff>
    </xdr:from>
    <xdr:ext cx="469744" cy="259045"/>
    <xdr:sp macro="" textlink="">
      <xdr:nvSpPr>
        <xdr:cNvPr id="715" name="n_3mainValue【学校施設】&#10;一人当たり面積">
          <a:extLst>
            <a:ext uri="{FF2B5EF4-FFF2-40B4-BE49-F238E27FC236}">
              <a16:creationId xmlns:a16="http://schemas.microsoft.com/office/drawing/2014/main" id="{5F3EF72A-DF87-4359-8AE0-EE68B80E5EB1}"/>
            </a:ext>
          </a:extLst>
        </xdr:cNvPr>
        <xdr:cNvSpPr txBox="1"/>
      </xdr:nvSpPr>
      <xdr:spPr>
        <a:xfrm>
          <a:off x="17001567" y="1076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36057</xdr:rowOff>
    </xdr:from>
    <xdr:ext cx="469744" cy="259045"/>
    <xdr:sp macro="" textlink="">
      <xdr:nvSpPr>
        <xdr:cNvPr id="716" name="n_4mainValue【学校施設】&#10;一人当たり面積">
          <a:extLst>
            <a:ext uri="{FF2B5EF4-FFF2-40B4-BE49-F238E27FC236}">
              <a16:creationId xmlns:a16="http://schemas.microsoft.com/office/drawing/2014/main" id="{F40B8159-9B78-499A-BDA5-3143CA367192}"/>
            </a:ext>
          </a:extLst>
        </xdr:cNvPr>
        <xdr:cNvSpPr txBox="1"/>
      </xdr:nvSpPr>
      <xdr:spPr>
        <a:xfrm>
          <a:off x="16226867" y="1076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4859603C-98CB-4673-9C50-638A295EA789}"/>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2F39AAB-1C4A-424B-ABA2-0BA9B1913D8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C694A65E-612C-4EC4-8068-5D0B984F853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58E52A14-4D44-4521-9E57-6490466576A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5A37F034-321E-4BFB-8D7B-11D0578CD85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CD121A92-1A19-48FD-9B25-C2667002FB8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BA8255EE-D348-4B2C-81E2-DD5D5D1749F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FC921A5-7FC1-4FDB-B5A7-54D01CF68B4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147E6262-2CB9-4A45-8C01-F1CAA16A655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F533442D-5A5D-4338-880E-EC8FE7AC025B}"/>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FCBCEBD6-EC2E-4989-AD8B-82E069D49AA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36585F93-1ADE-483F-9CF6-B1A8B156701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48B74C33-A1AD-4116-B0EC-72917F5E534F}"/>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C461EA2B-F669-4FAA-9739-D9E5569E535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0DD45474-12BC-497B-9922-5382342B5883}"/>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2D7B3302-D1D6-4B77-BD31-2D60E9701DD8}"/>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0DADCBE3-E807-4BE6-9940-60C08A36568D}"/>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33750BCA-6A8B-4593-9EC6-628FC1ECD86E}"/>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E7235CE2-0276-4E9A-AEDB-E4C18F3D4A09}"/>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A2342FC0-5CB1-4A7E-A67B-13DD0A5427F5}"/>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B3ABDAD2-09F5-4A1B-883E-A0062B658A89}"/>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2AFDBEAC-1F5F-4773-9BD2-89C2CE15B3D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130568A1-AD33-4539-A0F0-4C4B256E5758}"/>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91A26ABC-0B19-40BD-A5C3-751D9867FA6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E366DF01-B504-4A7E-AC54-34E225FF32E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742" name="直線コネクタ 741">
          <a:extLst>
            <a:ext uri="{FF2B5EF4-FFF2-40B4-BE49-F238E27FC236}">
              <a16:creationId xmlns:a16="http://schemas.microsoft.com/office/drawing/2014/main" id="{440D9246-4606-4BE7-B94F-1E70AF5586DF}"/>
            </a:ext>
          </a:extLst>
        </xdr:cNvPr>
        <xdr:cNvCxnSpPr/>
      </xdr:nvCxnSpPr>
      <xdr:spPr>
        <a:xfrm flipV="1">
          <a:off x="14375764" y="13163006"/>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3" name="【児童館】&#10;有形固定資産減価償却率最小値テキスト">
          <a:extLst>
            <a:ext uri="{FF2B5EF4-FFF2-40B4-BE49-F238E27FC236}">
              <a16:creationId xmlns:a16="http://schemas.microsoft.com/office/drawing/2014/main" id="{DB44D097-0B71-46A6-A714-0E8D615E3444}"/>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4" name="直線コネクタ 743">
          <a:extLst>
            <a:ext uri="{FF2B5EF4-FFF2-40B4-BE49-F238E27FC236}">
              <a16:creationId xmlns:a16="http://schemas.microsoft.com/office/drawing/2014/main" id="{EABAB32F-A1C8-49E6-8613-7B90BBE30A13}"/>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745" name="【児童館】&#10;有形固定資産減価償却率最大値テキスト">
          <a:extLst>
            <a:ext uri="{FF2B5EF4-FFF2-40B4-BE49-F238E27FC236}">
              <a16:creationId xmlns:a16="http://schemas.microsoft.com/office/drawing/2014/main" id="{9111891D-CA2C-4CA4-8419-03D3524D6A33}"/>
            </a:ext>
          </a:extLst>
        </xdr:cNvPr>
        <xdr:cNvSpPr txBox="1"/>
      </xdr:nvSpPr>
      <xdr:spPr>
        <a:xfrm>
          <a:off x="14414500" y="12942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746" name="直線コネクタ 745">
          <a:extLst>
            <a:ext uri="{FF2B5EF4-FFF2-40B4-BE49-F238E27FC236}">
              <a16:creationId xmlns:a16="http://schemas.microsoft.com/office/drawing/2014/main" id="{3B150B6C-007A-4A61-8320-1A30DAFC097E}"/>
            </a:ext>
          </a:extLst>
        </xdr:cNvPr>
        <xdr:cNvCxnSpPr/>
      </xdr:nvCxnSpPr>
      <xdr:spPr>
        <a:xfrm>
          <a:off x="14287500" y="131630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102888</xdr:rowOff>
    </xdr:from>
    <xdr:ext cx="405111" cy="259045"/>
    <xdr:sp macro="" textlink="">
      <xdr:nvSpPr>
        <xdr:cNvPr id="747" name="【児童館】&#10;有形固定資産減価償却率平均値テキスト">
          <a:extLst>
            <a:ext uri="{FF2B5EF4-FFF2-40B4-BE49-F238E27FC236}">
              <a16:creationId xmlns:a16="http://schemas.microsoft.com/office/drawing/2014/main" id="{06CB8B8A-EF0F-4910-844E-690090E3B0AC}"/>
            </a:ext>
          </a:extLst>
        </xdr:cNvPr>
        <xdr:cNvSpPr txBox="1"/>
      </xdr:nvSpPr>
      <xdr:spPr>
        <a:xfrm>
          <a:off x="14414500" y="138493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748" name="フローチャート: 判断 747">
          <a:extLst>
            <a:ext uri="{FF2B5EF4-FFF2-40B4-BE49-F238E27FC236}">
              <a16:creationId xmlns:a16="http://schemas.microsoft.com/office/drawing/2014/main" id="{3BD09F3B-F7A6-4015-863A-0E893061B323}"/>
            </a:ext>
          </a:extLst>
        </xdr:cNvPr>
        <xdr:cNvSpPr/>
      </xdr:nvSpPr>
      <xdr:spPr>
        <a:xfrm>
          <a:off x="14325600" y="1387094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749" name="フローチャート: 判断 748">
          <a:extLst>
            <a:ext uri="{FF2B5EF4-FFF2-40B4-BE49-F238E27FC236}">
              <a16:creationId xmlns:a16="http://schemas.microsoft.com/office/drawing/2014/main" id="{BBB2AE8F-5356-4093-9DE2-59FA440DD4C8}"/>
            </a:ext>
          </a:extLst>
        </xdr:cNvPr>
        <xdr:cNvSpPr/>
      </xdr:nvSpPr>
      <xdr:spPr>
        <a:xfrm>
          <a:off x="13578840" y="13833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750" name="フローチャート: 判断 749">
          <a:extLst>
            <a:ext uri="{FF2B5EF4-FFF2-40B4-BE49-F238E27FC236}">
              <a16:creationId xmlns:a16="http://schemas.microsoft.com/office/drawing/2014/main" id="{384C7A3A-B3C5-4A6C-9970-CEFA0D6FD01C}"/>
            </a:ext>
          </a:extLst>
        </xdr:cNvPr>
        <xdr:cNvSpPr/>
      </xdr:nvSpPr>
      <xdr:spPr>
        <a:xfrm>
          <a:off x="12804140" y="138921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751" name="フローチャート: 判断 750">
          <a:extLst>
            <a:ext uri="{FF2B5EF4-FFF2-40B4-BE49-F238E27FC236}">
              <a16:creationId xmlns:a16="http://schemas.microsoft.com/office/drawing/2014/main" id="{15DA2A69-E8B9-4069-BCA2-12AACA708F36}"/>
            </a:ext>
          </a:extLst>
        </xdr:cNvPr>
        <xdr:cNvSpPr/>
      </xdr:nvSpPr>
      <xdr:spPr>
        <a:xfrm>
          <a:off x="12029440" y="138546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752" name="フローチャート: 判断 751">
          <a:extLst>
            <a:ext uri="{FF2B5EF4-FFF2-40B4-BE49-F238E27FC236}">
              <a16:creationId xmlns:a16="http://schemas.microsoft.com/office/drawing/2014/main" id="{A4AB68EB-73F3-473D-946E-4C1F6B741137}"/>
            </a:ext>
          </a:extLst>
        </xdr:cNvPr>
        <xdr:cNvSpPr/>
      </xdr:nvSpPr>
      <xdr:spPr>
        <a:xfrm>
          <a:off x="1123188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7FF962D7-2DA1-4ADB-BA8D-720F3081E21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993BF546-2EFF-49E8-91E7-B4D7A0DBD98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E30B137-5C87-40EB-BD68-8032CB2B8B6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3F3B13D0-11CB-4A63-98DC-B15E6F8F546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EEBDC26A-71A6-460F-8C02-0C178FCD4A3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86905</xdr:rowOff>
    </xdr:from>
    <xdr:to>
      <xdr:col>85</xdr:col>
      <xdr:colOff>177800</xdr:colOff>
      <xdr:row>81</xdr:row>
      <xdr:rowOff>17055</xdr:rowOff>
    </xdr:to>
    <xdr:sp macro="" textlink="">
      <xdr:nvSpPr>
        <xdr:cNvPr id="758" name="楕円 757">
          <a:extLst>
            <a:ext uri="{FF2B5EF4-FFF2-40B4-BE49-F238E27FC236}">
              <a16:creationId xmlns:a16="http://schemas.microsoft.com/office/drawing/2014/main" id="{39D12AE2-6B3C-482E-99A4-C7C6658E7E90}"/>
            </a:ext>
          </a:extLst>
        </xdr:cNvPr>
        <xdr:cNvSpPr/>
      </xdr:nvSpPr>
      <xdr:spPr>
        <a:xfrm>
          <a:off x="14325600" y="134981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109782</xdr:rowOff>
    </xdr:from>
    <xdr:ext cx="405111" cy="259045"/>
    <xdr:sp macro="" textlink="">
      <xdr:nvSpPr>
        <xdr:cNvPr id="759" name="【児童館】&#10;有形固定資産減価償却率該当値テキスト">
          <a:extLst>
            <a:ext uri="{FF2B5EF4-FFF2-40B4-BE49-F238E27FC236}">
              <a16:creationId xmlns:a16="http://schemas.microsoft.com/office/drawing/2014/main" id="{F3BAABD1-3179-4F0D-8A90-800E8B1973B2}"/>
            </a:ext>
          </a:extLst>
        </xdr:cNvPr>
        <xdr:cNvSpPr txBox="1"/>
      </xdr:nvSpPr>
      <xdr:spPr>
        <a:xfrm>
          <a:off x="14414500" y="1335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75474</xdr:rowOff>
    </xdr:from>
    <xdr:to>
      <xdr:col>81</xdr:col>
      <xdr:colOff>101600</xdr:colOff>
      <xdr:row>82</xdr:row>
      <xdr:rowOff>5624</xdr:rowOff>
    </xdr:to>
    <xdr:sp macro="" textlink="">
      <xdr:nvSpPr>
        <xdr:cNvPr id="760" name="楕円 759">
          <a:extLst>
            <a:ext uri="{FF2B5EF4-FFF2-40B4-BE49-F238E27FC236}">
              <a16:creationId xmlns:a16="http://schemas.microsoft.com/office/drawing/2014/main" id="{48D44983-A5A2-4595-84B6-01F205D00172}"/>
            </a:ext>
          </a:extLst>
        </xdr:cNvPr>
        <xdr:cNvSpPr/>
      </xdr:nvSpPr>
      <xdr:spPr>
        <a:xfrm>
          <a:off x="13578840" y="13654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137705</xdr:rowOff>
    </xdr:from>
    <xdr:to>
      <xdr:col>85</xdr:col>
      <xdr:colOff>127000</xdr:colOff>
      <xdr:row>81</xdr:row>
      <xdr:rowOff>126274</xdr:rowOff>
    </xdr:to>
    <xdr:cxnSp macro="">
      <xdr:nvCxnSpPr>
        <xdr:cNvPr id="761" name="直線コネクタ 760">
          <a:extLst>
            <a:ext uri="{FF2B5EF4-FFF2-40B4-BE49-F238E27FC236}">
              <a16:creationId xmlns:a16="http://schemas.microsoft.com/office/drawing/2014/main" id="{6A3EE20C-53AA-4318-A082-18572D2BA283}"/>
            </a:ext>
          </a:extLst>
        </xdr:cNvPr>
        <xdr:cNvCxnSpPr/>
      </xdr:nvCxnSpPr>
      <xdr:spPr>
        <a:xfrm flipV="1">
          <a:off x="13629640" y="13548905"/>
          <a:ext cx="74676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62" name="楕円 761">
          <a:extLst>
            <a:ext uri="{FF2B5EF4-FFF2-40B4-BE49-F238E27FC236}">
              <a16:creationId xmlns:a16="http://schemas.microsoft.com/office/drawing/2014/main" id="{EE96C877-70D7-4EB8-8969-C7755A2B2C9E}"/>
            </a:ext>
          </a:extLst>
        </xdr:cNvPr>
        <xdr:cNvSpPr/>
      </xdr:nvSpPr>
      <xdr:spPr>
        <a:xfrm>
          <a:off x="1280414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106680</xdr:rowOff>
    </xdr:from>
    <xdr:to>
      <xdr:col>81</xdr:col>
      <xdr:colOff>50800</xdr:colOff>
      <xdr:row>81</xdr:row>
      <xdr:rowOff>126274</xdr:rowOff>
    </xdr:to>
    <xdr:cxnSp macro="">
      <xdr:nvCxnSpPr>
        <xdr:cNvPr id="763" name="直線コネクタ 762">
          <a:extLst>
            <a:ext uri="{FF2B5EF4-FFF2-40B4-BE49-F238E27FC236}">
              <a16:creationId xmlns:a16="http://schemas.microsoft.com/office/drawing/2014/main" id="{E9B4829D-E0B0-4999-A903-F6B0757ECB9D}"/>
            </a:ext>
          </a:extLst>
        </xdr:cNvPr>
        <xdr:cNvCxnSpPr/>
      </xdr:nvCxnSpPr>
      <xdr:spPr>
        <a:xfrm>
          <a:off x="12854940" y="13685520"/>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163649</xdr:rowOff>
    </xdr:from>
    <xdr:to>
      <xdr:col>72</xdr:col>
      <xdr:colOff>38100</xdr:colOff>
      <xdr:row>81</xdr:row>
      <xdr:rowOff>93799</xdr:rowOff>
    </xdr:to>
    <xdr:sp macro="" textlink="">
      <xdr:nvSpPr>
        <xdr:cNvPr id="764" name="楕円 763">
          <a:extLst>
            <a:ext uri="{FF2B5EF4-FFF2-40B4-BE49-F238E27FC236}">
              <a16:creationId xmlns:a16="http://schemas.microsoft.com/office/drawing/2014/main" id="{8831767E-25A9-4689-9281-FD555586ECB0}"/>
            </a:ext>
          </a:extLst>
        </xdr:cNvPr>
        <xdr:cNvSpPr/>
      </xdr:nvSpPr>
      <xdr:spPr>
        <a:xfrm>
          <a:off x="12029440" y="135748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42999</xdr:rowOff>
    </xdr:from>
    <xdr:to>
      <xdr:col>76</xdr:col>
      <xdr:colOff>114300</xdr:colOff>
      <xdr:row>81</xdr:row>
      <xdr:rowOff>106680</xdr:rowOff>
    </xdr:to>
    <xdr:cxnSp macro="">
      <xdr:nvCxnSpPr>
        <xdr:cNvPr id="765" name="直線コネクタ 764">
          <a:extLst>
            <a:ext uri="{FF2B5EF4-FFF2-40B4-BE49-F238E27FC236}">
              <a16:creationId xmlns:a16="http://schemas.microsoft.com/office/drawing/2014/main" id="{45C4F668-AE4B-458B-9459-1612AD4D1B41}"/>
            </a:ext>
          </a:extLst>
        </xdr:cNvPr>
        <xdr:cNvCxnSpPr/>
      </xdr:nvCxnSpPr>
      <xdr:spPr>
        <a:xfrm>
          <a:off x="12072620" y="13621839"/>
          <a:ext cx="78232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152219</xdr:rowOff>
    </xdr:from>
    <xdr:to>
      <xdr:col>67</xdr:col>
      <xdr:colOff>101600</xdr:colOff>
      <xdr:row>82</xdr:row>
      <xdr:rowOff>82369</xdr:rowOff>
    </xdr:to>
    <xdr:sp macro="" textlink="">
      <xdr:nvSpPr>
        <xdr:cNvPr id="766" name="楕円 765">
          <a:extLst>
            <a:ext uri="{FF2B5EF4-FFF2-40B4-BE49-F238E27FC236}">
              <a16:creationId xmlns:a16="http://schemas.microsoft.com/office/drawing/2014/main" id="{D3386ECB-E717-43D1-B051-1129DFCCA87A}"/>
            </a:ext>
          </a:extLst>
        </xdr:cNvPr>
        <xdr:cNvSpPr/>
      </xdr:nvSpPr>
      <xdr:spPr>
        <a:xfrm>
          <a:off x="11231880" y="137310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42999</xdr:rowOff>
    </xdr:from>
    <xdr:to>
      <xdr:col>71</xdr:col>
      <xdr:colOff>177800</xdr:colOff>
      <xdr:row>82</xdr:row>
      <xdr:rowOff>31569</xdr:rowOff>
    </xdr:to>
    <xdr:cxnSp macro="">
      <xdr:nvCxnSpPr>
        <xdr:cNvPr id="767" name="直線コネクタ 766">
          <a:extLst>
            <a:ext uri="{FF2B5EF4-FFF2-40B4-BE49-F238E27FC236}">
              <a16:creationId xmlns:a16="http://schemas.microsoft.com/office/drawing/2014/main" id="{0459D1AC-556F-493B-A77F-39909A2356D9}"/>
            </a:ext>
          </a:extLst>
        </xdr:cNvPr>
        <xdr:cNvCxnSpPr/>
      </xdr:nvCxnSpPr>
      <xdr:spPr>
        <a:xfrm flipV="1">
          <a:off x="11282680" y="13621839"/>
          <a:ext cx="78994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8182</xdr:rowOff>
    </xdr:from>
    <xdr:ext cx="405111" cy="259045"/>
    <xdr:sp macro="" textlink="">
      <xdr:nvSpPr>
        <xdr:cNvPr id="768" name="n_1aveValue【児童館】&#10;有形固定資産減価償却率">
          <a:extLst>
            <a:ext uri="{FF2B5EF4-FFF2-40B4-BE49-F238E27FC236}">
              <a16:creationId xmlns:a16="http://schemas.microsoft.com/office/drawing/2014/main" id="{A49BC850-E055-4F91-A451-3136A5605811}"/>
            </a:ext>
          </a:extLst>
        </xdr:cNvPr>
        <xdr:cNvSpPr txBox="1"/>
      </xdr:nvSpPr>
      <xdr:spPr>
        <a:xfrm>
          <a:off x="13437244" y="1392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66964</xdr:rowOff>
    </xdr:from>
    <xdr:ext cx="405111" cy="259045"/>
    <xdr:sp macro="" textlink="">
      <xdr:nvSpPr>
        <xdr:cNvPr id="769" name="n_2aveValue【児童館】&#10;有形固定資産減価償却率">
          <a:extLst>
            <a:ext uri="{FF2B5EF4-FFF2-40B4-BE49-F238E27FC236}">
              <a16:creationId xmlns:a16="http://schemas.microsoft.com/office/drawing/2014/main" id="{E820F5CA-C0F4-4243-8BF7-CF22D46B53D4}"/>
            </a:ext>
          </a:extLst>
        </xdr:cNvPr>
        <xdr:cNvSpPr txBox="1"/>
      </xdr:nvSpPr>
      <xdr:spPr>
        <a:xfrm>
          <a:off x="12675244" y="13981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29408</xdr:rowOff>
    </xdr:from>
    <xdr:ext cx="405111" cy="259045"/>
    <xdr:sp macro="" textlink="">
      <xdr:nvSpPr>
        <xdr:cNvPr id="770" name="n_3aveValue【児童館】&#10;有形固定資産減価償却率">
          <a:extLst>
            <a:ext uri="{FF2B5EF4-FFF2-40B4-BE49-F238E27FC236}">
              <a16:creationId xmlns:a16="http://schemas.microsoft.com/office/drawing/2014/main" id="{82721848-EDB0-49B5-A0CA-EB5336EE10F0}"/>
            </a:ext>
          </a:extLst>
        </xdr:cNvPr>
        <xdr:cNvSpPr txBox="1"/>
      </xdr:nvSpPr>
      <xdr:spPr>
        <a:xfrm>
          <a:off x="11900544" y="1394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11447</xdr:rowOff>
    </xdr:from>
    <xdr:ext cx="405111" cy="259045"/>
    <xdr:sp macro="" textlink="">
      <xdr:nvSpPr>
        <xdr:cNvPr id="771" name="n_4aveValue【児童館】&#10;有形固定資産減価償却率">
          <a:extLst>
            <a:ext uri="{FF2B5EF4-FFF2-40B4-BE49-F238E27FC236}">
              <a16:creationId xmlns:a16="http://schemas.microsoft.com/office/drawing/2014/main" id="{3043F94F-0221-48FA-8902-0D9989BDBFF5}"/>
            </a:ext>
          </a:extLst>
        </xdr:cNvPr>
        <xdr:cNvSpPr txBox="1"/>
      </xdr:nvSpPr>
      <xdr:spPr>
        <a:xfrm>
          <a:off x="1110298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22151</xdr:rowOff>
    </xdr:from>
    <xdr:ext cx="405111" cy="259045"/>
    <xdr:sp macro="" textlink="">
      <xdr:nvSpPr>
        <xdr:cNvPr id="772" name="n_1mainValue【児童館】&#10;有形固定資産減価償却率">
          <a:extLst>
            <a:ext uri="{FF2B5EF4-FFF2-40B4-BE49-F238E27FC236}">
              <a16:creationId xmlns:a16="http://schemas.microsoft.com/office/drawing/2014/main" id="{AFF6FE00-3226-44B2-91FC-BE46CAC8C7B3}"/>
            </a:ext>
          </a:extLst>
        </xdr:cNvPr>
        <xdr:cNvSpPr txBox="1"/>
      </xdr:nvSpPr>
      <xdr:spPr>
        <a:xfrm>
          <a:off x="13437244" y="1343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773" name="n_2mainValue【児童館】&#10;有形固定資産減価償却率">
          <a:extLst>
            <a:ext uri="{FF2B5EF4-FFF2-40B4-BE49-F238E27FC236}">
              <a16:creationId xmlns:a16="http://schemas.microsoft.com/office/drawing/2014/main" id="{48AB8F8D-7D52-4768-9973-094C46539488}"/>
            </a:ext>
          </a:extLst>
        </xdr:cNvPr>
        <xdr:cNvSpPr txBox="1"/>
      </xdr:nvSpPr>
      <xdr:spPr>
        <a:xfrm>
          <a:off x="126752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110326</xdr:rowOff>
    </xdr:from>
    <xdr:ext cx="405111" cy="259045"/>
    <xdr:sp macro="" textlink="">
      <xdr:nvSpPr>
        <xdr:cNvPr id="774" name="n_3mainValue【児童館】&#10;有形固定資産減価償却率">
          <a:extLst>
            <a:ext uri="{FF2B5EF4-FFF2-40B4-BE49-F238E27FC236}">
              <a16:creationId xmlns:a16="http://schemas.microsoft.com/office/drawing/2014/main" id="{40F20F56-BF04-4755-9A93-17F0C4B07E9F}"/>
            </a:ext>
          </a:extLst>
        </xdr:cNvPr>
        <xdr:cNvSpPr txBox="1"/>
      </xdr:nvSpPr>
      <xdr:spPr>
        <a:xfrm>
          <a:off x="11900544" y="1335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98896</xdr:rowOff>
    </xdr:from>
    <xdr:ext cx="405111" cy="259045"/>
    <xdr:sp macro="" textlink="">
      <xdr:nvSpPr>
        <xdr:cNvPr id="775" name="n_4mainValue【児童館】&#10;有形固定資産減価償却率">
          <a:extLst>
            <a:ext uri="{FF2B5EF4-FFF2-40B4-BE49-F238E27FC236}">
              <a16:creationId xmlns:a16="http://schemas.microsoft.com/office/drawing/2014/main" id="{07739052-E688-4041-817B-79D98E4E7852}"/>
            </a:ext>
          </a:extLst>
        </xdr:cNvPr>
        <xdr:cNvSpPr txBox="1"/>
      </xdr:nvSpPr>
      <xdr:spPr>
        <a:xfrm>
          <a:off x="11102984" y="13510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E55C8331-28FE-4134-B69E-2A74EB5E178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3614F9A3-2D3D-4734-A4EC-CC23FCA2C30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1B02A1D7-38CA-4595-8C2C-3E7285C49FD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B7065812-4601-4D19-A93D-34F3D7F47A0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EBBC5117-E383-4F8D-AF62-441FD1FC96B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0AC69416-1BAF-4642-AF27-75EAA4A2851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B46653F4-CA72-4B65-AB4D-AB92A67B92E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C3E5E186-E076-4E34-A8A0-59EA3642E50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7D79C7F2-C257-46F6-9A5D-846B3FF4E7F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7B835EA3-DB68-480B-995B-E97812E8BDF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6" name="直線コネクタ 785">
          <a:extLst>
            <a:ext uri="{FF2B5EF4-FFF2-40B4-BE49-F238E27FC236}">
              <a16:creationId xmlns:a16="http://schemas.microsoft.com/office/drawing/2014/main" id="{31A9036B-E13F-4835-822C-BE9A95F6EBD7}"/>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7" name="テキスト ボックス 786">
          <a:extLst>
            <a:ext uri="{FF2B5EF4-FFF2-40B4-BE49-F238E27FC236}">
              <a16:creationId xmlns:a16="http://schemas.microsoft.com/office/drawing/2014/main" id="{B53B4C90-8C41-4FA3-8A14-E928C72813F4}"/>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8" name="直線コネクタ 787">
          <a:extLst>
            <a:ext uri="{FF2B5EF4-FFF2-40B4-BE49-F238E27FC236}">
              <a16:creationId xmlns:a16="http://schemas.microsoft.com/office/drawing/2014/main" id="{351FCB21-01F7-461E-A865-32A8DB196BF2}"/>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9" name="テキスト ボックス 788">
          <a:extLst>
            <a:ext uri="{FF2B5EF4-FFF2-40B4-BE49-F238E27FC236}">
              <a16:creationId xmlns:a16="http://schemas.microsoft.com/office/drawing/2014/main" id="{443BE6F1-478A-40A6-A3F3-9771C8EDA198}"/>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0" name="直線コネクタ 789">
          <a:extLst>
            <a:ext uri="{FF2B5EF4-FFF2-40B4-BE49-F238E27FC236}">
              <a16:creationId xmlns:a16="http://schemas.microsoft.com/office/drawing/2014/main" id="{E997E2F6-7F6C-461D-923D-B64D60890136}"/>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1" name="テキスト ボックス 790">
          <a:extLst>
            <a:ext uri="{FF2B5EF4-FFF2-40B4-BE49-F238E27FC236}">
              <a16:creationId xmlns:a16="http://schemas.microsoft.com/office/drawing/2014/main" id="{3C977D5E-6C81-4669-B285-4187B31CDE5D}"/>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2" name="直線コネクタ 791">
          <a:extLst>
            <a:ext uri="{FF2B5EF4-FFF2-40B4-BE49-F238E27FC236}">
              <a16:creationId xmlns:a16="http://schemas.microsoft.com/office/drawing/2014/main" id="{0B81FA7C-5994-49D7-BC2E-65C5DDD1F9F6}"/>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3" name="テキスト ボックス 792">
          <a:extLst>
            <a:ext uri="{FF2B5EF4-FFF2-40B4-BE49-F238E27FC236}">
              <a16:creationId xmlns:a16="http://schemas.microsoft.com/office/drawing/2014/main" id="{D16D1988-CC55-4D73-B6FB-195B2631014A}"/>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2D137A1D-E25E-44A2-B246-71482D46D04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2F777452-2AFD-4CD7-9821-243BAD601D49}"/>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D5D0BF9B-FDCF-4FC7-8B57-553496665E2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97" name="直線コネクタ 796">
          <a:extLst>
            <a:ext uri="{FF2B5EF4-FFF2-40B4-BE49-F238E27FC236}">
              <a16:creationId xmlns:a16="http://schemas.microsoft.com/office/drawing/2014/main" id="{A4535DEB-4045-48C0-A063-85013AA8BFC7}"/>
            </a:ext>
          </a:extLst>
        </xdr:cNvPr>
        <xdr:cNvCxnSpPr/>
      </xdr:nvCxnSpPr>
      <xdr:spPr>
        <a:xfrm flipV="1">
          <a:off x="19509104" y="13223748"/>
          <a:ext cx="0" cy="1199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98" name="【児童館】&#10;一人当たり面積最小値テキスト">
          <a:extLst>
            <a:ext uri="{FF2B5EF4-FFF2-40B4-BE49-F238E27FC236}">
              <a16:creationId xmlns:a16="http://schemas.microsoft.com/office/drawing/2014/main" id="{186207C4-0198-4CBA-8F26-0E6986E7427C}"/>
            </a:ext>
          </a:extLst>
        </xdr:cNvPr>
        <xdr:cNvSpPr txBox="1"/>
      </xdr:nvSpPr>
      <xdr:spPr>
        <a:xfrm>
          <a:off x="19547840" y="1442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99" name="直線コネクタ 798">
          <a:extLst>
            <a:ext uri="{FF2B5EF4-FFF2-40B4-BE49-F238E27FC236}">
              <a16:creationId xmlns:a16="http://schemas.microsoft.com/office/drawing/2014/main" id="{58BD0AFD-13BC-4469-9CBF-B7DC96F403D7}"/>
            </a:ext>
          </a:extLst>
        </xdr:cNvPr>
        <xdr:cNvCxnSpPr/>
      </xdr:nvCxnSpPr>
      <xdr:spPr>
        <a:xfrm>
          <a:off x="1944370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800" name="【児童館】&#10;一人当たり面積最大値テキスト">
          <a:extLst>
            <a:ext uri="{FF2B5EF4-FFF2-40B4-BE49-F238E27FC236}">
              <a16:creationId xmlns:a16="http://schemas.microsoft.com/office/drawing/2014/main" id="{566A5333-B2AD-4B71-A4F5-276709981B3D}"/>
            </a:ext>
          </a:extLst>
        </xdr:cNvPr>
        <xdr:cNvSpPr txBox="1"/>
      </xdr:nvSpPr>
      <xdr:spPr>
        <a:xfrm>
          <a:off x="19547840" y="13002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801" name="直線コネクタ 800">
          <a:extLst>
            <a:ext uri="{FF2B5EF4-FFF2-40B4-BE49-F238E27FC236}">
              <a16:creationId xmlns:a16="http://schemas.microsoft.com/office/drawing/2014/main" id="{F3282E0D-662F-45CF-AF99-3013870203FF}"/>
            </a:ext>
          </a:extLst>
        </xdr:cNvPr>
        <xdr:cNvCxnSpPr/>
      </xdr:nvCxnSpPr>
      <xdr:spPr>
        <a:xfrm>
          <a:off x="19443700" y="13223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48023</xdr:rowOff>
    </xdr:from>
    <xdr:ext cx="469744" cy="259045"/>
    <xdr:sp macro="" textlink="">
      <xdr:nvSpPr>
        <xdr:cNvPr id="802" name="【児童館】&#10;一人当たり面積平均値テキスト">
          <a:extLst>
            <a:ext uri="{FF2B5EF4-FFF2-40B4-BE49-F238E27FC236}">
              <a16:creationId xmlns:a16="http://schemas.microsoft.com/office/drawing/2014/main" id="{5B1C95D5-5D99-4E38-AF35-33C705B0151D}"/>
            </a:ext>
          </a:extLst>
        </xdr:cNvPr>
        <xdr:cNvSpPr txBox="1"/>
      </xdr:nvSpPr>
      <xdr:spPr>
        <a:xfrm>
          <a:off x="19547840" y="14129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803" name="フローチャート: 判断 802">
          <a:extLst>
            <a:ext uri="{FF2B5EF4-FFF2-40B4-BE49-F238E27FC236}">
              <a16:creationId xmlns:a16="http://schemas.microsoft.com/office/drawing/2014/main" id="{B7E59445-261A-4B95-8EDF-FFD52A32CF39}"/>
            </a:ext>
          </a:extLst>
        </xdr:cNvPr>
        <xdr:cNvSpPr/>
      </xdr:nvSpPr>
      <xdr:spPr>
        <a:xfrm>
          <a:off x="19458940" y="1415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804" name="フローチャート: 判断 803">
          <a:extLst>
            <a:ext uri="{FF2B5EF4-FFF2-40B4-BE49-F238E27FC236}">
              <a16:creationId xmlns:a16="http://schemas.microsoft.com/office/drawing/2014/main" id="{D81C1A80-968B-40D5-97FB-84AFCEDA25E2}"/>
            </a:ext>
          </a:extLst>
        </xdr:cNvPr>
        <xdr:cNvSpPr/>
      </xdr:nvSpPr>
      <xdr:spPr>
        <a:xfrm>
          <a:off x="18735040" y="141467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805" name="フローチャート: 判断 804">
          <a:extLst>
            <a:ext uri="{FF2B5EF4-FFF2-40B4-BE49-F238E27FC236}">
              <a16:creationId xmlns:a16="http://schemas.microsoft.com/office/drawing/2014/main" id="{6146468C-A1C6-4FBE-803A-F545A10A164D}"/>
            </a:ext>
          </a:extLst>
        </xdr:cNvPr>
        <xdr:cNvSpPr/>
      </xdr:nvSpPr>
      <xdr:spPr>
        <a:xfrm>
          <a:off x="17937480" y="1414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806" name="フローチャート: 判断 805">
          <a:extLst>
            <a:ext uri="{FF2B5EF4-FFF2-40B4-BE49-F238E27FC236}">
              <a16:creationId xmlns:a16="http://schemas.microsoft.com/office/drawing/2014/main" id="{F014FB81-C21A-4DCC-B58C-446522EFF712}"/>
            </a:ext>
          </a:extLst>
        </xdr:cNvPr>
        <xdr:cNvSpPr/>
      </xdr:nvSpPr>
      <xdr:spPr>
        <a:xfrm>
          <a:off x="17162780" y="1414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807" name="フローチャート: 判断 806">
          <a:extLst>
            <a:ext uri="{FF2B5EF4-FFF2-40B4-BE49-F238E27FC236}">
              <a16:creationId xmlns:a16="http://schemas.microsoft.com/office/drawing/2014/main" id="{4BD7B037-4F4D-47AC-8E71-0853486EADEE}"/>
            </a:ext>
          </a:extLst>
        </xdr:cNvPr>
        <xdr:cNvSpPr/>
      </xdr:nvSpPr>
      <xdr:spPr>
        <a:xfrm>
          <a:off x="16388080" y="141604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B0111D7B-632C-4144-9982-E92CCCE12CC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1CDDE22D-EC5E-42C2-BAE9-D93EBB7FF8B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985F1A23-4B57-490D-867A-A7FC01C2287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4D3BBDD4-85E4-476A-827B-EED16B18AA4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387B47D-08CC-492A-9451-5A688580668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46737</xdr:rowOff>
    </xdr:from>
    <xdr:to>
      <xdr:col>116</xdr:col>
      <xdr:colOff>114300</xdr:colOff>
      <xdr:row>84</xdr:row>
      <xdr:rowOff>148337</xdr:rowOff>
    </xdr:to>
    <xdr:sp macro="" textlink="">
      <xdr:nvSpPr>
        <xdr:cNvPr id="813" name="楕円 812">
          <a:extLst>
            <a:ext uri="{FF2B5EF4-FFF2-40B4-BE49-F238E27FC236}">
              <a16:creationId xmlns:a16="http://schemas.microsoft.com/office/drawing/2014/main" id="{08C216EA-7232-4904-9325-C595B58362AB}"/>
            </a:ext>
          </a:extLst>
        </xdr:cNvPr>
        <xdr:cNvSpPr/>
      </xdr:nvSpPr>
      <xdr:spPr>
        <a:xfrm>
          <a:off x="19458940" y="1412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69614</xdr:rowOff>
    </xdr:from>
    <xdr:ext cx="469744" cy="259045"/>
    <xdr:sp macro="" textlink="">
      <xdr:nvSpPr>
        <xdr:cNvPr id="814" name="【児童館】&#10;一人当たり面積該当値テキスト">
          <a:extLst>
            <a:ext uri="{FF2B5EF4-FFF2-40B4-BE49-F238E27FC236}">
              <a16:creationId xmlns:a16="http://schemas.microsoft.com/office/drawing/2014/main" id="{1197EF15-F535-4C80-9FD2-2ABF4C438534}"/>
            </a:ext>
          </a:extLst>
        </xdr:cNvPr>
        <xdr:cNvSpPr txBox="1"/>
      </xdr:nvSpPr>
      <xdr:spPr>
        <a:xfrm>
          <a:off x="19547840" y="139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51308</xdr:rowOff>
    </xdr:from>
    <xdr:to>
      <xdr:col>112</xdr:col>
      <xdr:colOff>38100</xdr:colOff>
      <xdr:row>84</xdr:row>
      <xdr:rowOff>152908</xdr:rowOff>
    </xdr:to>
    <xdr:sp macro="" textlink="">
      <xdr:nvSpPr>
        <xdr:cNvPr id="815" name="楕円 814">
          <a:extLst>
            <a:ext uri="{FF2B5EF4-FFF2-40B4-BE49-F238E27FC236}">
              <a16:creationId xmlns:a16="http://schemas.microsoft.com/office/drawing/2014/main" id="{AADFE079-530D-4E78-ADAE-AB3547986EE2}"/>
            </a:ext>
          </a:extLst>
        </xdr:cNvPr>
        <xdr:cNvSpPr/>
      </xdr:nvSpPr>
      <xdr:spPr>
        <a:xfrm>
          <a:off x="18735040" y="141330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97537</xdr:rowOff>
    </xdr:from>
    <xdr:to>
      <xdr:col>116</xdr:col>
      <xdr:colOff>63500</xdr:colOff>
      <xdr:row>84</xdr:row>
      <xdr:rowOff>102108</xdr:rowOff>
    </xdr:to>
    <xdr:cxnSp macro="">
      <xdr:nvCxnSpPr>
        <xdr:cNvPr id="816" name="直線コネクタ 815">
          <a:extLst>
            <a:ext uri="{FF2B5EF4-FFF2-40B4-BE49-F238E27FC236}">
              <a16:creationId xmlns:a16="http://schemas.microsoft.com/office/drawing/2014/main" id="{27F33473-A8AF-438E-8EC3-13FA3B09691D}"/>
            </a:ext>
          </a:extLst>
        </xdr:cNvPr>
        <xdr:cNvCxnSpPr/>
      </xdr:nvCxnSpPr>
      <xdr:spPr>
        <a:xfrm flipV="1">
          <a:off x="18778220" y="14179297"/>
          <a:ext cx="7315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51308</xdr:rowOff>
    </xdr:from>
    <xdr:to>
      <xdr:col>107</xdr:col>
      <xdr:colOff>101600</xdr:colOff>
      <xdr:row>84</xdr:row>
      <xdr:rowOff>152908</xdr:rowOff>
    </xdr:to>
    <xdr:sp macro="" textlink="">
      <xdr:nvSpPr>
        <xdr:cNvPr id="817" name="楕円 816">
          <a:extLst>
            <a:ext uri="{FF2B5EF4-FFF2-40B4-BE49-F238E27FC236}">
              <a16:creationId xmlns:a16="http://schemas.microsoft.com/office/drawing/2014/main" id="{D3FE4E2E-11C7-45E0-98CB-3C0148E596EE}"/>
            </a:ext>
          </a:extLst>
        </xdr:cNvPr>
        <xdr:cNvSpPr/>
      </xdr:nvSpPr>
      <xdr:spPr>
        <a:xfrm>
          <a:off x="1793748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102108</xdr:rowOff>
    </xdr:from>
    <xdr:to>
      <xdr:col>111</xdr:col>
      <xdr:colOff>177800</xdr:colOff>
      <xdr:row>84</xdr:row>
      <xdr:rowOff>102108</xdr:rowOff>
    </xdr:to>
    <xdr:cxnSp macro="">
      <xdr:nvCxnSpPr>
        <xdr:cNvPr id="818" name="直線コネクタ 817">
          <a:extLst>
            <a:ext uri="{FF2B5EF4-FFF2-40B4-BE49-F238E27FC236}">
              <a16:creationId xmlns:a16="http://schemas.microsoft.com/office/drawing/2014/main" id="{E32FCC5A-15DF-4786-89C2-D5964D083BF0}"/>
            </a:ext>
          </a:extLst>
        </xdr:cNvPr>
        <xdr:cNvCxnSpPr/>
      </xdr:nvCxnSpPr>
      <xdr:spPr>
        <a:xfrm>
          <a:off x="17988280" y="1418386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51308</xdr:rowOff>
    </xdr:from>
    <xdr:to>
      <xdr:col>102</xdr:col>
      <xdr:colOff>165100</xdr:colOff>
      <xdr:row>84</xdr:row>
      <xdr:rowOff>152908</xdr:rowOff>
    </xdr:to>
    <xdr:sp macro="" textlink="">
      <xdr:nvSpPr>
        <xdr:cNvPr id="819" name="楕円 818">
          <a:extLst>
            <a:ext uri="{FF2B5EF4-FFF2-40B4-BE49-F238E27FC236}">
              <a16:creationId xmlns:a16="http://schemas.microsoft.com/office/drawing/2014/main" id="{0F078B47-792F-4D53-A91E-D006CA594175}"/>
            </a:ext>
          </a:extLst>
        </xdr:cNvPr>
        <xdr:cNvSpPr/>
      </xdr:nvSpPr>
      <xdr:spPr>
        <a:xfrm>
          <a:off x="1716278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102108</xdr:rowOff>
    </xdr:from>
    <xdr:to>
      <xdr:col>107</xdr:col>
      <xdr:colOff>50800</xdr:colOff>
      <xdr:row>84</xdr:row>
      <xdr:rowOff>102108</xdr:rowOff>
    </xdr:to>
    <xdr:cxnSp macro="">
      <xdr:nvCxnSpPr>
        <xdr:cNvPr id="820" name="直線コネクタ 819">
          <a:extLst>
            <a:ext uri="{FF2B5EF4-FFF2-40B4-BE49-F238E27FC236}">
              <a16:creationId xmlns:a16="http://schemas.microsoft.com/office/drawing/2014/main" id="{2E7EBFC3-343E-420C-BD76-127ECBB3C592}"/>
            </a:ext>
          </a:extLst>
        </xdr:cNvPr>
        <xdr:cNvCxnSpPr/>
      </xdr:nvCxnSpPr>
      <xdr:spPr>
        <a:xfrm>
          <a:off x="17213580" y="1418386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821" name="楕円 820">
          <a:extLst>
            <a:ext uri="{FF2B5EF4-FFF2-40B4-BE49-F238E27FC236}">
              <a16:creationId xmlns:a16="http://schemas.microsoft.com/office/drawing/2014/main" id="{FCFDB75C-47B3-4D66-9CC3-5520B9DE5AE4}"/>
            </a:ext>
          </a:extLst>
        </xdr:cNvPr>
        <xdr:cNvSpPr/>
      </xdr:nvSpPr>
      <xdr:spPr>
        <a:xfrm>
          <a:off x="16388080" y="143167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102108</xdr:rowOff>
    </xdr:from>
    <xdr:to>
      <xdr:col>102</xdr:col>
      <xdr:colOff>114300</xdr:colOff>
      <xdr:row>85</xdr:row>
      <xdr:rowOff>118111</xdr:rowOff>
    </xdr:to>
    <xdr:cxnSp macro="">
      <xdr:nvCxnSpPr>
        <xdr:cNvPr id="822" name="直線コネクタ 821">
          <a:extLst>
            <a:ext uri="{FF2B5EF4-FFF2-40B4-BE49-F238E27FC236}">
              <a16:creationId xmlns:a16="http://schemas.microsoft.com/office/drawing/2014/main" id="{FA539F6D-A0D0-4FB4-92E8-D2156B6C83C6}"/>
            </a:ext>
          </a:extLst>
        </xdr:cNvPr>
        <xdr:cNvCxnSpPr/>
      </xdr:nvCxnSpPr>
      <xdr:spPr>
        <a:xfrm flipV="1">
          <a:off x="16431260" y="14183868"/>
          <a:ext cx="782320" cy="18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157751</xdr:rowOff>
    </xdr:from>
    <xdr:ext cx="469744" cy="259045"/>
    <xdr:sp macro="" textlink="">
      <xdr:nvSpPr>
        <xdr:cNvPr id="823" name="n_1aveValue【児童館】&#10;一人当たり面積">
          <a:extLst>
            <a:ext uri="{FF2B5EF4-FFF2-40B4-BE49-F238E27FC236}">
              <a16:creationId xmlns:a16="http://schemas.microsoft.com/office/drawing/2014/main" id="{D542F854-1E8F-42F3-98AD-F12F03E2AFE6}"/>
            </a:ext>
          </a:extLst>
        </xdr:cNvPr>
        <xdr:cNvSpPr txBox="1"/>
      </xdr:nvSpPr>
      <xdr:spPr>
        <a:xfrm>
          <a:off x="18561127" y="1423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824" name="n_2aveValue【児童館】&#10;一人当たり面積">
          <a:extLst>
            <a:ext uri="{FF2B5EF4-FFF2-40B4-BE49-F238E27FC236}">
              <a16:creationId xmlns:a16="http://schemas.microsoft.com/office/drawing/2014/main" id="{941F62FF-C036-432C-A663-C15ACCEA8AA5}"/>
            </a:ext>
          </a:extLst>
        </xdr:cNvPr>
        <xdr:cNvSpPr txBox="1"/>
      </xdr:nvSpPr>
      <xdr:spPr>
        <a:xfrm>
          <a:off x="17776267" y="1423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825" name="n_3aveValue【児童館】&#10;一人当たり面積">
          <a:extLst>
            <a:ext uri="{FF2B5EF4-FFF2-40B4-BE49-F238E27FC236}">
              <a16:creationId xmlns:a16="http://schemas.microsoft.com/office/drawing/2014/main" id="{5037577B-17BB-4711-884B-C18BC232A62C}"/>
            </a:ext>
          </a:extLst>
        </xdr:cNvPr>
        <xdr:cNvSpPr txBox="1"/>
      </xdr:nvSpPr>
      <xdr:spPr>
        <a:xfrm>
          <a:off x="17001567" y="1423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826" name="n_4aveValue【児童館】&#10;一人当たり面積">
          <a:extLst>
            <a:ext uri="{FF2B5EF4-FFF2-40B4-BE49-F238E27FC236}">
              <a16:creationId xmlns:a16="http://schemas.microsoft.com/office/drawing/2014/main" id="{59C1525F-1824-44ED-A3B3-0C9F10EE7E0B}"/>
            </a:ext>
          </a:extLst>
        </xdr:cNvPr>
        <xdr:cNvSpPr txBox="1"/>
      </xdr:nvSpPr>
      <xdr:spPr>
        <a:xfrm>
          <a:off x="16226867" y="1393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169435</xdr:rowOff>
    </xdr:from>
    <xdr:ext cx="469744" cy="259045"/>
    <xdr:sp macro="" textlink="">
      <xdr:nvSpPr>
        <xdr:cNvPr id="827" name="n_1mainValue【児童館】&#10;一人当たり面積">
          <a:extLst>
            <a:ext uri="{FF2B5EF4-FFF2-40B4-BE49-F238E27FC236}">
              <a16:creationId xmlns:a16="http://schemas.microsoft.com/office/drawing/2014/main" id="{25D84A0A-B7C9-4D9A-BC6E-71C3D3B243A2}"/>
            </a:ext>
          </a:extLst>
        </xdr:cNvPr>
        <xdr:cNvSpPr txBox="1"/>
      </xdr:nvSpPr>
      <xdr:spPr>
        <a:xfrm>
          <a:off x="18561127" y="1391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169435</xdr:rowOff>
    </xdr:from>
    <xdr:ext cx="469744" cy="259045"/>
    <xdr:sp macro="" textlink="">
      <xdr:nvSpPr>
        <xdr:cNvPr id="828" name="n_2mainValue【児童館】&#10;一人当たり面積">
          <a:extLst>
            <a:ext uri="{FF2B5EF4-FFF2-40B4-BE49-F238E27FC236}">
              <a16:creationId xmlns:a16="http://schemas.microsoft.com/office/drawing/2014/main" id="{C3DA39A9-98E2-4C47-884F-051EDD47BB3A}"/>
            </a:ext>
          </a:extLst>
        </xdr:cNvPr>
        <xdr:cNvSpPr txBox="1"/>
      </xdr:nvSpPr>
      <xdr:spPr>
        <a:xfrm>
          <a:off x="17776267" y="1391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169435</xdr:rowOff>
    </xdr:from>
    <xdr:ext cx="469744" cy="259045"/>
    <xdr:sp macro="" textlink="">
      <xdr:nvSpPr>
        <xdr:cNvPr id="829" name="n_3mainValue【児童館】&#10;一人当たり面積">
          <a:extLst>
            <a:ext uri="{FF2B5EF4-FFF2-40B4-BE49-F238E27FC236}">
              <a16:creationId xmlns:a16="http://schemas.microsoft.com/office/drawing/2014/main" id="{17AB8B3A-F661-450D-AFA4-38BDF5D231D1}"/>
            </a:ext>
          </a:extLst>
        </xdr:cNvPr>
        <xdr:cNvSpPr txBox="1"/>
      </xdr:nvSpPr>
      <xdr:spPr>
        <a:xfrm>
          <a:off x="17001567" y="1391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830" name="n_4mainValue【児童館】&#10;一人当たり面積">
          <a:extLst>
            <a:ext uri="{FF2B5EF4-FFF2-40B4-BE49-F238E27FC236}">
              <a16:creationId xmlns:a16="http://schemas.microsoft.com/office/drawing/2014/main" id="{56652836-7DA3-4282-918F-5F2DC2B96155}"/>
            </a:ext>
          </a:extLst>
        </xdr:cNvPr>
        <xdr:cNvSpPr txBox="1"/>
      </xdr:nvSpPr>
      <xdr:spPr>
        <a:xfrm>
          <a:off x="1622686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6A02E133-2BA1-48E1-B36C-FC3011D0D76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9689C6AD-E3BE-4B14-9BB3-27E590755B3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02D0788B-4417-4F98-B3E8-DCBE161C13F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83910AD7-BC24-44EC-BDD8-7D491D362C5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2EF961F7-B20B-4813-BCBF-4A96B915DB2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FD254574-A547-467B-8311-6E8BD52472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C908E53D-8EDB-4259-A6BF-16FD3867F56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E2B204E2-87E1-47BC-8805-2EA2F62D2475}"/>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39" name="正方形/長方形 838">
          <a:extLst>
            <a:ext uri="{FF2B5EF4-FFF2-40B4-BE49-F238E27FC236}">
              <a16:creationId xmlns:a16="http://schemas.microsoft.com/office/drawing/2014/main" id="{BBF0022A-381A-4976-9183-7C69AF2925E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0" name="正方形/長方形 839">
          <a:extLst>
            <a:ext uri="{FF2B5EF4-FFF2-40B4-BE49-F238E27FC236}">
              <a16:creationId xmlns:a16="http://schemas.microsoft.com/office/drawing/2014/main" id="{9BDE0AFF-09F8-4E2A-B547-E963AF325B1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1" name="正方形/長方形 840">
          <a:extLst>
            <a:ext uri="{FF2B5EF4-FFF2-40B4-BE49-F238E27FC236}">
              <a16:creationId xmlns:a16="http://schemas.microsoft.com/office/drawing/2014/main" id="{B84AB236-B877-4677-BB9D-2233D9A437A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2" name="正方形/長方形 841">
          <a:extLst>
            <a:ext uri="{FF2B5EF4-FFF2-40B4-BE49-F238E27FC236}">
              <a16:creationId xmlns:a16="http://schemas.microsoft.com/office/drawing/2014/main" id="{86933D5E-96CD-40D6-B77F-211094FE470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3" name="正方形/長方形 842">
          <a:extLst>
            <a:ext uri="{FF2B5EF4-FFF2-40B4-BE49-F238E27FC236}">
              <a16:creationId xmlns:a16="http://schemas.microsoft.com/office/drawing/2014/main" id="{88A90C33-F05A-4E00-A20C-A97668B7B87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4" name="正方形/長方形 843">
          <a:extLst>
            <a:ext uri="{FF2B5EF4-FFF2-40B4-BE49-F238E27FC236}">
              <a16:creationId xmlns:a16="http://schemas.microsoft.com/office/drawing/2014/main" id="{D366E1B3-AB3F-4FDB-BD28-FE699F7B528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5" name="正方形/長方形 844">
          <a:extLst>
            <a:ext uri="{FF2B5EF4-FFF2-40B4-BE49-F238E27FC236}">
              <a16:creationId xmlns:a16="http://schemas.microsoft.com/office/drawing/2014/main" id="{714AEC1A-BF93-4F1D-BEFA-5CC0BB9F881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6" name="正方形/長方形 845">
          <a:extLst>
            <a:ext uri="{FF2B5EF4-FFF2-40B4-BE49-F238E27FC236}">
              <a16:creationId xmlns:a16="http://schemas.microsoft.com/office/drawing/2014/main" id="{CD5F7EA9-2D99-4819-822B-DE6E6434D2F0}"/>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F7201A49-75B1-4DDA-A8B0-C74F895B771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8D9C493C-FBDE-4BF0-ACAF-B7E6BE7EDC1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C12857CB-46A8-492F-B775-164DFB92852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認定こども園・幼稚園・保育園</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１人当たりの保有面積は少ないが、減価償却率については類似団体よりも高い数値であり、老朽化が進んでいる。宇多津幼稚園や中央保育所の老朽化が進んでおり今後も少子高齢化などにより子供の減少も考えられるため、適切な公共施設マネジメントの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について、１人当たりの資産額は少ないが、減価償却率については類似団体よりも高い数値である。</a:t>
          </a:r>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から町内の新町橋の改修工事に着手しており、今後も老朽化対策を実施していく。</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について、１人当たりの施設保有面積は少ないが、減価償却率については類似団体よりも高い数値にて推移しており老朽化が進んでいる。学校施設長寿命化計画に基づき、</a:t>
          </a:r>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から宇多津北小学校の大規模改修を実施ている。今後もその他学校施設の老朽化対策を実施していく。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について、老朽化した町営住宅の除却をすすめており、１人当たりの資産額は減少している。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8C1F2E-A946-4959-AE3A-C52A1AAD55D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99FA5F0-A2FD-4F54-BEC7-5C972E91961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001D88F-16AF-4D12-AB57-25AB405848E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40D4387-120C-4864-B95F-168D59EAEF5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香川県宇多津町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F76BD23-A870-4C3D-A01F-0BD6950367C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E341AE3-43EA-428B-9D85-0149A8DC1BE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629A0D3-5F66-433A-8239-8080482FB8E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0CCA39-5DC0-48D7-BDBB-1E9E97B16D9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319CB5A-F659-486D-86EB-842F08BF7C7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B35848-1657-40F0-9B3E-F91C2F71421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18,305
17,438
8.10
8,012,017
7,356,624
602,496
4,581,234
4,894,476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A36142-8554-4E4A-BDBB-450BE1ADADA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6CDB588-7F82-4F2D-8E85-5FAEAF8005C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A5B9716-191D-4F8B-85C1-095ADDEBB50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33F8256-85D9-4D83-80C2-57CA22738AF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682A8E-44F7-4907-BD80-A1FC839C235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EF38175-F4D9-4053-8113-A096DDEDFB6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284E4A-8DB5-4A1E-A6CD-5F12FE25AB1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2EB49C-A76C-4BF4-86D3-9BA2E0DFBAA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B88328F-2A19-4C87-9610-DC136A156FE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0A6B976-8CBE-4227-AE43-1542F2EBB81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B1F67D-42FE-4C80-A740-608D181591D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CBD0DE8-1163-4712-A3A6-B2FFCAB219C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6ACB9F4-B8E5-42C4-A62D-9CEB4B95F48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8D6680-0245-45A4-8851-EBF82963CF4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75F99C-916F-4FD3-A7C1-E909FB4B3A6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137A54C-6DF9-46CC-A84B-12C5E437B48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5274169-9859-46E2-ACFB-C1C819060C9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C2B3C8E-BA42-468E-8463-B407D77CEB9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9A9DC10-6AC6-4E3A-B031-7FB9780D448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4FA426C-AA7B-46C6-A3FB-894854A7143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7613E5-8472-47EE-BA94-DB6276D4F13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572B08E-A14E-42E2-BE26-5A1B43660E6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128E1F0-C704-4A63-8182-CD8870D4883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8A563F4-86C6-40C1-B031-5BE10FB2D718}"/>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016E3E5-3E60-46E5-9382-E2697FDDDCC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36488E3-1CAC-4FBB-8D77-06EE17F06B6C}"/>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61138AA-4265-41F0-BBFB-E63A1454F9B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EFD074F-015E-45A0-B221-82AD4FA97DB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9F06AA4-CFAE-4C2F-AC23-100FFA26458E}"/>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3D91AB8-11C1-49CF-A99D-A67793CCCCD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AB495B6-60C2-4898-9976-F75FFD2E7C7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2CC8109-56C4-4A1C-98BD-C6EAA9E7C2C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0220667-53AD-479E-89E6-BEE494067E6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E781084-8149-4BD7-B2E7-D96B3116F6C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9C30BCB-D1B6-459B-8577-51B9299D90F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171A197-9D6A-4889-9E5A-9C3AFC159B6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D9634F8-BFF7-4846-B298-7516A3C2A8C0}"/>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40F7C0C-DE92-4220-B714-F96A0481266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7D87FB9-11FA-4748-BA1C-E9BC562616E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A02F0E2A-4F5D-4338-8951-F7383DDB9F9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EEB2C07-669B-49AD-875B-CE30836DE8E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55A2583-671C-4AD3-B18C-565300A5406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D43EF8A-75EF-4BBB-9455-3225522CE48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6E79B84-5BD3-4004-A546-E279F5A4DC0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D51B7EE-C577-4920-9662-61365E63BEF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64F4C29-789D-435F-8562-6253C1C9838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3293FD90-D02A-4A5C-9DFF-3A5D5028367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7740CBD-F61B-419A-AD2B-6BB26A43821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6438E1E9-E5F3-48B4-9194-C56A2E14522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E13FBB0A-4E72-4EB1-9F57-88ED1D3FB4B3}"/>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BD571A62-7FD8-4FDE-AB39-E893FB254A6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F42343D0-7C7F-48C2-8B2F-F969764FC53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F7DF2E59-D552-4BE9-BC10-B773E57D955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61BCCFF6-F290-4F26-9294-50B32EDA117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E94D97D5-9C33-4EEC-A9A2-AE6B78EA81F6}"/>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D780F51E-7BC1-417C-B539-F84373942442}"/>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649294-6B26-4438-A019-76AEEDD14545}"/>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7912470B-BFCD-411A-AC96-714C1D2AB73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A8C89FF-1062-418F-8868-5196527D8E7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3AE479AF-9E21-4F99-A7C0-3365E73B0F3A}"/>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88785DA0-D37F-4B63-A5F1-8777B5279EB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8E6AD21-FF1E-4D98-8E75-8FD5C7BCD7F3}"/>
            </a:ext>
          </a:extLst>
        </xdr:cNvPr>
        <xdr:cNvCxnSpPr/>
      </xdr:nvCxnSpPr>
      <xdr:spPr>
        <a:xfrm flipV="1">
          <a:off x="4086225"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F367DF40-8451-45EC-B6DE-E71118B1FB5F}"/>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FF9C5672-32EB-46C0-8902-FCC50790A523}"/>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A2CC1FBF-DDB3-4A8E-ABE6-36D75DAF1722}"/>
            </a:ext>
          </a:extLst>
        </xdr:cNvPr>
        <xdr:cNvSpPr txBox="1"/>
      </xdr:nvSpPr>
      <xdr:spPr>
        <a:xfrm>
          <a:off x="412496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26E2DE53-EBD3-46FA-AC1A-39ACCA14FB6E}"/>
            </a:ext>
          </a:extLst>
        </xdr:cNvPr>
        <xdr:cNvCxnSpPr/>
      </xdr:nvCxnSpPr>
      <xdr:spPr>
        <a:xfrm>
          <a:off x="402082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7C19D072-9E78-44E3-AEF6-5F5242BA9AEF}"/>
            </a:ext>
          </a:extLst>
        </xdr:cNvPr>
        <xdr:cNvSpPr txBox="1"/>
      </xdr:nvSpPr>
      <xdr:spPr>
        <a:xfrm>
          <a:off x="412496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F026AE5B-02FE-4544-8DF3-CD937ED4E546}"/>
            </a:ext>
          </a:extLst>
        </xdr:cNvPr>
        <xdr:cNvSpPr/>
      </xdr:nvSpPr>
      <xdr:spPr>
        <a:xfrm>
          <a:off x="4036060" y="10154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7A5B8504-E078-48C1-B697-4FA3ED6449B8}"/>
            </a:ext>
          </a:extLst>
        </xdr:cNvPr>
        <xdr:cNvSpPr/>
      </xdr:nvSpPr>
      <xdr:spPr>
        <a:xfrm>
          <a:off x="3312160" y="10125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6A0C7FA2-66BC-4A51-9E35-DADD361D0917}"/>
            </a:ext>
          </a:extLst>
        </xdr:cNvPr>
        <xdr:cNvSpPr/>
      </xdr:nvSpPr>
      <xdr:spPr>
        <a:xfrm>
          <a:off x="2514600" y="1013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75CE2BDF-2C4B-435B-A53B-52432B25C1A3}"/>
            </a:ext>
          </a:extLst>
        </xdr:cNvPr>
        <xdr:cNvSpPr/>
      </xdr:nvSpPr>
      <xdr:spPr>
        <a:xfrm>
          <a:off x="17399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B1526E2C-24D6-42CB-8429-17690DAF7A83}"/>
            </a:ext>
          </a:extLst>
        </xdr:cNvPr>
        <xdr:cNvSpPr/>
      </xdr:nvSpPr>
      <xdr:spPr>
        <a:xfrm>
          <a:off x="965200" y="10064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747FFF08-0755-4F93-A103-F4F59E82AEE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2CE77E4-41D5-4C94-98DD-CE28FEE9634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C77C9EE-C23F-4EE3-8144-7F8F8753080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64E6042B-C48C-42BA-A857-BF40BAD542E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CCDD7F3-14C3-4ED9-842B-F060B9FD27E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120650</xdr:rowOff>
    </xdr:from>
    <xdr:to>
      <xdr:col>24</xdr:col>
      <xdr:colOff>114300</xdr:colOff>
      <xdr:row>62</xdr:row>
      <xdr:rowOff>50800</xdr:rowOff>
    </xdr:to>
    <xdr:sp macro="" textlink="">
      <xdr:nvSpPr>
        <xdr:cNvPr id="89" name="楕円 88">
          <a:extLst>
            <a:ext uri="{FF2B5EF4-FFF2-40B4-BE49-F238E27FC236}">
              <a16:creationId xmlns:a16="http://schemas.microsoft.com/office/drawing/2014/main" id="{2B5B1E3E-5C70-430B-BA4E-C829F111B6DF}"/>
            </a:ext>
          </a:extLst>
        </xdr:cNvPr>
        <xdr:cNvSpPr/>
      </xdr:nvSpPr>
      <xdr:spPr>
        <a:xfrm>
          <a:off x="403606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99077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4AD34DE6-90C6-445D-ABAA-D609EC047B4D}"/>
            </a:ext>
          </a:extLst>
        </xdr:cNvPr>
        <xdr:cNvSpPr txBox="1"/>
      </xdr:nvSpPr>
      <xdr:spPr>
        <a:xfrm>
          <a:off x="4124960"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90170</xdr:rowOff>
    </xdr:from>
    <xdr:to>
      <xdr:col>20</xdr:col>
      <xdr:colOff>38100</xdr:colOff>
      <xdr:row>62</xdr:row>
      <xdr:rowOff>20320</xdr:rowOff>
    </xdr:to>
    <xdr:sp macro="" textlink="">
      <xdr:nvSpPr>
        <xdr:cNvPr id="91" name="楕円 90">
          <a:extLst>
            <a:ext uri="{FF2B5EF4-FFF2-40B4-BE49-F238E27FC236}">
              <a16:creationId xmlns:a16="http://schemas.microsoft.com/office/drawing/2014/main" id="{57973239-2608-4ABD-9CB4-8DEC6E8EAEDC}"/>
            </a:ext>
          </a:extLst>
        </xdr:cNvPr>
        <xdr:cNvSpPr/>
      </xdr:nvSpPr>
      <xdr:spPr>
        <a:xfrm>
          <a:off x="3312160" y="10316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140970</xdr:rowOff>
    </xdr:from>
    <xdr:to>
      <xdr:col>24</xdr:col>
      <xdr:colOff>63500</xdr:colOff>
      <xdr:row>62</xdr:row>
      <xdr:rowOff>0</xdr:rowOff>
    </xdr:to>
    <xdr:cxnSp macro="">
      <xdr:nvCxnSpPr>
        <xdr:cNvPr id="92" name="直線コネクタ 91">
          <a:extLst>
            <a:ext uri="{FF2B5EF4-FFF2-40B4-BE49-F238E27FC236}">
              <a16:creationId xmlns:a16="http://schemas.microsoft.com/office/drawing/2014/main" id="{A9D0DF2F-3665-4D6F-AA28-CD1966D03D30}"/>
            </a:ext>
          </a:extLst>
        </xdr:cNvPr>
        <xdr:cNvCxnSpPr/>
      </xdr:nvCxnSpPr>
      <xdr:spPr>
        <a:xfrm>
          <a:off x="3355340" y="10367010"/>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59690</xdr:rowOff>
    </xdr:from>
    <xdr:to>
      <xdr:col>15</xdr:col>
      <xdr:colOff>101600</xdr:colOff>
      <xdr:row>61</xdr:row>
      <xdr:rowOff>161290</xdr:rowOff>
    </xdr:to>
    <xdr:sp macro="" textlink="">
      <xdr:nvSpPr>
        <xdr:cNvPr id="93" name="楕円 92">
          <a:extLst>
            <a:ext uri="{FF2B5EF4-FFF2-40B4-BE49-F238E27FC236}">
              <a16:creationId xmlns:a16="http://schemas.microsoft.com/office/drawing/2014/main" id="{2F3E23FA-F937-44FB-9468-E1F18A3E5D5D}"/>
            </a:ext>
          </a:extLst>
        </xdr:cNvPr>
        <xdr:cNvSpPr/>
      </xdr:nvSpPr>
      <xdr:spPr>
        <a:xfrm>
          <a:off x="25146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110490</xdr:rowOff>
    </xdr:from>
    <xdr:to>
      <xdr:col>19</xdr:col>
      <xdr:colOff>177800</xdr:colOff>
      <xdr:row>61</xdr:row>
      <xdr:rowOff>140970</xdr:rowOff>
    </xdr:to>
    <xdr:cxnSp macro="">
      <xdr:nvCxnSpPr>
        <xdr:cNvPr id="94" name="直線コネクタ 93">
          <a:extLst>
            <a:ext uri="{FF2B5EF4-FFF2-40B4-BE49-F238E27FC236}">
              <a16:creationId xmlns:a16="http://schemas.microsoft.com/office/drawing/2014/main" id="{69091E03-9E85-4B2E-AE1C-1D39AAA5891D}"/>
            </a:ext>
          </a:extLst>
        </xdr:cNvPr>
        <xdr:cNvCxnSpPr/>
      </xdr:nvCxnSpPr>
      <xdr:spPr>
        <a:xfrm>
          <a:off x="2565400" y="1033653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44450</xdr:rowOff>
    </xdr:from>
    <xdr:to>
      <xdr:col>10</xdr:col>
      <xdr:colOff>165100</xdr:colOff>
      <xdr:row>62</xdr:row>
      <xdr:rowOff>146050</xdr:rowOff>
    </xdr:to>
    <xdr:sp macro="" textlink="">
      <xdr:nvSpPr>
        <xdr:cNvPr id="95" name="楕円 94">
          <a:extLst>
            <a:ext uri="{FF2B5EF4-FFF2-40B4-BE49-F238E27FC236}">
              <a16:creationId xmlns:a16="http://schemas.microsoft.com/office/drawing/2014/main" id="{AA4FA0AD-52B0-4EF2-9CA7-15DB87965181}"/>
            </a:ext>
          </a:extLst>
        </xdr:cNvPr>
        <xdr:cNvSpPr/>
      </xdr:nvSpPr>
      <xdr:spPr>
        <a:xfrm>
          <a:off x="17399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110490</xdr:rowOff>
    </xdr:from>
    <xdr:to>
      <xdr:col>15</xdr:col>
      <xdr:colOff>50800</xdr:colOff>
      <xdr:row>62</xdr:row>
      <xdr:rowOff>95250</xdr:rowOff>
    </xdr:to>
    <xdr:cxnSp macro="">
      <xdr:nvCxnSpPr>
        <xdr:cNvPr id="96" name="直線コネクタ 95">
          <a:extLst>
            <a:ext uri="{FF2B5EF4-FFF2-40B4-BE49-F238E27FC236}">
              <a16:creationId xmlns:a16="http://schemas.microsoft.com/office/drawing/2014/main" id="{0B8AF5C6-2BE7-479E-8669-973D7432FE05}"/>
            </a:ext>
          </a:extLst>
        </xdr:cNvPr>
        <xdr:cNvCxnSpPr/>
      </xdr:nvCxnSpPr>
      <xdr:spPr>
        <a:xfrm flipV="1">
          <a:off x="1790700" y="10336530"/>
          <a:ext cx="7747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27305</xdr:rowOff>
    </xdr:from>
    <xdr:to>
      <xdr:col>6</xdr:col>
      <xdr:colOff>38100</xdr:colOff>
      <xdr:row>62</xdr:row>
      <xdr:rowOff>128905</xdr:rowOff>
    </xdr:to>
    <xdr:sp macro="" textlink="">
      <xdr:nvSpPr>
        <xdr:cNvPr id="97" name="楕円 96">
          <a:extLst>
            <a:ext uri="{FF2B5EF4-FFF2-40B4-BE49-F238E27FC236}">
              <a16:creationId xmlns:a16="http://schemas.microsoft.com/office/drawing/2014/main" id="{7E6E5325-ABBD-407E-98F9-61A06DEC7DD5}"/>
            </a:ext>
          </a:extLst>
        </xdr:cNvPr>
        <xdr:cNvSpPr/>
      </xdr:nvSpPr>
      <xdr:spPr>
        <a:xfrm>
          <a:off x="965200" y="104209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78105</xdr:rowOff>
    </xdr:from>
    <xdr:to>
      <xdr:col>10</xdr:col>
      <xdr:colOff>114300</xdr:colOff>
      <xdr:row>62</xdr:row>
      <xdr:rowOff>95250</xdr:rowOff>
    </xdr:to>
    <xdr:cxnSp macro="">
      <xdr:nvCxnSpPr>
        <xdr:cNvPr id="98" name="直線コネクタ 97">
          <a:extLst>
            <a:ext uri="{FF2B5EF4-FFF2-40B4-BE49-F238E27FC236}">
              <a16:creationId xmlns:a16="http://schemas.microsoft.com/office/drawing/2014/main" id="{AA6B536E-B0FC-47A2-B463-52B9524A9E99}"/>
            </a:ext>
          </a:extLst>
        </xdr:cNvPr>
        <xdr:cNvCxnSpPr/>
      </xdr:nvCxnSpPr>
      <xdr:spPr>
        <a:xfrm>
          <a:off x="1008380" y="10471785"/>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99" name="n_1aveValue【体育館・プール】&#10;有形固定資産減価償却率">
          <a:extLst>
            <a:ext uri="{FF2B5EF4-FFF2-40B4-BE49-F238E27FC236}">
              <a16:creationId xmlns:a16="http://schemas.microsoft.com/office/drawing/2014/main" id="{2A19D21E-D7C3-482C-9E81-3AF5CE4ECAE1}"/>
            </a:ext>
          </a:extLst>
        </xdr:cNvPr>
        <xdr:cNvSpPr txBox="1"/>
      </xdr:nvSpPr>
      <xdr:spPr>
        <a:xfrm>
          <a:off x="317056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00" name="n_2aveValue【体育館・プール】&#10;有形固定資産減価償却率">
          <a:extLst>
            <a:ext uri="{FF2B5EF4-FFF2-40B4-BE49-F238E27FC236}">
              <a16:creationId xmlns:a16="http://schemas.microsoft.com/office/drawing/2014/main" id="{6D4F02C6-FEFD-48E4-9AFD-495205D63F29}"/>
            </a:ext>
          </a:extLst>
        </xdr:cNvPr>
        <xdr:cNvSpPr txBox="1"/>
      </xdr:nvSpPr>
      <xdr:spPr>
        <a:xfrm>
          <a:off x="238570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01" name="n_3aveValue【体育館・プール】&#10;有形固定資産減価償却率">
          <a:extLst>
            <a:ext uri="{FF2B5EF4-FFF2-40B4-BE49-F238E27FC236}">
              <a16:creationId xmlns:a16="http://schemas.microsoft.com/office/drawing/2014/main" id="{3C6CCBD6-D542-4A55-AD53-E957EF1B8C37}"/>
            </a:ext>
          </a:extLst>
        </xdr:cNvPr>
        <xdr:cNvSpPr txBox="1"/>
      </xdr:nvSpPr>
      <xdr:spPr>
        <a:xfrm>
          <a:off x="161100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102" name="n_4aveValue【体育館・プール】&#10;有形固定資産減価償却率">
          <a:extLst>
            <a:ext uri="{FF2B5EF4-FFF2-40B4-BE49-F238E27FC236}">
              <a16:creationId xmlns:a16="http://schemas.microsoft.com/office/drawing/2014/main" id="{564AA9BB-B180-4E2F-9D0C-8DE8ADB99533}"/>
            </a:ext>
          </a:extLst>
        </xdr:cNvPr>
        <xdr:cNvSpPr txBox="1"/>
      </xdr:nvSpPr>
      <xdr:spPr>
        <a:xfrm>
          <a:off x="83630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11447</xdr:rowOff>
    </xdr:from>
    <xdr:ext cx="405111" cy="259045"/>
    <xdr:sp macro="" textlink="">
      <xdr:nvSpPr>
        <xdr:cNvPr id="103" name="n_1mainValue【体育館・プール】&#10;有形固定資産減価償却率">
          <a:extLst>
            <a:ext uri="{FF2B5EF4-FFF2-40B4-BE49-F238E27FC236}">
              <a16:creationId xmlns:a16="http://schemas.microsoft.com/office/drawing/2014/main" id="{9C669373-702D-4A97-8522-DCDBC673B543}"/>
            </a:ext>
          </a:extLst>
        </xdr:cNvPr>
        <xdr:cNvSpPr txBox="1"/>
      </xdr:nvSpPr>
      <xdr:spPr>
        <a:xfrm>
          <a:off x="317056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152417</xdr:rowOff>
    </xdr:from>
    <xdr:ext cx="405111" cy="259045"/>
    <xdr:sp macro="" textlink="">
      <xdr:nvSpPr>
        <xdr:cNvPr id="104" name="n_2mainValue【体育館・プール】&#10;有形固定資産減価償却率">
          <a:extLst>
            <a:ext uri="{FF2B5EF4-FFF2-40B4-BE49-F238E27FC236}">
              <a16:creationId xmlns:a16="http://schemas.microsoft.com/office/drawing/2014/main" id="{E4EC6B39-6A01-4853-8A5A-5B672D7747A2}"/>
            </a:ext>
          </a:extLst>
        </xdr:cNvPr>
        <xdr:cNvSpPr txBox="1"/>
      </xdr:nvSpPr>
      <xdr:spPr>
        <a:xfrm>
          <a:off x="238570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137177</xdr:rowOff>
    </xdr:from>
    <xdr:ext cx="405111" cy="259045"/>
    <xdr:sp macro="" textlink="">
      <xdr:nvSpPr>
        <xdr:cNvPr id="105" name="n_3mainValue【体育館・プール】&#10;有形固定資産減価償却率">
          <a:extLst>
            <a:ext uri="{FF2B5EF4-FFF2-40B4-BE49-F238E27FC236}">
              <a16:creationId xmlns:a16="http://schemas.microsoft.com/office/drawing/2014/main" id="{2891F029-EA13-4174-A0FB-D89762803022}"/>
            </a:ext>
          </a:extLst>
        </xdr:cNvPr>
        <xdr:cNvSpPr txBox="1"/>
      </xdr:nvSpPr>
      <xdr:spPr>
        <a:xfrm>
          <a:off x="161100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120032</xdr:rowOff>
    </xdr:from>
    <xdr:ext cx="405111" cy="259045"/>
    <xdr:sp macro="" textlink="">
      <xdr:nvSpPr>
        <xdr:cNvPr id="106" name="n_4mainValue【体育館・プール】&#10;有形固定資産減価償却率">
          <a:extLst>
            <a:ext uri="{FF2B5EF4-FFF2-40B4-BE49-F238E27FC236}">
              <a16:creationId xmlns:a16="http://schemas.microsoft.com/office/drawing/2014/main" id="{5461E400-198A-4142-87C6-C388141E922F}"/>
            </a:ext>
          </a:extLst>
        </xdr:cNvPr>
        <xdr:cNvSpPr txBox="1"/>
      </xdr:nvSpPr>
      <xdr:spPr>
        <a:xfrm>
          <a:off x="83630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9DEA326E-6DF9-4445-AA87-0B563FA0355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53EB2FC8-3C4D-419B-ABB3-224E0F11F91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7F4EFC7-AF20-41AA-B064-E2894E23DA7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5E07420B-2034-4A61-BD21-38E677DBBA8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BAD0A701-A20D-4416-B84B-1DA60121F53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E50B19D4-EB17-46B5-8488-FF8E93DBE60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E181C288-B98F-4BF6-9884-33552AEE463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1E21862B-F11C-4ED2-A230-BE55EBA8D34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981CB4A3-5E66-45D5-9452-1CEAE14AF68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2317B890-C4F3-40E7-ACFB-E0424BE1D45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ABEE435C-A3CF-4912-B388-622B90132169}"/>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71F674BC-1489-4728-9A1C-DCBDEC50824B}"/>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ACD4E08F-5AB1-4B54-BD7B-9B658DE361C9}"/>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DED3221D-F65D-4D24-A3F2-375DD695CB5F}"/>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27B0AF9D-A8E4-479B-830D-DDFE7FDAF5D9}"/>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DB7B9B96-423E-4AF6-AC88-EDC3B517D15A}"/>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3E88F52B-6A16-4699-B579-C11F858FD76F}"/>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D682335D-FB4A-4D0D-9532-3F90963C6F48}"/>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94188AB9-1456-4E47-8EB0-EA65D13347F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D34EDE79-9414-4054-A399-AF7619CD77E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0C59530-4D96-46D9-AAF7-418DA9A148D5}"/>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D86A3DC9-5967-4845-95CF-061DBF0DF290}"/>
            </a:ext>
          </a:extLst>
        </xdr:cNvPr>
        <xdr:cNvCxnSpPr/>
      </xdr:nvCxnSpPr>
      <xdr:spPr>
        <a:xfrm flipV="1">
          <a:off x="9219565" y="9352331"/>
          <a:ext cx="0" cy="1361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D822935C-B966-4EF9-B225-57845BB2DC19}"/>
            </a:ext>
          </a:extLst>
        </xdr:cNvPr>
        <xdr:cNvSpPr txBox="1"/>
      </xdr:nvSpPr>
      <xdr:spPr>
        <a:xfrm>
          <a:off x="9258300" y="10717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08A4BA15-A43B-4D17-87CB-779535B57894}"/>
            </a:ext>
          </a:extLst>
        </xdr:cNvPr>
        <xdr:cNvCxnSpPr/>
      </xdr:nvCxnSpPr>
      <xdr:spPr>
        <a:xfrm>
          <a:off x="9154160" y="10713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7CAECB6D-B116-4A12-9CE1-BFDD1C585D45}"/>
            </a:ext>
          </a:extLst>
        </xdr:cNvPr>
        <xdr:cNvSpPr txBox="1"/>
      </xdr:nvSpPr>
      <xdr:spPr>
        <a:xfrm>
          <a:off x="9258300" y="913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F94F8C47-BA5A-4823-BCF9-0DB4E22F5E1C}"/>
            </a:ext>
          </a:extLst>
        </xdr:cNvPr>
        <xdr:cNvCxnSpPr/>
      </xdr:nvCxnSpPr>
      <xdr:spPr>
        <a:xfrm>
          <a:off x="9154160" y="93523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133" name="【体育館・プール】&#10;一人当たり面積平均値テキスト">
          <a:extLst>
            <a:ext uri="{FF2B5EF4-FFF2-40B4-BE49-F238E27FC236}">
              <a16:creationId xmlns:a16="http://schemas.microsoft.com/office/drawing/2014/main" id="{F60D3ABF-18AC-4A2A-9E09-5C90910E13C9}"/>
            </a:ext>
          </a:extLst>
        </xdr:cNvPr>
        <xdr:cNvSpPr txBox="1"/>
      </xdr:nvSpPr>
      <xdr:spPr>
        <a:xfrm>
          <a:off x="9258300" y="101845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C9D47AE8-CAF3-47A2-BA81-5AE51F2D697F}"/>
            </a:ext>
          </a:extLst>
        </xdr:cNvPr>
        <xdr:cNvSpPr/>
      </xdr:nvSpPr>
      <xdr:spPr>
        <a:xfrm>
          <a:off x="9192260" y="103293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C244DBB0-7658-4362-9214-77983D8E39DF}"/>
            </a:ext>
          </a:extLst>
        </xdr:cNvPr>
        <xdr:cNvSpPr/>
      </xdr:nvSpPr>
      <xdr:spPr>
        <a:xfrm>
          <a:off x="8445500" y="103448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FA7376FC-1CD9-4E73-AC27-472C0A514636}"/>
            </a:ext>
          </a:extLst>
        </xdr:cNvPr>
        <xdr:cNvSpPr/>
      </xdr:nvSpPr>
      <xdr:spPr>
        <a:xfrm>
          <a:off x="7670800" y="10339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3CB2A7EB-AF15-499B-9851-8564BB57D4C3}"/>
            </a:ext>
          </a:extLst>
        </xdr:cNvPr>
        <xdr:cNvSpPr/>
      </xdr:nvSpPr>
      <xdr:spPr>
        <a:xfrm>
          <a:off x="6873240" y="10339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CC1B04EE-DAAE-48AD-85A6-481C4435713B}"/>
            </a:ext>
          </a:extLst>
        </xdr:cNvPr>
        <xdr:cNvSpPr/>
      </xdr:nvSpPr>
      <xdr:spPr>
        <a:xfrm>
          <a:off x="6098540" y="10325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20D454A-6647-4EE0-A584-E5533C78EF3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E10DBB5-2F10-478E-971D-5FCDE3346A4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9FF3036-9222-4D2B-B2B0-DB1574EE216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9D35568-10EE-4222-A5E5-899C3F0AEDD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8744928-249E-441C-ABBF-5D9802AE2FE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72644</xdr:rowOff>
    </xdr:from>
    <xdr:to>
      <xdr:col>55</xdr:col>
      <xdr:colOff>50800</xdr:colOff>
      <xdr:row>63</xdr:row>
      <xdr:rowOff>2794</xdr:rowOff>
    </xdr:to>
    <xdr:sp macro="" textlink="">
      <xdr:nvSpPr>
        <xdr:cNvPr id="144" name="楕円 143">
          <a:extLst>
            <a:ext uri="{FF2B5EF4-FFF2-40B4-BE49-F238E27FC236}">
              <a16:creationId xmlns:a16="http://schemas.microsoft.com/office/drawing/2014/main" id="{5A876467-3960-47C3-A15E-4D82D6CE28B0}"/>
            </a:ext>
          </a:extLst>
        </xdr:cNvPr>
        <xdr:cNvSpPr/>
      </xdr:nvSpPr>
      <xdr:spPr>
        <a:xfrm>
          <a:off x="9192260" y="10466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51071</xdr:rowOff>
    </xdr:from>
    <xdr:ext cx="469744" cy="259045"/>
    <xdr:sp macro="" textlink="">
      <xdr:nvSpPr>
        <xdr:cNvPr id="145" name="【体育館・プール】&#10;一人当たり面積該当値テキスト">
          <a:extLst>
            <a:ext uri="{FF2B5EF4-FFF2-40B4-BE49-F238E27FC236}">
              <a16:creationId xmlns:a16="http://schemas.microsoft.com/office/drawing/2014/main" id="{A80597DD-AC4D-45FF-96A5-71ADD32F01FF}"/>
            </a:ext>
          </a:extLst>
        </xdr:cNvPr>
        <xdr:cNvSpPr txBox="1"/>
      </xdr:nvSpPr>
      <xdr:spPr>
        <a:xfrm>
          <a:off x="9258300" y="1044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74473</xdr:rowOff>
    </xdr:from>
    <xdr:to>
      <xdr:col>50</xdr:col>
      <xdr:colOff>165100</xdr:colOff>
      <xdr:row>63</xdr:row>
      <xdr:rowOff>4623</xdr:rowOff>
    </xdr:to>
    <xdr:sp macro="" textlink="">
      <xdr:nvSpPr>
        <xdr:cNvPr id="146" name="楕円 145">
          <a:extLst>
            <a:ext uri="{FF2B5EF4-FFF2-40B4-BE49-F238E27FC236}">
              <a16:creationId xmlns:a16="http://schemas.microsoft.com/office/drawing/2014/main" id="{B8D96FA5-2EC5-4195-9A91-AE0F345CB909}"/>
            </a:ext>
          </a:extLst>
        </xdr:cNvPr>
        <xdr:cNvSpPr/>
      </xdr:nvSpPr>
      <xdr:spPr>
        <a:xfrm>
          <a:off x="8445500" y="10468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123444</xdr:rowOff>
    </xdr:from>
    <xdr:to>
      <xdr:col>55</xdr:col>
      <xdr:colOff>0</xdr:colOff>
      <xdr:row>62</xdr:row>
      <xdr:rowOff>125273</xdr:rowOff>
    </xdr:to>
    <xdr:cxnSp macro="">
      <xdr:nvCxnSpPr>
        <xdr:cNvPr id="147" name="直線コネクタ 146">
          <a:extLst>
            <a:ext uri="{FF2B5EF4-FFF2-40B4-BE49-F238E27FC236}">
              <a16:creationId xmlns:a16="http://schemas.microsoft.com/office/drawing/2014/main" id="{2D8906BB-7BC0-4548-B446-4616D9A1E99E}"/>
            </a:ext>
          </a:extLst>
        </xdr:cNvPr>
        <xdr:cNvCxnSpPr/>
      </xdr:nvCxnSpPr>
      <xdr:spPr>
        <a:xfrm flipV="1">
          <a:off x="8496300" y="10517124"/>
          <a:ext cx="7239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74473</xdr:rowOff>
    </xdr:from>
    <xdr:to>
      <xdr:col>46</xdr:col>
      <xdr:colOff>38100</xdr:colOff>
      <xdr:row>63</xdr:row>
      <xdr:rowOff>4623</xdr:rowOff>
    </xdr:to>
    <xdr:sp macro="" textlink="">
      <xdr:nvSpPr>
        <xdr:cNvPr id="148" name="楕円 147">
          <a:extLst>
            <a:ext uri="{FF2B5EF4-FFF2-40B4-BE49-F238E27FC236}">
              <a16:creationId xmlns:a16="http://schemas.microsoft.com/office/drawing/2014/main" id="{F5905EC9-18EA-4FFF-81DA-55F38B0F644D}"/>
            </a:ext>
          </a:extLst>
        </xdr:cNvPr>
        <xdr:cNvSpPr/>
      </xdr:nvSpPr>
      <xdr:spPr>
        <a:xfrm>
          <a:off x="7670800" y="104681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125273</xdr:rowOff>
    </xdr:from>
    <xdr:to>
      <xdr:col>50</xdr:col>
      <xdr:colOff>114300</xdr:colOff>
      <xdr:row>62</xdr:row>
      <xdr:rowOff>125273</xdr:rowOff>
    </xdr:to>
    <xdr:cxnSp macro="">
      <xdr:nvCxnSpPr>
        <xdr:cNvPr id="149" name="直線コネクタ 148">
          <a:extLst>
            <a:ext uri="{FF2B5EF4-FFF2-40B4-BE49-F238E27FC236}">
              <a16:creationId xmlns:a16="http://schemas.microsoft.com/office/drawing/2014/main" id="{0A144C99-277C-4003-810B-8CFD12096AF4}"/>
            </a:ext>
          </a:extLst>
        </xdr:cNvPr>
        <xdr:cNvCxnSpPr/>
      </xdr:nvCxnSpPr>
      <xdr:spPr>
        <a:xfrm>
          <a:off x="7713980" y="1051895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74473</xdr:rowOff>
    </xdr:from>
    <xdr:to>
      <xdr:col>41</xdr:col>
      <xdr:colOff>101600</xdr:colOff>
      <xdr:row>63</xdr:row>
      <xdr:rowOff>4623</xdr:rowOff>
    </xdr:to>
    <xdr:sp macro="" textlink="">
      <xdr:nvSpPr>
        <xdr:cNvPr id="150" name="楕円 149">
          <a:extLst>
            <a:ext uri="{FF2B5EF4-FFF2-40B4-BE49-F238E27FC236}">
              <a16:creationId xmlns:a16="http://schemas.microsoft.com/office/drawing/2014/main" id="{92E25658-61C3-4443-90AF-A487F285EFDC}"/>
            </a:ext>
          </a:extLst>
        </xdr:cNvPr>
        <xdr:cNvSpPr/>
      </xdr:nvSpPr>
      <xdr:spPr>
        <a:xfrm>
          <a:off x="6873240" y="10468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125273</xdr:rowOff>
    </xdr:from>
    <xdr:to>
      <xdr:col>45</xdr:col>
      <xdr:colOff>177800</xdr:colOff>
      <xdr:row>62</xdr:row>
      <xdr:rowOff>125273</xdr:rowOff>
    </xdr:to>
    <xdr:cxnSp macro="">
      <xdr:nvCxnSpPr>
        <xdr:cNvPr id="151" name="直線コネクタ 150">
          <a:extLst>
            <a:ext uri="{FF2B5EF4-FFF2-40B4-BE49-F238E27FC236}">
              <a16:creationId xmlns:a16="http://schemas.microsoft.com/office/drawing/2014/main" id="{AC5B19CA-BAAF-4503-A651-1161388E1BC4}"/>
            </a:ext>
          </a:extLst>
        </xdr:cNvPr>
        <xdr:cNvCxnSpPr/>
      </xdr:nvCxnSpPr>
      <xdr:spPr>
        <a:xfrm>
          <a:off x="6924040" y="1051895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75387</xdr:rowOff>
    </xdr:from>
    <xdr:to>
      <xdr:col>36</xdr:col>
      <xdr:colOff>165100</xdr:colOff>
      <xdr:row>63</xdr:row>
      <xdr:rowOff>5537</xdr:rowOff>
    </xdr:to>
    <xdr:sp macro="" textlink="">
      <xdr:nvSpPr>
        <xdr:cNvPr id="152" name="楕円 151">
          <a:extLst>
            <a:ext uri="{FF2B5EF4-FFF2-40B4-BE49-F238E27FC236}">
              <a16:creationId xmlns:a16="http://schemas.microsoft.com/office/drawing/2014/main" id="{042AA175-1660-4481-A817-5193CF902CBC}"/>
            </a:ext>
          </a:extLst>
        </xdr:cNvPr>
        <xdr:cNvSpPr/>
      </xdr:nvSpPr>
      <xdr:spPr>
        <a:xfrm>
          <a:off x="6098540" y="104690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125273</xdr:rowOff>
    </xdr:from>
    <xdr:to>
      <xdr:col>41</xdr:col>
      <xdr:colOff>50800</xdr:colOff>
      <xdr:row>62</xdr:row>
      <xdr:rowOff>126187</xdr:rowOff>
    </xdr:to>
    <xdr:cxnSp macro="">
      <xdr:nvCxnSpPr>
        <xdr:cNvPr id="153" name="直線コネクタ 152">
          <a:extLst>
            <a:ext uri="{FF2B5EF4-FFF2-40B4-BE49-F238E27FC236}">
              <a16:creationId xmlns:a16="http://schemas.microsoft.com/office/drawing/2014/main" id="{808C5F46-FF6C-4EEF-87FE-5CE402C21CFC}"/>
            </a:ext>
          </a:extLst>
        </xdr:cNvPr>
        <xdr:cNvCxnSpPr/>
      </xdr:nvCxnSpPr>
      <xdr:spPr>
        <a:xfrm flipV="1">
          <a:off x="6149340" y="10518953"/>
          <a:ext cx="7747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154" name="n_1aveValue【体育館・プール】&#10;一人当たり面積">
          <a:extLst>
            <a:ext uri="{FF2B5EF4-FFF2-40B4-BE49-F238E27FC236}">
              <a16:creationId xmlns:a16="http://schemas.microsoft.com/office/drawing/2014/main" id="{E49AB3A0-14AA-4CC4-8BAD-02569FCF8ACD}"/>
            </a:ext>
          </a:extLst>
        </xdr:cNvPr>
        <xdr:cNvSpPr txBox="1"/>
      </xdr:nvSpPr>
      <xdr:spPr>
        <a:xfrm>
          <a:off x="8271587" y="1012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155" name="n_2aveValue【体育館・プール】&#10;一人当たり面積">
          <a:extLst>
            <a:ext uri="{FF2B5EF4-FFF2-40B4-BE49-F238E27FC236}">
              <a16:creationId xmlns:a16="http://schemas.microsoft.com/office/drawing/2014/main" id="{F9E48699-082A-4B76-99C4-9C2D259BEF21}"/>
            </a:ext>
          </a:extLst>
        </xdr:cNvPr>
        <xdr:cNvSpPr txBox="1"/>
      </xdr:nvSpPr>
      <xdr:spPr>
        <a:xfrm>
          <a:off x="7509587"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156" name="n_3aveValue【体育館・プール】&#10;一人当たり面積">
          <a:extLst>
            <a:ext uri="{FF2B5EF4-FFF2-40B4-BE49-F238E27FC236}">
              <a16:creationId xmlns:a16="http://schemas.microsoft.com/office/drawing/2014/main" id="{976C6887-B3B7-4A5D-902C-3BBD24F094ED}"/>
            </a:ext>
          </a:extLst>
        </xdr:cNvPr>
        <xdr:cNvSpPr txBox="1"/>
      </xdr:nvSpPr>
      <xdr:spPr>
        <a:xfrm>
          <a:off x="6712027"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157" name="n_4aveValue【体育館・プール】&#10;一人当たり面積">
          <a:extLst>
            <a:ext uri="{FF2B5EF4-FFF2-40B4-BE49-F238E27FC236}">
              <a16:creationId xmlns:a16="http://schemas.microsoft.com/office/drawing/2014/main" id="{AA6FA268-0F5C-4013-A7E3-16188EE2C745}"/>
            </a:ext>
          </a:extLst>
        </xdr:cNvPr>
        <xdr:cNvSpPr txBox="1"/>
      </xdr:nvSpPr>
      <xdr:spPr>
        <a:xfrm>
          <a:off x="5937327" y="1010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167200</xdr:rowOff>
    </xdr:from>
    <xdr:ext cx="469744" cy="259045"/>
    <xdr:sp macro="" textlink="">
      <xdr:nvSpPr>
        <xdr:cNvPr id="158" name="n_1mainValue【体育館・プール】&#10;一人当たり面積">
          <a:extLst>
            <a:ext uri="{FF2B5EF4-FFF2-40B4-BE49-F238E27FC236}">
              <a16:creationId xmlns:a16="http://schemas.microsoft.com/office/drawing/2014/main" id="{6274F096-69FE-4DC8-9DB6-69050C26DDAE}"/>
            </a:ext>
          </a:extLst>
        </xdr:cNvPr>
        <xdr:cNvSpPr txBox="1"/>
      </xdr:nvSpPr>
      <xdr:spPr>
        <a:xfrm>
          <a:off x="8271587" y="1056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167200</xdr:rowOff>
    </xdr:from>
    <xdr:ext cx="469744" cy="259045"/>
    <xdr:sp macro="" textlink="">
      <xdr:nvSpPr>
        <xdr:cNvPr id="159" name="n_2mainValue【体育館・プール】&#10;一人当たり面積">
          <a:extLst>
            <a:ext uri="{FF2B5EF4-FFF2-40B4-BE49-F238E27FC236}">
              <a16:creationId xmlns:a16="http://schemas.microsoft.com/office/drawing/2014/main" id="{AA8C144D-2910-41C1-9A38-90E13C346FCB}"/>
            </a:ext>
          </a:extLst>
        </xdr:cNvPr>
        <xdr:cNvSpPr txBox="1"/>
      </xdr:nvSpPr>
      <xdr:spPr>
        <a:xfrm>
          <a:off x="7509587" y="1056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167200</xdr:rowOff>
    </xdr:from>
    <xdr:ext cx="469744" cy="259045"/>
    <xdr:sp macro="" textlink="">
      <xdr:nvSpPr>
        <xdr:cNvPr id="160" name="n_3mainValue【体育館・プール】&#10;一人当たり面積">
          <a:extLst>
            <a:ext uri="{FF2B5EF4-FFF2-40B4-BE49-F238E27FC236}">
              <a16:creationId xmlns:a16="http://schemas.microsoft.com/office/drawing/2014/main" id="{1746DF7D-6589-4CFE-8803-B2017BECA796}"/>
            </a:ext>
          </a:extLst>
        </xdr:cNvPr>
        <xdr:cNvSpPr txBox="1"/>
      </xdr:nvSpPr>
      <xdr:spPr>
        <a:xfrm>
          <a:off x="6712027" y="1056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168114</xdr:rowOff>
    </xdr:from>
    <xdr:ext cx="469744" cy="259045"/>
    <xdr:sp macro="" textlink="">
      <xdr:nvSpPr>
        <xdr:cNvPr id="161" name="n_4mainValue【体育館・プール】&#10;一人当たり面積">
          <a:extLst>
            <a:ext uri="{FF2B5EF4-FFF2-40B4-BE49-F238E27FC236}">
              <a16:creationId xmlns:a16="http://schemas.microsoft.com/office/drawing/2014/main" id="{7440DAC3-9AAC-4261-BBDD-25825AE86A61}"/>
            </a:ext>
          </a:extLst>
        </xdr:cNvPr>
        <xdr:cNvSpPr txBox="1"/>
      </xdr:nvSpPr>
      <xdr:spPr>
        <a:xfrm>
          <a:off x="5937327" y="10561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FA46ECED-F981-49E7-9C44-9649E336F7A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C61F89AF-40CD-4042-BB7B-E1BB7AB3539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16596B1D-56D8-4498-8F59-05A8292949F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F8E04014-A292-4B49-9D29-3BB78BD2489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4E17FC2B-1908-4034-8EA8-8932D567795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A75EB387-D8F6-4A50-AD0C-9B8A567A881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BCE93DCF-AD0D-4BAA-B41A-8A22019FFB4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536DF817-8D3B-4595-BEB6-1007DDF0951C}"/>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392AE7D9-03FF-4F1B-8D5C-D0457057E8C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19E345C8-914B-4EFA-8115-AB8E6D2C753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2E541E27-480D-4F00-BAE1-4041CBCA5AB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DB3D8306-398C-49E7-96D1-708BE1931B5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F1FD9166-0C7B-4FF0-8897-D3FCC79994C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189D36F5-2ED2-4B09-85F0-DEEB3ABA813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B356FE2B-2C61-4F06-8455-D8F1DC8B71B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ABA34BBC-F69B-44CB-BA41-339585ADDE25}"/>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5656ACFD-6360-4502-9066-0ABEE7283D1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DA1147B6-812D-4CF0-8757-B5DC9A07D0E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74A1589D-D087-4A73-9743-99D79BFA718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1619B7F4-F4B3-4F99-AA67-73407C26FB0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6E2588E1-9878-4C35-9202-B796D2645A2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D617CDD4-815D-49F2-AC99-005EEAB8241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2D66EE02-D132-415C-BFC4-3E0D47A486E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E78D1C1E-6AF8-4FB0-A3E2-BD6C9D4661F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6" name="テキスト ボックス 185">
          <a:extLst>
            <a:ext uri="{FF2B5EF4-FFF2-40B4-BE49-F238E27FC236}">
              <a16:creationId xmlns:a16="http://schemas.microsoft.com/office/drawing/2014/main" id="{80D12175-07F0-4EDB-930F-D66C19A4CE2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7" name="直線コネクタ 186">
          <a:extLst>
            <a:ext uri="{FF2B5EF4-FFF2-40B4-BE49-F238E27FC236}">
              <a16:creationId xmlns:a16="http://schemas.microsoft.com/office/drawing/2014/main" id="{37A38537-D2D8-4100-8B14-7F90ABEDDCC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8" name="テキスト ボックス 187">
          <a:extLst>
            <a:ext uri="{FF2B5EF4-FFF2-40B4-BE49-F238E27FC236}">
              <a16:creationId xmlns:a16="http://schemas.microsoft.com/office/drawing/2014/main" id="{6E05FD71-185C-49E3-AF11-5E6B755E081B}"/>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89" name="直線コネクタ 188">
          <a:extLst>
            <a:ext uri="{FF2B5EF4-FFF2-40B4-BE49-F238E27FC236}">
              <a16:creationId xmlns:a16="http://schemas.microsoft.com/office/drawing/2014/main" id="{73122186-E5F9-47C3-A914-00DE2C5CC792}"/>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90" name="テキスト ボックス 189">
          <a:extLst>
            <a:ext uri="{FF2B5EF4-FFF2-40B4-BE49-F238E27FC236}">
              <a16:creationId xmlns:a16="http://schemas.microsoft.com/office/drawing/2014/main" id="{354CBCB4-0CA6-4F99-A0F5-6A11D45C1396}"/>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91" name="直線コネクタ 190">
          <a:extLst>
            <a:ext uri="{FF2B5EF4-FFF2-40B4-BE49-F238E27FC236}">
              <a16:creationId xmlns:a16="http://schemas.microsoft.com/office/drawing/2014/main" id="{58F977C5-BE6D-405A-BB01-4944854101F9}"/>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92" name="テキスト ボックス 191">
          <a:extLst>
            <a:ext uri="{FF2B5EF4-FFF2-40B4-BE49-F238E27FC236}">
              <a16:creationId xmlns:a16="http://schemas.microsoft.com/office/drawing/2014/main" id="{2760674A-4E42-446A-BFF9-96308D978B7C}"/>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93" name="直線コネクタ 192">
          <a:extLst>
            <a:ext uri="{FF2B5EF4-FFF2-40B4-BE49-F238E27FC236}">
              <a16:creationId xmlns:a16="http://schemas.microsoft.com/office/drawing/2014/main" id="{FA77240C-47CE-44E4-BB94-59C25063F8BE}"/>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94" name="テキスト ボックス 193">
          <a:extLst>
            <a:ext uri="{FF2B5EF4-FFF2-40B4-BE49-F238E27FC236}">
              <a16:creationId xmlns:a16="http://schemas.microsoft.com/office/drawing/2014/main" id="{FD3AA737-82D8-44BC-9A66-B9C6642E804A}"/>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95" name="直線コネクタ 194">
          <a:extLst>
            <a:ext uri="{FF2B5EF4-FFF2-40B4-BE49-F238E27FC236}">
              <a16:creationId xmlns:a16="http://schemas.microsoft.com/office/drawing/2014/main" id="{CC80A4C2-8E8C-44C0-9D91-C10A87798579}"/>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96" name="テキスト ボックス 195">
          <a:extLst>
            <a:ext uri="{FF2B5EF4-FFF2-40B4-BE49-F238E27FC236}">
              <a16:creationId xmlns:a16="http://schemas.microsoft.com/office/drawing/2014/main" id="{12E14410-A629-499D-A6FF-BCCA95310A9B}"/>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97" name="直線コネクタ 196">
          <a:extLst>
            <a:ext uri="{FF2B5EF4-FFF2-40B4-BE49-F238E27FC236}">
              <a16:creationId xmlns:a16="http://schemas.microsoft.com/office/drawing/2014/main" id="{3C20957F-D9E4-4144-B63E-82B97A47EB63}"/>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98" name="テキスト ボックス 197">
          <a:extLst>
            <a:ext uri="{FF2B5EF4-FFF2-40B4-BE49-F238E27FC236}">
              <a16:creationId xmlns:a16="http://schemas.microsoft.com/office/drawing/2014/main" id="{B9AA8B76-FF40-4194-BD2F-2D5F180A356F}"/>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99" name="直線コネクタ 198">
          <a:extLst>
            <a:ext uri="{FF2B5EF4-FFF2-40B4-BE49-F238E27FC236}">
              <a16:creationId xmlns:a16="http://schemas.microsoft.com/office/drawing/2014/main" id="{FC67DD1C-ADF8-4EEA-A508-B6FD601207C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00" name="テキスト ボックス 199">
          <a:extLst>
            <a:ext uri="{FF2B5EF4-FFF2-40B4-BE49-F238E27FC236}">
              <a16:creationId xmlns:a16="http://schemas.microsoft.com/office/drawing/2014/main" id="{0E5DB67D-19E0-402A-99F4-656CACFB317A}"/>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1" name="【市民会館】&#10;有形固定資産減価償却率グラフ枠">
          <a:extLst>
            <a:ext uri="{FF2B5EF4-FFF2-40B4-BE49-F238E27FC236}">
              <a16:creationId xmlns:a16="http://schemas.microsoft.com/office/drawing/2014/main" id="{1FAD7684-4EA0-40E5-AFEE-673EF6C88755}"/>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202" name="直線コネクタ 201">
          <a:extLst>
            <a:ext uri="{FF2B5EF4-FFF2-40B4-BE49-F238E27FC236}">
              <a16:creationId xmlns:a16="http://schemas.microsoft.com/office/drawing/2014/main" id="{D9218C4F-7785-475E-8677-2D124BFA0D8B}"/>
            </a:ext>
          </a:extLst>
        </xdr:cNvPr>
        <xdr:cNvCxnSpPr/>
      </xdr:nvCxnSpPr>
      <xdr:spPr>
        <a:xfrm flipV="1">
          <a:off x="4086225"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03" name="【市民会館】&#10;有形固定資産減価償却率最小値テキスト">
          <a:extLst>
            <a:ext uri="{FF2B5EF4-FFF2-40B4-BE49-F238E27FC236}">
              <a16:creationId xmlns:a16="http://schemas.microsoft.com/office/drawing/2014/main" id="{BEF641F8-C45F-4652-A411-7E8C63D10506}"/>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04" name="直線コネクタ 203">
          <a:extLst>
            <a:ext uri="{FF2B5EF4-FFF2-40B4-BE49-F238E27FC236}">
              <a16:creationId xmlns:a16="http://schemas.microsoft.com/office/drawing/2014/main" id="{3DBF39CF-7776-4712-9B11-815A5FCDC317}"/>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205" name="【市民会館】&#10;有形固定資産減価償却率最大値テキスト">
          <a:extLst>
            <a:ext uri="{FF2B5EF4-FFF2-40B4-BE49-F238E27FC236}">
              <a16:creationId xmlns:a16="http://schemas.microsoft.com/office/drawing/2014/main" id="{85CEC6FB-0F24-48AF-BE0D-B8E4E4111202}"/>
            </a:ext>
          </a:extLst>
        </xdr:cNvPr>
        <xdr:cNvSpPr txBox="1"/>
      </xdr:nvSpPr>
      <xdr:spPr>
        <a:xfrm>
          <a:off x="412496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206" name="直線コネクタ 205">
          <a:extLst>
            <a:ext uri="{FF2B5EF4-FFF2-40B4-BE49-F238E27FC236}">
              <a16:creationId xmlns:a16="http://schemas.microsoft.com/office/drawing/2014/main" id="{B33AEDC0-24A9-4DE5-937D-9E12CAFA5532}"/>
            </a:ext>
          </a:extLst>
        </xdr:cNvPr>
        <xdr:cNvCxnSpPr/>
      </xdr:nvCxnSpPr>
      <xdr:spPr>
        <a:xfrm>
          <a:off x="402082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207" name="【市民会館】&#10;有形固定資産減価償却率平均値テキスト">
          <a:extLst>
            <a:ext uri="{FF2B5EF4-FFF2-40B4-BE49-F238E27FC236}">
              <a16:creationId xmlns:a16="http://schemas.microsoft.com/office/drawing/2014/main" id="{6B386664-479A-47A6-9655-5243BEC1D17F}"/>
            </a:ext>
          </a:extLst>
        </xdr:cNvPr>
        <xdr:cNvSpPr txBox="1"/>
      </xdr:nvSpPr>
      <xdr:spPr>
        <a:xfrm>
          <a:off x="4124960" y="173412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208" name="フローチャート: 判断 207">
          <a:extLst>
            <a:ext uri="{FF2B5EF4-FFF2-40B4-BE49-F238E27FC236}">
              <a16:creationId xmlns:a16="http://schemas.microsoft.com/office/drawing/2014/main" id="{A410E285-C13D-4A86-ACEF-EBED5D4BA1E5}"/>
            </a:ext>
          </a:extLst>
        </xdr:cNvPr>
        <xdr:cNvSpPr/>
      </xdr:nvSpPr>
      <xdr:spPr>
        <a:xfrm>
          <a:off x="4036060" y="1736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209" name="フローチャート: 判断 208">
          <a:extLst>
            <a:ext uri="{FF2B5EF4-FFF2-40B4-BE49-F238E27FC236}">
              <a16:creationId xmlns:a16="http://schemas.microsoft.com/office/drawing/2014/main" id="{6E1E3123-3E0E-455E-A46B-D553330F7555}"/>
            </a:ext>
          </a:extLst>
        </xdr:cNvPr>
        <xdr:cNvSpPr/>
      </xdr:nvSpPr>
      <xdr:spPr>
        <a:xfrm>
          <a:off x="3312160" y="173589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210" name="フローチャート: 判断 209">
          <a:extLst>
            <a:ext uri="{FF2B5EF4-FFF2-40B4-BE49-F238E27FC236}">
              <a16:creationId xmlns:a16="http://schemas.microsoft.com/office/drawing/2014/main" id="{24676222-E69C-47C6-A2F8-7F938605CACF}"/>
            </a:ext>
          </a:extLst>
        </xdr:cNvPr>
        <xdr:cNvSpPr/>
      </xdr:nvSpPr>
      <xdr:spPr>
        <a:xfrm>
          <a:off x="2514600" y="1728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211" name="フローチャート: 判断 210">
          <a:extLst>
            <a:ext uri="{FF2B5EF4-FFF2-40B4-BE49-F238E27FC236}">
              <a16:creationId xmlns:a16="http://schemas.microsoft.com/office/drawing/2014/main" id="{020F008C-7ACB-407C-8447-99AF0290E234}"/>
            </a:ext>
          </a:extLst>
        </xdr:cNvPr>
        <xdr:cNvSpPr/>
      </xdr:nvSpPr>
      <xdr:spPr>
        <a:xfrm>
          <a:off x="1739900" y="17250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212" name="フローチャート: 判断 211">
          <a:extLst>
            <a:ext uri="{FF2B5EF4-FFF2-40B4-BE49-F238E27FC236}">
              <a16:creationId xmlns:a16="http://schemas.microsoft.com/office/drawing/2014/main" id="{25FD4C89-5570-46C9-8854-65DE62C0F2F1}"/>
            </a:ext>
          </a:extLst>
        </xdr:cNvPr>
        <xdr:cNvSpPr/>
      </xdr:nvSpPr>
      <xdr:spPr>
        <a:xfrm>
          <a:off x="965200" y="17381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3" name="テキスト ボックス 212">
          <a:extLst>
            <a:ext uri="{FF2B5EF4-FFF2-40B4-BE49-F238E27FC236}">
              <a16:creationId xmlns:a16="http://schemas.microsoft.com/office/drawing/2014/main" id="{CBB38A3C-DFC2-4A82-8F5F-F8E530C572F2}"/>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F445657C-362C-4DA6-AC89-8121C0EDD349}"/>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4D486BFC-DE42-475E-96FD-13E113EDD1E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A55E4635-2C0D-48E7-A1CE-47FCD629F2D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10C0925B-D995-46A1-AA59-DA97D2D0947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92075</xdr:rowOff>
    </xdr:from>
    <xdr:to>
      <xdr:col>24</xdr:col>
      <xdr:colOff>114300</xdr:colOff>
      <xdr:row>102</xdr:row>
      <xdr:rowOff>22225</xdr:rowOff>
    </xdr:to>
    <xdr:sp macro="" textlink="">
      <xdr:nvSpPr>
        <xdr:cNvPr id="218" name="楕円 217">
          <a:extLst>
            <a:ext uri="{FF2B5EF4-FFF2-40B4-BE49-F238E27FC236}">
              <a16:creationId xmlns:a16="http://schemas.microsoft.com/office/drawing/2014/main" id="{2090A37C-3313-4AF7-91FC-428BF6BF2DDC}"/>
            </a:ext>
          </a:extLst>
        </xdr:cNvPr>
        <xdr:cNvSpPr/>
      </xdr:nvSpPr>
      <xdr:spPr>
        <a:xfrm>
          <a:off x="4036060" y="17023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114952</xdr:rowOff>
    </xdr:from>
    <xdr:ext cx="405111" cy="259045"/>
    <xdr:sp macro="" textlink="">
      <xdr:nvSpPr>
        <xdr:cNvPr id="219" name="【市民会館】&#10;有形固定資産減価償却率該当値テキスト">
          <a:extLst>
            <a:ext uri="{FF2B5EF4-FFF2-40B4-BE49-F238E27FC236}">
              <a16:creationId xmlns:a16="http://schemas.microsoft.com/office/drawing/2014/main" id="{E4632285-75B5-4790-9974-BC218D0E21D7}"/>
            </a:ext>
          </a:extLst>
        </xdr:cNvPr>
        <xdr:cNvSpPr txBox="1"/>
      </xdr:nvSpPr>
      <xdr:spPr>
        <a:xfrm>
          <a:off x="4124960" y="1687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151130</xdr:rowOff>
    </xdr:from>
    <xdr:to>
      <xdr:col>20</xdr:col>
      <xdr:colOff>38100</xdr:colOff>
      <xdr:row>102</xdr:row>
      <xdr:rowOff>81280</xdr:rowOff>
    </xdr:to>
    <xdr:sp macro="" textlink="">
      <xdr:nvSpPr>
        <xdr:cNvPr id="220" name="楕円 219">
          <a:extLst>
            <a:ext uri="{FF2B5EF4-FFF2-40B4-BE49-F238E27FC236}">
              <a16:creationId xmlns:a16="http://schemas.microsoft.com/office/drawing/2014/main" id="{A9A091D8-B717-4B86-8F90-231961BFBA04}"/>
            </a:ext>
          </a:extLst>
        </xdr:cNvPr>
        <xdr:cNvSpPr/>
      </xdr:nvSpPr>
      <xdr:spPr>
        <a:xfrm>
          <a:off x="3312160" y="17082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142875</xdr:rowOff>
    </xdr:from>
    <xdr:to>
      <xdr:col>24</xdr:col>
      <xdr:colOff>63500</xdr:colOff>
      <xdr:row>102</xdr:row>
      <xdr:rowOff>30480</xdr:rowOff>
    </xdr:to>
    <xdr:cxnSp macro="">
      <xdr:nvCxnSpPr>
        <xdr:cNvPr id="221" name="直線コネクタ 220">
          <a:extLst>
            <a:ext uri="{FF2B5EF4-FFF2-40B4-BE49-F238E27FC236}">
              <a16:creationId xmlns:a16="http://schemas.microsoft.com/office/drawing/2014/main" id="{89B546C9-1E08-4FAA-8D19-6F60FF1E8189}"/>
            </a:ext>
          </a:extLst>
        </xdr:cNvPr>
        <xdr:cNvCxnSpPr/>
      </xdr:nvCxnSpPr>
      <xdr:spPr>
        <a:xfrm flipV="1">
          <a:off x="3355340" y="17074515"/>
          <a:ext cx="73152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116839</xdr:rowOff>
    </xdr:from>
    <xdr:to>
      <xdr:col>15</xdr:col>
      <xdr:colOff>101600</xdr:colOff>
      <xdr:row>102</xdr:row>
      <xdr:rowOff>46989</xdr:rowOff>
    </xdr:to>
    <xdr:sp macro="" textlink="">
      <xdr:nvSpPr>
        <xdr:cNvPr id="222" name="楕円 221">
          <a:extLst>
            <a:ext uri="{FF2B5EF4-FFF2-40B4-BE49-F238E27FC236}">
              <a16:creationId xmlns:a16="http://schemas.microsoft.com/office/drawing/2014/main" id="{4025153E-08D1-4985-84DA-AF5C35117E2C}"/>
            </a:ext>
          </a:extLst>
        </xdr:cNvPr>
        <xdr:cNvSpPr/>
      </xdr:nvSpPr>
      <xdr:spPr>
        <a:xfrm>
          <a:off x="2514600" y="170484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167639</xdr:rowOff>
    </xdr:from>
    <xdr:to>
      <xdr:col>19</xdr:col>
      <xdr:colOff>177800</xdr:colOff>
      <xdr:row>102</xdr:row>
      <xdr:rowOff>30480</xdr:rowOff>
    </xdr:to>
    <xdr:cxnSp macro="">
      <xdr:nvCxnSpPr>
        <xdr:cNvPr id="223" name="直線コネクタ 222">
          <a:extLst>
            <a:ext uri="{FF2B5EF4-FFF2-40B4-BE49-F238E27FC236}">
              <a16:creationId xmlns:a16="http://schemas.microsoft.com/office/drawing/2014/main" id="{C71CA57B-157B-4C20-AC4F-492FC6426547}"/>
            </a:ext>
          </a:extLst>
        </xdr:cNvPr>
        <xdr:cNvCxnSpPr/>
      </xdr:nvCxnSpPr>
      <xdr:spPr>
        <a:xfrm>
          <a:off x="2565400" y="17099279"/>
          <a:ext cx="78994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74930</xdr:rowOff>
    </xdr:from>
    <xdr:to>
      <xdr:col>10</xdr:col>
      <xdr:colOff>165100</xdr:colOff>
      <xdr:row>102</xdr:row>
      <xdr:rowOff>5080</xdr:rowOff>
    </xdr:to>
    <xdr:sp macro="" textlink="">
      <xdr:nvSpPr>
        <xdr:cNvPr id="224" name="楕円 223">
          <a:extLst>
            <a:ext uri="{FF2B5EF4-FFF2-40B4-BE49-F238E27FC236}">
              <a16:creationId xmlns:a16="http://schemas.microsoft.com/office/drawing/2014/main" id="{E239BE06-DBB7-4068-A532-80853DBE1846}"/>
            </a:ext>
          </a:extLst>
        </xdr:cNvPr>
        <xdr:cNvSpPr/>
      </xdr:nvSpPr>
      <xdr:spPr>
        <a:xfrm>
          <a:off x="1739900" y="17006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125730</xdr:rowOff>
    </xdr:from>
    <xdr:to>
      <xdr:col>15</xdr:col>
      <xdr:colOff>50800</xdr:colOff>
      <xdr:row>101</xdr:row>
      <xdr:rowOff>167639</xdr:rowOff>
    </xdr:to>
    <xdr:cxnSp macro="">
      <xdr:nvCxnSpPr>
        <xdr:cNvPr id="225" name="直線コネクタ 224">
          <a:extLst>
            <a:ext uri="{FF2B5EF4-FFF2-40B4-BE49-F238E27FC236}">
              <a16:creationId xmlns:a16="http://schemas.microsoft.com/office/drawing/2014/main" id="{E302C1EC-A1ED-4D79-ACC6-5DD9E02A225A}"/>
            </a:ext>
          </a:extLst>
        </xdr:cNvPr>
        <xdr:cNvCxnSpPr/>
      </xdr:nvCxnSpPr>
      <xdr:spPr>
        <a:xfrm>
          <a:off x="1790700" y="17057370"/>
          <a:ext cx="7747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59689</xdr:rowOff>
    </xdr:from>
    <xdr:to>
      <xdr:col>6</xdr:col>
      <xdr:colOff>38100</xdr:colOff>
      <xdr:row>101</xdr:row>
      <xdr:rowOff>161289</xdr:rowOff>
    </xdr:to>
    <xdr:sp macro="" textlink="">
      <xdr:nvSpPr>
        <xdr:cNvPr id="226" name="楕円 225">
          <a:extLst>
            <a:ext uri="{FF2B5EF4-FFF2-40B4-BE49-F238E27FC236}">
              <a16:creationId xmlns:a16="http://schemas.microsoft.com/office/drawing/2014/main" id="{0CDABDBE-C54C-4C1C-9720-9BE6D7C0D39A}"/>
            </a:ext>
          </a:extLst>
        </xdr:cNvPr>
        <xdr:cNvSpPr/>
      </xdr:nvSpPr>
      <xdr:spPr>
        <a:xfrm>
          <a:off x="965200" y="169913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110489</xdr:rowOff>
    </xdr:from>
    <xdr:to>
      <xdr:col>10</xdr:col>
      <xdr:colOff>114300</xdr:colOff>
      <xdr:row>101</xdr:row>
      <xdr:rowOff>125730</xdr:rowOff>
    </xdr:to>
    <xdr:cxnSp macro="">
      <xdr:nvCxnSpPr>
        <xdr:cNvPr id="227" name="直線コネクタ 226">
          <a:extLst>
            <a:ext uri="{FF2B5EF4-FFF2-40B4-BE49-F238E27FC236}">
              <a16:creationId xmlns:a16="http://schemas.microsoft.com/office/drawing/2014/main" id="{8575BFE6-24EC-4854-9437-A933E88A883B}"/>
            </a:ext>
          </a:extLst>
        </xdr:cNvPr>
        <xdr:cNvCxnSpPr/>
      </xdr:nvCxnSpPr>
      <xdr:spPr>
        <a:xfrm>
          <a:off x="1008380" y="17042129"/>
          <a:ext cx="7823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13352</xdr:rowOff>
    </xdr:from>
    <xdr:ext cx="405111" cy="259045"/>
    <xdr:sp macro="" textlink="">
      <xdr:nvSpPr>
        <xdr:cNvPr id="228" name="n_1aveValue【市民会館】&#10;有形固定資産減価償却率">
          <a:extLst>
            <a:ext uri="{FF2B5EF4-FFF2-40B4-BE49-F238E27FC236}">
              <a16:creationId xmlns:a16="http://schemas.microsoft.com/office/drawing/2014/main" id="{6E08EAC6-131D-47E5-B602-9AFEC47A0321}"/>
            </a:ext>
          </a:extLst>
        </xdr:cNvPr>
        <xdr:cNvSpPr txBox="1"/>
      </xdr:nvSpPr>
      <xdr:spPr>
        <a:xfrm>
          <a:off x="3170564" y="1744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229" name="n_2aveValue【市民会館】&#10;有形固定資産減価償却率">
          <a:extLst>
            <a:ext uri="{FF2B5EF4-FFF2-40B4-BE49-F238E27FC236}">
              <a16:creationId xmlns:a16="http://schemas.microsoft.com/office/drawing/2014/main" id="{26160F0C-AE1E-4E25-BD02-136D3EB6F2D3}"/>
            </a:ext>
          </a:extLst>
        </xdr:cNvPr>
        <xdr:cNvSpPr txBox="1"/>
      </xdr:nvSpPr>
      <xdr:spPr>
        <a:xfrm>
          <a:off x="2385704" y="17373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72407</xdr:rowOff>
    </xdr:from>
    <xdr:ext cx="405111" cy="259045"/>
    <xdr:sp macro="" textlink="">
      <xdr:nvSpPr>
        <xdr:cNvPr id="230" name="n_3aveValue【市民会館】&#10;有形固定資産減価償却率">
          <a:extLst>
            <a:ext uri="{FF2B5EF4-FFF2-40B4-BE49-F238E27FC236}">
              <a16:creationId xmlns:a16="http://schemas.microsoft.com/office/drawing/2014/main" id="{9716C2D0-7148-4FA1-818D-647FC677A06E}"/>
            </a:ext>
          </a:extLst>
        </xdr:cNvPr>
        <xdr:cNvSpPr txBox="1"/>
      </xdr:nvSpPr>
      <xdr:spPr>
        <a:xfrm>
          <a:off x="1611004" y="1733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36213</xdr:rowOff>
    </xdr:from>
    <xdr:ext cx="405111" cy="259045"/>
    <xdr:sp macro="" textlink="">
      <xdr:nvSpPr>
        <xdr:cNvPr id="231" name="n_4aveValue【市民会館】&#10;有形固定資産減価償却率">
          <a:extLst>
            <a:ext uri="{FF2B5EF4-FFF2-40B4-BE49-F238E27FC236}">
              <a16:creationId xmlns:a16="http://schemas.microsoft.com/office/drawing/2014/main" id="{A6F54837-EEF9-40EC-B780-FFEE6DD40153}"/>
            </a:ext>
          </a:extLst>
        </xdr:cNvPr>
        <xdr:cNvSpPr txBox="1"/>
      </xdr:nvSpPr>
      <xdr:spPr>
        <a:xfrm>
          <a:off x="836304" y="1747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97807</xdr:rowOff>
    </xdr:from>
    <xdr:ext cx="405111" cy="259045"/>
    <xdr:sp macro="" textlink="">
      <xdr:nvSpPr>
        <xdr:cNvPr id="232" name="n_1mainValue【市民会館】&#10;有形固定資産減価償却率">
          <a:extLst>
            <a:ext uri="{FF2B5EF4-FFF2-40B4-BE49-F238E27FC236}">
              <a16:creationId xmlns:a16="http://schemas.microsoft.com/office/drawing/2014/main" id="{F5A2651A-C6DC-4E9A-9DB3-E861F0DEC54F}"/>
            </a:ext>
          </a:extLst>
        </xdr:cNvPr>
        <xdr:cNvSpPr txBox="1"/>
      </xdr:nvSpPr>
      <xdr:spPr>
        <a:xfrm>
          <a:off x="3170564" y="1686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63516</xdr:rowOff>
    </xdr:from>
    <xdr:ext cx="405111" cy="259045"/>
    <xdr:sp macro="" textlink="">
      <xdr:nvSpPr>
        <xdr:cNvPr id="233" name="n_2mainValue【市民会館】&#10;有形固定資産減価償却率">
          <a:extLst>
            <a:ext uri="{FF2B5EF4-FFF2-40B4-BE49-F238E27FC236}">
              <a16:creationId xmlns:a16="http://schemas.microsoft.com/office/drawing/2014/main" id="{35694227-4E47-4FA7-B8E4-491F380037F8}"/>
            </a:ext>
          </a:extLst>
        </xdr:cNvPr>
        <xdr:cNvSpPr txBox="1"/>
      </xdr:nvSpPr>
      <xdr:spPr>
        <a:xfrm>
          <a:off x="2385704" y="1682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21607</xdr:rowOff>
    </xdr:from>
    <xdr:ext cx="405111" cy="259045"/>
    <xdr:sp macro="" textlink="">
      <xdr:nvSpPr>
        <xdr:cNvPr id="234" name="n_3mainValue【市民会館】&#10;有形固定資産減価償却率">
          <a:extLst>
            <a:ext uri="{FF2B5EF4-FFF2-40B4-BE49-F238E27FC236}">
              <a16:creationId xmlns:a16="http://schemas.microsoft.com/office/drawing/2014/main" id="{13D47CCC-4C6A-4267-A758-D5C885D73355}"/>
            </a:ext>
          </a:extLst>
        </xdr:cNvPr>
        <xdr:cNvSpPr txBox="1"/>
      </xdr:nvSpPr>
      <xdr:spPr>
        <a:xfrm>
          <a:off x="1611004" y="1678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6366</xdr:rowOff>
    </xdr:from>
    <xdr:ext cx="405111" cy="259045"/>
    <xdr:sp macro="" textlink="">
      <xdr:nvSpPr>
        <xdr:cNvPr id="235" name="n_4mainValue【市民会館】&#10;有形固定資産減価償却率">
          <a:extLst>
            <a:ext uri="{FF2B5EF4-FFF2-40B4-BE49-F238E27FC236}">
              <a16:creationId xmlns:a16="http://schemas.microsoft.com/office/drawing/2014/main" id="{B545A8FB-B143-4C29-B0A3-E42B76DC8D54}"/>
            </a:ext>
          </a:extLst>
        </xdr:cNvPr>
        <xdr:cNvSpPr txBox="1"/>
      </xdr:nvSpPr>
      <xdr:spPr>
        <a:xfrm>
          <a:off x="836304" y="1677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6" name="正方形/長方形 235">
          <a:extLst>
            <a:ext uri="{FF2B5EF4-FFF2-40B4-BE49-F238E27FC236}">
              <a16:creationId xmlns:a16="http://schemas.microsoft.com/office/drawing/2014/main" id="{2D97B698-CC2C-4E22-919D-CB397122F27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7" name="正方形/長方形 236">
          <a:extLst>
            <a:ext uri="{FF2B5EF4-FFF2-40B4-BE49-F238E27FC236}">
              <a16:creationId xmlns:a16="http://schemas.microsoft.com/office/drawing/2014/main" id="{DABF0A62-B234-4F54-B089-DAAFB103008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8" name="正方形/長方形 237">
          <a:extLst>
            <a:ext uri="{FF2B5EF4-FFF2-40B4-BE49-F238E27FC236}">
              <a16:creationId xmlns:a16="http://schemas.microsoft.com/office/drawing/2014/main" id="{D1AF0BFC-96FF-4106-9D81-FCA4D5D3E66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9" name="正方形/長方形 238">
          <a:extLst>
            <a:ext uri="{FF2B5EF4-FFF2-40B4-BE49-F238E27FC236}">
              <a16:creationId xmlns:a16="http://schemas.microsoft.com/office/drawing/2014/main" id="{E6ED351B-8B53-4D1B-986F-0B43602F037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0" name="正方形/長方形 239">
          <a:extLst>
            <a:ext uri="{FF2B5EF4-FFF2-40B4-BE49-F238E27FC236}">
              <a16:creationId xmlns:a16="http://schemas.microsoft.com/office/drawing/2014/main" id="{148AB708-6CCD-4083-89B9-D752F1B4787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1" name="正方形/長方形 240">
          <a:extLst>
            <a:ext uri="{FF2B5EF4-FFF2-40B4-BE49-F238E27FC236}">
              <a16:creationId xmlns:a16="http://schemas.microsoft.com/office/drawing/2014/main" id="{93D67CCF-659B-48FE-8DA3-E7E75772932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2" name="正方形/長方形 241">
          <a:extLst>
            <a:ext uri="{FF2B5EF4-FFF2-40B4-BE49-F238E27FC236}">
              <a16:creationId xmlns:a16="http://schemas.microsoft.com/office/drawing/2014/main" id="{0455549B-F08E-474A-802D-4676E67970E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3" name="正方形/長方形 242">
          <a:extLst>
            <a:ext uri="{FF2B5EF4-FFF2-40B4-BE49-F238E27FC236}">
              <a16:creationId xmlns:a16="http://schemas.microsoft.com/office/drawing/2014/main" id="{B169E252-995B-4DE7-8AD3-872C5C12FD4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4" name="テキスト ボックス 243">
          <a:extLst>
            <a:ext uri="{FF2B5EF4-FFF2-40B4-BE49-F238E27FC236}">
              <a16:creationId xmlns:a16="http://schemas.microsoft.com/office/drawing/2014/main" id="{5E36BA2A-04A2-4765-824F-64D50175CE6C}"/>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5" name="直線コネクタ 244">
          <a:extLst>
            <a:ext uri="{FF2B5EF4-FFF2-40B4-BE49-F238E27FC236}">
              <a16:creationId xmlns:a16="http://schemas.microsoft.com/office/drawing/2014/main" id="{00A43567-A808-49BE-9A91-9F01917FC69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6" name="直線コネクタ 245">
          <a:extLst>
            <a:ext uri="{FF2B5EF4-FFF2-40B4-BE49-F238E27FC236}">
              <a16:creationId xmlns:a16="http://schemas.microsoft.com/office/drawing/2014/main" id="{2B230666-6E10-44B1-A396-DD021152811D}"/>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7" name="テキスト ボックス 246">
          <a:extLst>
            <a:ext uri="{FF2B5EF4-FFF2-40B4-BE49-F238E27FC236}">
              <a16:creationId xmlns:a16="http://schemas.microsoft.com/office/drawing/2014/main" id="{E75A35A0-A905-4B22-BD2B-7AA761196BE0}"/>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8" name="直線コネクタ 247">
          <a:extLst>
            <a:ext uri="{FF2B5EF4-FFF2-40B4-BE49-F238E27FC236}">
              <a16:creationId xmlns:a16="http://schemas.microsoft.com/office/drawing/2014/main" id="{B7548505-30B9-4249-9B63-957F63823BBB}"/>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9" name="テキスト ボックス 248">
          <a:extLst>
            <a:ext uri="{FF2B5EF4-FFF2-40B4-BE49-F238E27FC236}">
              <a16:creationId xmlns:a16="http://schemas.microsoft.com/office/drawing/2014/main" id="{C590EB88-D4E9-41A9-8A18-5D35FCD7E267}"/>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0" name="直線コネクタ 249">
          <a:extLst>
            <a:ext uri="{FF2B5EF4-FFF2-40B4-BE49-F238E27FC236}">
              <a16:creationId xmlns:a16="http://schemas.microsoft.com/office/drawing/2014/main" id="{786DB06C-6272-451B-9968-B3E7C60C53D7}"/>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1" name="テキスト ボックス 250">
          <a:extLst>
            <a:ext uri="{FF2B5EF4-FFF2-40B4-BE49-F238E27FC236}">
              <a16:creationId xmlns:a16="http://schemas.microsoft.com/office/drawing/2014/main" id="{B2B5015B-D66D-4C9D-8BDF-F7BA2275B346}"/>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2" name="直線コネクタ 251">
          <a:extLst>
            <a:ext uri="{FF2B5EF4-FFF2-40B4-BE49-F238E27FC236}">
              <a16:creationId xmlns:a16="http://schemas.microsoft.com/office/drawing/2014/main" id="{7113C9E4-E78F-4FF0-A067-6527882268B6}"/>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3" name="テキスト ボックス 252">
          <a:extLst>
            <a:ext uri="{FF2B5EF4-FFF2-40B4-BE49-F238E27FC236}">
              <a16:creationId xmlns:a16="http://schemas.microsoft.com/office/drawing/2014/main" id="{DE42A8B2-7127-412D-B999-599675695BA0}"/>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4" name="直線コネクタ 253">
          <a:extLst>
            <a:ext uri="{FF2B5EF4-FFF2-40B4-BE49-F238E27FC236}">
              <a16:creationId xmlns:a16="http://schemas.microsoft.com/office/drawing/2014/main" id="{23ADE234-41E1-45A5-8ACA-8836D982A5AA}"/>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5" name="テキスト ボックス 254">
          <a:extLst>
            <a:ext uri="{FF2B5EF4-FFF2-40B4-BE49-F238E27FC236}">
              <a16:creationId xmlns:a16="http://schemas.microsoft.com/office/drawing/2014/main" id="{753D73E5-BFAD-4648-810E-111206F8C86D}"/>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6" name="直線コネクタ 255">
          <a:extLst>
            <a:ext uri="{FF2B5EF4-FFF2-40B4-BE49-F238E27FC236}">
              <a16:creationId xmlns:a16="http://schemas.microsoft.com/office/drawing/2014/main" id="{F13AD70D-8D32-4222-BEAC-70FE4D5B6035}"/>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7" name="テキスト ボックス 256">
          <a:extLst>
            <a:ext uri="{FF2B5EF4-FFF2-40B4-BE49-F238E27FC236}">
              <a16:creationId xmlns:a16="http://schemas.microsoft.com/office/drawing/2014/main" id="{793A2F5B-5880-48FB-85AC-1A23786500D8}"/>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8" name="【市民会館】&#10;一人当たり面積グラフ枠">
          <a:extLst>
            <a:ext uri="{FF2B5EF4-FFF2-40B4-BE49-F238E27FC236}">
              <a16:creationId xmlns:a16="http://schemas.microsoft.com/office/drawing/2014/main" id="{7178998C-2EAE-4DB8-8F47-57C1663B1C1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259" name="直線コネクタ 258">
          <a:extLst>
            <a:ext uri="{FF2B5EF4-FFF2-40B4-BE49-F238E27FC236}">
              <a16:creationId xmlns:a16="http://schemas.microsoft.com/office/drawing/2014/main" id="{F2965CB8-BE6D-465E-92DB-2EDD4AE3CDB1}"/>
            </a:ext>
          </a:extLst>
        </xdr:cNvPr>
        <xdr:cNvCxnSpPr/>
      </xdr:nvCxnSpPr>
      <xdr:spPr>
        <a:xfrm flipV="1">
          <a:off x="9219565" y="16844772"/>
          <a:ext cx="0" cy="1406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260" name="【市民会館】&#10;一人当たり面積最小値テキスト">
          <a:extLst>
            <a:ext uri="{FF2B5EF4-FFF2-40B4-BE49-F238E27FC236}">
              <a16:creationId xmlns:a16="http://schemas.microsoft.com/office/drawing/2014/main" id="{E15D655D-87B2-4B25-9863-7815483DCF0F}"/>
            </a:ext>
          </a:extLst>
        </xdr:cNvPr>
        <xdr:cNvSpPr txBox="1"/>
      </xdr:nvSpPr>
      <xdr:spPr>
        <a:xfrm>
          <a:off x="9258300"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261" name="直線コネクタ 260">
          <a:extLst>
            <a:ext uri="{FF2B5EF4-FFF2-40B4-BE49-F238E27FC236}">
              <a16:creationId xmlns:a16="http://schemas.microsoft.com/office/drawing/2014/main" id="{7064FD31-5E1F-4132-82F1-400D4627D456}"/>
            </a:ext>
          </a:extLst>
        </xdr:cNvPr>
        <xdr:cNvCxnSpPr/>
      </xdr:nvCxnSpPr>
      <xdr:spPr>
        <a:xfrm>
          <a:off x="9154160" y="18251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262" name="【市民会館】&#10;一人当たり面積最大値テキスト">
          <a:extLst>
            <a:ext uri="{FF2B5EF4-FFF2-40B4-BE49-F238E27FC236}">
              <a16:creationId xmlns:a16="http://schemas.microsoft.com/office/drawing/2014/main" id="{05685222-22F5-4CDF-A4F1-B65E187E71F5}"/>
            </a:ext>
          </a:extLst>
        </xdr:cNvPr>
        <xdr:cNvSpPr txBox="1"/>
      </xdr:nvSpPr>
      <xdr:spPr>
        <a:xfrm>
          <a:off x="9258300" y="1662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263" name="直線コネクタ 262">
          <a:extLst>
            <a:ext uri="{FF2B5EF4-FFF2-40B4-BE49-F238E27FC236}">
              <a16:creationId xmlns:a16="http://schemas.microsoft.com/office/drawing/2014/main" id="{F3D13E54-A9F4-40B3-8204-56B165F276B8}"/>
            </a:ext>
          </a:extLst>
        </xdr:cNvPr>
        <xdr:cNvCxnSpPr/>
      </xdr:nvCxnSpPr>
      <xdr:spPr>
        <a:xfrm>
          <a:off x="9154160" y="16844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264" name="【市民会館】&#10;一人当たり面積平均値テキスト">
          <a:extLst>
            <a:ext uri="{FF2B5EF4-FFF2-40B4-BE49-F238E27FC236}">
              <a16:creationId xmlns:a16="http://schemas.microsoft.com/office/drawing/2014/main" id="{9F40DD76-3AD3-4155-ADFC-BD5A5501C5B0}"/>
            </a:ext>
          </a:extLst>
        </xdr:cNvPr>
        <xdr:cNvSpPr txBox="1"/>
      </xdr:nvSpPr>
      <xdr:spPr>
        <a:xfrm>
          <a:off x="9258300" y="18012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265" name="フローチャート: 判断 264">
          <a:extLst>
            <a:ext uri="{FF2B5EF4-FFF2-40B4-BE49-F238E27FC236}">
              <a16:creationId xmlns:a16="http://schemas.microsoft.com/office/drawing/2014/main" id="{39EDB839-0B76-4CB4-A0E4-A2C390A8F00C}"/>
            </a:ext>
          </a:extLst>
        </xdr:cNvPr>
        <xdr:cNvSpPr/>
      </xdr:nvSpPr>
      <xdr:spPr>
        <a:xfrm>
          <a:off x="9192260" y="180337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266" name="フローチャート: 判断 265">
          <a:extLst>
            <a:ext uri="{FF2B5EF4-FFF2-40B4-BE49-F238E27FC236}">
              <a16:creationId xmlns:a16="http://schemas.microsoft.com/office/drawing/2014/main" id="{9D76725C-8DBB-40E5-84BD-72EC929D468B}"/>
            </a:ext>
          </a:extLst>
        </xdr:cNvPr>
        <xdr:cNvSpPr/>
      </xdr:nvSpPr>
      <xdr:spPr>
        <a:xfrm>
          <a:off x="8445500" y="18029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267" name="フローチャート: 判断 266">
          <a:extLst>
            <a:ext uri="{FF2B5EF4-FFF2-40B4-BE49-F238E27FC236}">
              <a16:creationId xmlns:a16="http://schemas.microsoft.com/office/drawing/2014/main" id="{E12073AA-4AAB-4A2A-8739-9B333DD12F99}"/>
            </a:ext>
          </a:extLst>
        </xdr:cNvPr>
        <xdr:cNvSpPr/>
      </xdr:nvSpPr>
      <xdr:spPr>
        <a:xfrm>
          <a:off x="7670800" y="18010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268" name="フローチャート: 判断 267">
          <a:extLst>
            <a:ext uri="{FF2B5EF4-FFF2-40B4-BE49-F238E27FC236}">
              <a16:creationId xmlns:a16="http://schemas.microsoft.com/office/drawing/2014/main" id="{6269E8A6-2FBD-4EFB-959B-F8FE4CB2326E}"/>
            </a:ext>
          </a:extLst>
        </xdr:cNvPr>
        <xdr:cNvSpPr/>
      </xdr:nvSpPr>
      <xdr:spPr>
        <a:xfrm>
          <a:off x="6873240" y="1801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269" name="フローチャート: 判断 268">
          <a:extLst>
            <a:ext uri="{FF2B5EF4-FFF2-40B4-BE49-F238E27FC236}">
              <a16:creationId xmlns:a16="http://schemas.microsoft.com/office/drawing/2014/main" id="{EC5CDED4-59A1-45DE-B752-84306AF72F02}"/>
            </a:ext>
          </a:extLst>
        </xdr:cNvPr>
        <xdr:cNvSpPr/>
      </xdr:nvSpPr>
      <xdr:spPr>
        <a:xfrm>
          <a:off x="6098540" y="180177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id="{CB991DC7-5DCB-4CF8-89F3-D913EB825107}"/>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2250A697-8018-45DC-AD02-F091D6C826E1}"/>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70C3D76D-D1D7-4887-B5CB-7D1CAFBAA915}"/>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6358C6D5-1AD1-4BA9-BB55-7E5AAA40E363}"/>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8037E52F-7CF5-4ADD-87BF-3BF00CFA6D38}"/>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146558</xdr:rowOff>
    </xdr:from>
    <xdr:to>
      <xdr:col>55</xdr:col>
      <xdr:colOff>50800</xdr:colOff>
      <xdr:row>107</xdr:row>
      <xdr:rowOff>76708</xdr:rowOff>
    </xdr:to>
    <xdr:sp macro="" textlink="">
      <xdr:nvSpPr>
        <xdr:cNvPr id="275" name="楕円 274">
          <a:extLst>
            <a:ext uri="{FF2B5EF4-FFF2-40B4-BE49-F238E27FC236}">
              <a16:creationId xmlns:a16="http://schemas.microsoft.com/office/drawing/2014/main" id="{D9533DCF-9DCB-4DCF-8CDA-51C570FE422F}"/>
            </a:ext>
          </a:extLst>
        </xdr:cNvPr>
        <xdr:cNvSpPr/>
      </xdr:nvSpPr>
      <xdr:spPr>
        <a:xfrm>
          <a:off x="9192260" y="179163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169435</xdr:rowOff>
    </xdr:from>
    <xdr:ext cx="469744" cy="259045"/>
    <xdr:sp macro="" textlink="">
      <xdr:nvSpPr>
        <xdr:cNvPr id="276" name="【市民会館】&#10;一人当たり面積該当値テキスト">
          <a:extLst>
            <a:ext uri="{FF2B5EF4-FFF2-40B4-BE49-F238E27FC236}">
              <a16:creationId xmlns:a16="http://schemas.microsoft.com/office/drawing/2014/main" id="{5F7C79F9-BB07-4FA6-B85C-DEBA195AA713}"/>
            </a:ext>
          </a:extLst>
        </xdr:cNvPr>
        <xdr:cNvSpPr txBox="1"/>
      </xdr:nvSpPr>
      <xdr:spPr>
        <a:xfrm>
          <a:off x="9258300" y="1777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148844</xdr:rowOff>
    </xdr:from>
    <xdr:to>
      <xdr:col>50</xdr:col>
      <xdr:colOff>165100</xdr:colOff>
      <xdr:row>107</xdr:row>
      <xdr:rowOff>78994</xdr:rowOff>
    </xdr:to>
    <xdr:sp macro="" textlink="">
      <xdr:nvSpPr>
        <xdr:cNvPr id="277" name="楕円 276">
          <a:extLst>
            <a:ext uri="{FF2B5EF4-FFF2-40B4-BE49-F238E27FC236}">
              <a16:creationId xmlns:a16="http://schemas.microsoft.com/office/drawing/2014/main" id="{C58D5963-8FC7-4235-BDC0-B00A124F0E79}"/>
            </a:ext>
          </a:extLst>
        </xdr:cNvPr>
        <xdr:cNvSpPr/>
      </xdr:nvSpPr>
      <xdr:spPr>
        <a:xfrm>
          <a:off x="8445500" y="17918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25908</xdr:rowOff>
    </xdr:from>
    <xdr:to>
      <xdr:col>55</xdr:col>
      <xdr:colOff>0</xdr:colOff>
      <xdr:row>107</xdr:row>
      <xdr:rowOff>28194</xdr:rowOff>
    </xdr:to>
    <xdr:cxnSp macro="">
      <xdr:nvCxnSpPr>
        <xdr:cNvPr id="278" name="直線コネクタ 277">
          <a:extLst>
            <a:ext uri="{FF2B5EF4-FFF2-40B4-BE49-F238E27FC236}">
              <a16:creationId xmlns:a16="http://schemas.microsoft.com/office/drawing/2014/main" id="{8CEE3AB9-BBF5-4732-BCD8-082DEB97BCF9}"/>
            </a:ext>
          </a:extLst>
        </xdr:cNvPr>
        <xdr:cNvCxnSpPr/>
      </xdr:nvCxnSpPr>
      <xdr:spPr>
        <a:xfrm flipV="1">
          <a:off x="8496300" y="17963388"/>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148844</xdr:rowOff>
    </xdr:from>
    <xdr:to>
      <xdr:col>46</xdr:col>
      <xdr:colOff>38100</xdr:colOff>
      <xdr:row>107</xdr:row>
      <xdr:rowOff>78994</xdr:rowOff>
    </xdr:to>
    <xdr:sp macro="" textlink="">
      <xdr:nvSpPr>
        <xdr:cNvPr id="279" name="楕円 278">
          <a:extLst>
            <a:ext uri="{FF2B5EF4-FFF2-40B4-BE49-F238E27FC236}">
              <a16:creationId xmlns:a16="http://schemas.microsoft.com/office/drawing/2014/main" id="{47E5A8EA-A156-421A-9622-A71D6A07C93C}"/>
            </a:ext>
          </a:extLst>
        </xdr:cNvPr>
        <xdr:cNvSpPr/>
      </xdr:nvSpPr>
      <xdr:spPr>
        <a:xfrm>
          <a:off x="7670800" y="179186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28194</xdr:rowOff>
    </xdr:from>
    <xdr:to>
      <xdr:col>50</xdr:col>
      <xdr:colOff>114300</xdr:colOff>
      <xdr:row>107</xdr:row>
      <xdr:rowOff>28194</xdr:rowOff>
    </xdr:to>
    <xdr:cxnSp macro="">
      <xdr:nvCxnSpPr>
        <xdr:cNvPr id="280" name="直線コネクタ 279">
          <a:extLst>
            <a:ext uri="{FF2B5EF4-FFF2-40B4-BE49-F238E27FC236}">
              <a16:creationId xmlns:a16="http://schemas.microsoft.com/office/drawing/2014/main" id="{E3E23DF4-C3BA-437F-A094-B34F6931DE51}"/>
            </a:ext>
          </a:extLst>
        </xdr:cNvPr>
        <xdr:cNvCxnSpPr/>
      </xdr:nvCxnSpPr>
      <xdr:spPr>
        <a:xfrm>
          <a:off x="7713980" y="1796567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148844</xdr:rowOff>
    </xdr:from>
    <xdr:to>
      <xdr:col>41</xdr:col>
      <xdr:colOff>101600</xdr:colOff>
      <xdr:row>107</xdr:row>
      <xdr:rowOff>78994</xdr:rowOff>
    </xdr:to>
    <xdr:sp macro="" textlink="">
      <xdr:nvSpPr>
        <xdr:cNvPr id="281" name="楕円 280">
          <a:extLst>
            <a:ext uri="{FF2B5EF4-FFF2-40B4-BE49-F238E27FC236}">
              <a16:creationId xmlns:a16="http://schemas.microsoft.com/office/drawing/2014/main" id="{49DB0339-54B5-41CF-AB43-46C78490C4DB}"/>
            </a:ext>
          </a:extLst>
        </xdr:cNvPr>
        <xdr:cNvSpPr/>
      </xdr:nvSpPr>
      <xdr:spPr>
        <a:xfrm>
          <a:off x="6873240" y="17918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28194</xdr:rowOff>
    </xdr:from>
    <xdr:to>
      <xdr:col>45</xdr:col>
      <xdr:colOff>177800</xdr:colOff>
      <xdr:row>107</xdr:row>
      <xdr:rowOff>28194</xdr:rowOff>
    </xdr:to>
    <xdr:cxnSp macro="">
      <xdr:nvCxnSpPr>
        <xdr:cNvPr id="282" name="直線コネクタ 281">
          <a:extLst>
            <a:ext uri="{FF2B5EF4-FFF2-40B4-BE49-F238E27FC236}">
              <a16:creationId xmlns:a16="http://schemas.microsoft.com/office/drawing/2014/main" id="{6C4B654B-2610-4B29-9C7A-744FE438727A}"/>
            </a:ext>
          </a:extLst>
        </xdr:cNvPr>
        <xdr:cNvCxnSpPr/>
      </xdr:nvCxnSpPr>
      <xdr:spPr>
        <a:xfrm>
          <a:off x="6924040" y="1796567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149606</xdr:rowOff>
    </xdr:from>
    <xdr:to>
      <xdr:col>36</xdr:col>
      <xdr:colOff>165100</xdr:colOff>
      <xdr:row>107</xdr:row>
      <xdr:rowOff>79756</xdr:rowOff>
    </xdr:to>
    <xdr:sp macro="" textlink="">
      <xdr:nvSpPr>
        <xdr:cNvPr id="283" name="楕円 282">
          <a:extLst>
            <a:ext uri="{FF2B5EF4-FFF2-40B4-BE49-F238E27FC236}">
              <a16:creationId xmlns:a16="http://schemas.microsoft.com/office/drawing/2014/main" id="{CE1E1CD7-CDC5-416C-A76D-2A9DCF94E260}"/>
            </a:ext>
          </a:extLst>
        </xdr:cNvPr>
        <xdr:cNvSpPr/>
      </xdr:nvSpPr>
      <xdr:spPr>
        <a:xfrm>
          <a:off x="6098540" y="17919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28194</xdr:rowOff>
    </xdr:from>
    <xdr:to>
      <xdr:col>41</xdr:col>
      <xdr:colOff>50800</xdr:colOff>
      <xdr:row>107</xdr:row>
      <xdr:rowOff>28956</xdr:rowOff>
    </xdr:to>
    <xdr:cxnSp macro="">
      <xdr:nvCxnSpPr>
        <xdr:cNvPr id="284" name="直線コネクタ 283">
          <a:extLst>
            <a:ext uri="{FF2B5EF4-FFF2-40B4-BE49-F238E27FC236}">
              <a16:creationId xmlns:a16="http://schemas.microsoft.com/office/drawing/2014/main" id="{9B5006C3-522A-4D36-8E16-F85AB4EB7DEA}"/>
            </a:ext>
          </a:extLst>
        </xdr:cNvPr>
        <xdr:cNvCxnSpPr/>
      </xdr:nvCxnSpPr>
      <xdr:spPr>
        <a:xfrm flipV="1">
          <a:off x="6149340" y="17965674"/>
          <a:ext cx="7747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285" name="n_1aveValue【市民会館】&#10;一人当たり面積">
          <a:extLst>
            <a:ext uri="{FF2B5EF4-FFF2-40B4-BE49-F238E27FC236}">
              <a16:creationId xmlns:a16="http://schemas.microsoft.com/office/drawing/2014/main" id="{B0D11C4C-3CC0-4AD3-B75E-624F2CEE92F9}"/>
            </a:ext>
          </a:extLst>
        </xdr:cNvPr>
        <xdr:cNvSpPr txBox="1"/>
      </xdr:nvSpPr>
      <xdr:spPr>
        <a:xfrm>
          <a:off x="8271587" y="1811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286" name="n_2aveValue【市民会館】&#10;一人当たり面積">
          <a:extLst>
            <a:ext uri="{FF2B5EF4-FFF2-40B4-BE49-F238E27FC236}">
              <a16:creationId xmlns:a16="http://schemas.microsoft.com/office/drawing/2014/main" id="{48F9264A-3C0B-420B-8F44-2F2AB52D2E7D}"/>
            </a:ext>
          </a:extLst>
        </xdr:cNvPr>
        <xdr:cNvSpPr txBox="1"/>
      </xdr:nvSpPr>
      <xdr:spPr>
        <a:xfrm>
          <a:off x="7509587" y="1810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287" name="n_3aveValue【市民会館】&#10;一人当たり面積">
          <a:extLst>
            <a:ext uri="{FF2B5EF4-FFF2-40B4-BE49-F238E27FC236}">
              <a16:creationId xmlns:a16="http://schemas.microsoft.com/office/drawing/2014/main" id="{83A40FF6-28F3-46F6-A5D2-AB0DFC14F947}"/>
            </a:ext>
          </a:extLst>
        </xdr:cNvPr>
        <xdr:cNvSpPr txBox="1"/>
      </xdr:nvSpPr>
      <xdr:spPr>
        <a:xfrm>
          <a:off x="6712027" y="1810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288" name="n_4aveValue【市民会館】&#10;一人当たり面積">
          <a:extLst>
            <a:ext uri="{FF2B5EF4-FFF2-40B4-BE49-F238E27FC236}">
              <a16:creationId xmlns:a16="http://schemas.microsoft.com/office/drawing/2014/main" id="{6D160C89-FB6B-4133-A485-C98FA8D34B78}"/>
            </a:ext>
          </a:extLst>
        </xdr:cNvPr>
        <xdr:cNvSpPr txBox="1"/>
      </xdr:nvSpPr>
      <xdr:spPr>
        <a:xfrm>
          <a:off x="5937327" y="18106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95521</xdr:rowOff>
    </xdr:from>
    <xdr:ext cx="469744" cy="259045"/>
    <xdr:sp macro="" textlink="">
      <xdr:nvSpPr>
        <xdr:cNvPr id="289" name="n_1mainValue【市民会館】&#10;一人当たり面積">
          <a:extLst>
            <a:ext uri="{FF2B5EF4-FFF2-40B4-BE49-F238E27FC236}">
              <a16:creationId xmlns:a16="http://schemas.microsoft.com/office/drawing/2014/main" id="{61DFE9C1-8A63-49BB-8382-5293F0ECA270}"/>
            </a:ext>
          </a:extLst>
        </xdr:cNvPr>
        <xdr:cNvSpPr txBox="1"/>
      </xdr:nvSpPr>
      <xdr:spPr>
        <a:xfrm>
          <a:off x="8271587" y="1769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95521</xdr:rowOff>
    </xdr:from>
    <xdr:ext cx="469744" cy="259045"/>
    <xdr:sp macro="" textlink="">
      <xdr:nvSpPr>
        <xdr:cNvPr id="290" name="n_2mainValue【市民会館】&#10;一人当たり面積">
          <a:extLst>
            <a:ext uri="{FF2B5EF4-FFF2-40B4-BE49-F238E27FC236}">
              <a16:creationId xmlns:a16="http://schemas.microsoft.com/office/drawing/2014/main" id="{4DCB7ABE-BFDC-4719-B8B5-D9D627D85F3B}"/>
            </a:ext>
          </a:extLst>
        </xdr:cNvPr>
        <xdr:cNvSpPr txBox="1"/>
      </xdr:nvSpPr>
      <xdr:spPr>
        <a:xfrm>
          <a:off x="7509587" y="1769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95521</xdr:rowOff>
    </xdr:from>
    <xdr:ext cx="469744" cy="259045"/>
    <xdr:sp macro="" textlink="">
      <xdr:nvSpPr>
        <xdr:cNvPr id="291" name="n_3mainValue【市民会館】&#10;一人当たり面積">
          <a:extLst>
            <a:ext uri="{FF2B5EF4-FFF2-40B4-BE49-F238E27FC236}">
              <a16:creationId xmlns:a16="http://schemas.microsoft.com/office/drawing/2014/main" id="{B0AA51D9-5BBE-48C4-917C-449BE7A193DF}"/>
            </a:ext>
          </a:extLst>
        </xdr:cNvPr>
        <xdr:cNvSpPr txBox="1"/>
      </xdr:nvSpPr>
      <xdr:spPr>
        <a:xfrm>
          <a:off x="6712027" y="1769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96283</xdr:rowOff>
    </xdr:from>
    <xdr:ext cx="469744" cy="259045"/>
    <xdr:sp macro="" textlink="">
      <xdr:nvSpPr>
        <xdr:cNvPr id="292" name="n_4mainValue【市民会館】&#10;一人当たり面積">
          <a:extLst>
            <a:ext uri="{FF2B5EF4-FFF2-40B4-BE49-F238E27FC236}">
              <a16:creationId xmlns:a16="http://schemas.microsoft.com/office/drawing/2014/main" id="{7427B282-BED0-4FA5-B676-0DED8BAEFEAD}"/>
            </a:ext>
          </a:extLst>
        </xdr:cNvPr>
        <xdr:cNvSpPr txBox="1"/>
      </xdr:nvSpPr>
      <xdr:spPr>
        <a:xfrm>
          <a:off x="5937327" y="176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2DE0C878-8C02-41E1-A0D1-F54B7F6FCBA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1EDE341C-69FC-40DB-9E69-DD352DE31C4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FC97F695-7B4B-4EDF-B99C-A73B0E247DC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FCF05F9A-D278-4BBF-8144-60F48B7C1DE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A684AE40-2ED0-448D-BABE-26DC984F1C9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41683034-D404-4CF6-AB8D-5FC4A68D360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BDCEF53C-B8BC-4F2A-BACC-5A8E873145B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D020DCE8-EF38-4C60-B8BF-E799AAEF8BD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23C7AEA9-38F3-4A9E-A663-CC3C2779850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DAD7BA2F-71F3-4DCF-B3F3-92E8292D529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36CD8A14-9296-4E3D-AFCD-49D83299D82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39746E12-7800-4C09-BD56-4B8C15AADCF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716766C4-1EFB-4834-823B-168B6181B475}"/>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93F17186-82A8-4BBF-BB88-4806089DE3DD}"/>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938CFC28-4BF7-44A4-AE10-7D98DA6CF0B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8E4F9C08-77A4-4370-A94E-04393C268499}"/>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A874A734-C718-4661-990E-137F747D5E75}"/>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B9C5B4F0-3F1C-4275-9FF9-3CD6E6CE3AFB}"/>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A74298F5-CA5C-452E-BFE8-6CF703A4D9ED}"/>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87206C6D-DFF4-4D6E-B958-9E3DC469927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60DAC29D-9565-48E7-8E6C-9A5088FF65E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B65672A0-A74E-4AE9-8F6B-8D90912C73B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5D4ED5B4-3D50-4E56-9630-1605FF91CCEB}"/>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694F2501-2B72-4A58-A6F1-EE5298649991}"/>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A1362359-A30A-4B6D-8943-B34AABF39982}"/>
            </a:ext>
          </a:extLst>
        </xdr:cNvPr>
        <xdr:cNvCxnSpPr/>
      </xdr:nvCxnSpPr>
      <xdr:spPr>
        <a:xfrm flipV="1">
          <a:off x="14375764" y="555688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一般廃棄物処理施設】&#10;有形固定資産減価償却率最小値テキスト">
          <a:extLst>
            <a:ext uri="{FF2B5EF4-FFF2-40B4-BE49-F238E27FC236}">
              <a16:creationId xmlns:a16="http://schemas.microsoft.com/office/drawing/2014/main" id="{950532BE-8E41-4B03-9ED6-39424320C4E9}"/>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DB604FAD-DD97-47BA-891D-5FC1499B70F7}"/>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82433A80-AD05-47B8-820D-73AC453A5554}"/>
            </a:ext>
          </a:extLst>
        </xdr:cNvPr>
        <xdr:cNvSpPr txBox="1"/>
      </xdr:nvSpPr>
      <xdr:spPr>
        <a:xfrm>
          <a:off x="14414500" y="533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1" name="直線コネクタ 320">
          <a:extLst>
            <a:ext uri="{FF2B5EF4-FFF2-40B4-BE49-F238E27FC236}">
              <a16:creationId xmlns:a16="http://schemas.microsoft.com/office/drawing/2014/main" id="{18A1337D-9AF3-4597-B761-64C2F1F69FF7}"/>
            </a:ext>
          </a:extLst>
        </xdr:cNvPr>
        <xdr:cNvCxnSpPr/>
      </xdr:nvCxnSpPr>
      <xdr:spPr>
        <a:xfrm>
          <a:off x="14287500" y="5556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5DA6E8D4-5DF5-42D1-BF48-D6ACCF95181D}"/>
            </a:ext>
          </a:extLst>
        </xdr:cNvPr>
        <xdr:cNvSpPr txBox="1"/>
      </xdr:nvSpPr>
      <xdr:spPr>
        <a:xfrm>
          <a:off x="14414500" y="6429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3" name="フローチャート: 判断 322">
          <a:extLst>
            <a:ext uri="{FF2B5EF4-FFF2-40B4-BE49-F238E27FC236}">
              <a16:creationId xmlns:a16="http://schemas.microsoft.com/office/drawing/2014/main" id="{ED05581A-48CC-4617-8922-D5788DA912C1}"/>
            </a:ext>
          </a:extLst>
        </xdr:cNvPr>
        <xdr:cNvSpPr/>
      </xdr:nvSpPr>
      <xdr:spPr>
        <a:xfrm>
          <a:off x="14325600" y="64509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4" name="フローチャート: 判断 323">
          <a:extLst>
            <a:ext uri="{FF2B5EF4-FFF2-40B4-BE49-F238E27FC236}">
              <a16:creationId xmlns:a16="http://schemas.microsoft.com/office/drawing/2014/main" id="{C490438E-7FB5-4173-9A34-7C3CFA17AFD1}"/>
            </a:ext>
          </a:extLst>
        </xdr:cNvPr>
        <xdr:cNvSpPr/>
      </xdr:nvSpPr>
      <xdr:spPr>
        <a:xfrm>
          <a:off x="1357884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5" name="フローチャート: 判断 324">
          <a:extLst>
            <a:ext uri="{FF2B5EF4-FFF2-40B4-BE49-F238E27FC236}">
              <a16:creationId xmlns:a16="http://schemas.microsoft.com/office/drawing/2014/main" id="{AA36A0A3-6959-4344-BF2A-53B03C463527}"/>
            </a:ext>
          </a:extLst>
        </xdr:cNvPr>
        <xdr:cNvSpPr/>
      </xdr:nvSpPr>
      <xdr:spPr>
        <a:xfrm>
          <a:off x="1280414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6" name="フローチャート: 判断 325">
          <a:extLst>
            <a:ext uri="{FF2B5EF4-FFF2-40B4-BE49-F238E27FC236}">
              <a16:creationId xmlns:a16="http://schemas.microsoft.com/office/drawing/2014/main" id="{A075F353-1BB3-48AA-B464-366EC59077A9}"/>
            </a:ext>
          </a:extLst>
        </xdr:cNvPr>
        <xdr:cNvSpPr/>
      </xdr:nvSpPr>
      <xdr:spPr>
        <a:xfrm>
          <a:off x="1202944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7" name="フローチャート: 判断 326">
          <a:extLst>
            <a:ext uri="{FF2B5EF4-FFF2-40B4-BE49-F238E27FC236}">
              <a16:creationId xmlns:a16="http://schemas.microsoft.com/office/drawing/2014/main" id="{78F7D18A-AC98-43FC-A682-8A8E632AC3D2}"/>
            </a:ext>
          </a:extLst>
        </xdr:cNvPr>
        <xdr:cNvSpPr/>
      </xdr:nvSpPr>
      <xdr:spPr>
        <a:xfrm>
          <a:off x="1123188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1D497CF6-8CE8-4797-8FC9-6208AA4135A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FCCF2C4F-C92A-4D20-BB71-A6CDCEBA108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78C2C069-787E-4564-893E-011041F38F7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14115241-6764-459A-8196-229DCEE9B79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BFB6FFE6-0097-447B-B26C-8D69E0C2AC7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333" name="楕円 332">
          <a:extLst>
            <a:ext uri="{FF2B5EF4-FFF2-40B4-BE49-F238E27FC236}">
              <a16:creationId xmlns:a16="http://schemas.microsoft.com/office/drawing/2014/main" id="{5EB06E23-9F90-4699-AA4E-85E394BC720F}"/>
            </a:ext>
          </a:extLst>
        </xdr:cNvPr>
        <xdr:cNvSpPr/>
      </xdr:nvSpPr>
      <xdr:spPr>
        <a:xfrm>
          <a:off x="14325600" y="60375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25417</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8E5EA644-B6D6-43F3-86FF-223892E3CDA0}"/>
            </a:ext>
          </a:extLst>
        </xdr:cNvPr>
        <xdr:cNvSpPr txBox="1"/>
      </xdr:nvSpPr>
      <xdr:spPr>
        <a:xfrm>
          <a:off x="14414500"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114935</xdr:rowOff>
    </xdr:from>
    <xdr:to>
      <xdr:col>81</xdr:col>
      <xdr:colOff>101600</xdr:colOff>
      <xdr:row>36</xdr:row>
      <xdr:rowOff>45085</xdr:rowOff>
    </xdr:to>
    <xdr:sp macro="" textlink="">
      <xdr:nvSpPr>
        <xdr:cNvPr id="335" name="楕円 334">
          <a:extLst>
            <a:ext uri="{FF2B5EF4-FFF2-40B4-BE49-F238E27FC236}">
              <a16:creationId xmlns:a16="http://schemas.microsoft.com/office/drawing/2014/main" id="{758C2B1A-73FE-46CE-B6A2-00F8187631A6}"/>
            </a:ext>
          </a:extLst>
        </xdr:cNvPr>
        <xdr:cNvSpPr/>
      </xdr:nvSpPr>
      <xdr:spPr>
        <a:xfrm>
          <a:off x="13578840" y="5982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165735</xdr:rowOff>
    </xdr:from>
    <xdr:to>
      <xdr:col>85</xdr:col>
      <xdr:colOff>127000</xdr:colOff>
      <xdr:row>36</xdr:row>
      <xdr:rowOff>53340</xdr:rowOff>
    </xdr:to>
    <xdr:cxnSp macro="">
      <xdr:nvCxnSpPr>
        <xdr:cNvPr id="336" name="直線コネクタ 335">
          <a:extLst>
            <a:ext uri="{FF2B5EF4-FFF2-40B4-BE49-F238E27FC236}">
              <a16:creationId xmlns:a16="http://schemas.microsoft.com/office/drawing/2014/main" id="{536616CB-D347-499E-A0CC-4B948F64A8FC}"/>
            </a:ext>
          </a:extLst>
        </xdr:cNvPr>
        <xdr:cNvCxnSpPr/>
      </xdr:nvCxnSpPr>
      <xdr:spPr>
        <a:xfrm>
          <a:off x="13629640" y="6033135"/>
          <a:ext cx="7467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164465</xdr:rowOff>
    </xdr:from>
    <xdr:to>
      <xdr:col>76</xdr:col>
      <xdr:colOff>165100</xdr:colOff>
      <xdr:row>39</xdr:row>
      <xdr:rowOff>94615</xdr:rowOff>
    </xdr:to>
    <xdr:sp macro="" textlink="">
      <xdr:nvSpPr>
        <xdr:cNvPr id="337" name="楕円 336">
          <a:extLst>
            <a:ext uri="{FF2B5EF4-FFF2-40B4-BE49-F238E27FC236}">
              <a16:creationId xmlns:a16="http://schemas.microsoft.com/office/drawing/2014/main" id="{4EEE9DF5-AB47-4705-80DD-EBDD5444CCE9}"/>
            </a:ext>
          </a:extLst>
        </xdr:cNvPr>
        <xdr:cNvSpPr/>
      </xdr:nvSpPr>
      <xdr:spPr>
        <a:xfrm>
          <a:off x="12804140" y="6534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165735</xdr:rowOff>
    </xdr:from>
    <xdr:to>
      <xdr:col>81</xdr:col>
      <xdr:colOff>50800</xdr:colOff>
      <xdr:row>39</xdr:row>
      <xdr:rowOff>43815</xdr:rowOff>
    </xdr:to>
    <xdr:cxnSp macro="">
      <xdr:nvCxnSpPr>
        <xdr:cNvPr id="338" name="直線コネクタ 337">
          <a:extLst>
            <a:ext uri="{FF2B5EF4-FFF2-40B4-BE49-F238E27FC236}">
              <a16:creationId xmlns:a16="http://schemas.microsoft.com/office/drawing/2014/main" id="{5464D536-359D-48BB-B95C-EA50F32CDE9D}"/>
            </a:ext>
          </a:extLst>
        </xdr:cNvPr>
        <xdr:cNvCxnSpPr/>
      </xdr:nvCxnSpPr>
      <xdr:spPr>
        <a:xfrm flipV="1">
          <a:off x="12854940" y="6033135"/>
          <a:ext cx="774700" cy="54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130175</xdr:rowOff>
    </xdr:from>
    <xdr:to>
      <xdr:col>72</xdr:col>
      <xdr:colOff>38100</xdr:colOff>
      <xdr:row>39</xdr:row>
      <xdr:rowOff>60325</xdr:rowOff>
    </xdr:to>
    <xdr:sp macro="" textlink="">
      <xdr:nvSpPr>
        <xdr:cNvPr id="339" name="楕円 338">
          <a:extLst>
            <a:ext uri="{FF2B5EF4-FFF2-40B4-BE49-F238E27FC236}">
              <a16:creationId xmlns:a16="http://schemas.microsoft.com/office/drawing/2014/main" id="{73CECE62-8375-4187-8046-D730D00E9C1A}"/>
            </a:ext>
          </a:extLst>
        </xdr:cNvPr>
        <xdr:cNvSpPr/>
      </xdr:nvSpPr>
      <xdr:spPr>
        <a:xfrm>
          <a:off x="12029440" y="6500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9525</xdr:rowOff>
    </xdr:from>
    <xdr:to>
      <xdr:col>76</xdr:col>
      <xdr:colOff>114300</xdr:colOff>
      <xdr:row>39</xdr:row>
      <xdr:rowOff>43815</xdr:rowOff>
    </xdr:to>
    <xdr:cxnSp macro="">
      <xdr:nvCxnSpPr>
        <xdr:cNvPr id="340" name="直線コネクタ 339">
          <a:extLst>
            <a:ext uri="{FF2B5EF4-FFF2-40B4-BE49-F238E27FC236}">
              <a16:creationId xmlns:a16="http://schemas.microsoft.com/office/drawing/2014/main" id="{C4B77066-0263-4508-8B4C-A2A3492C18A7}"/>
            </a:ext>
          </a:extLst>
        </xdr:cNvPr>
        <xdr:cNvCxnSpPr/>
      </xdr:nvCxnSpPr>
      <xdr:spPr>
        <a:xfrm>
          <a:off x="12072620" y="654748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92075</xdr:rowOff>
    </xdr:from>
    <xdr:to>
      <xdr:col>67</xdr:col>
      <xdr:colOff>101600</xdr:colOff>
      <xdr:row>39</xdr:row>
      <xdr:rowOff>22225</xdr:rowOff>
    </xdr:to>
    <xdr:sp macro="" textlink="">
      <xdr:nvSpPr>
        <xdr:cNvPr id="341" name="楕円 340">
          <a:extLst>
            <a:ext uri="{FF2B5EF4-FFF2-40B4-BE49-F238E27FC236}">
              <a16:creationId xmlns:a16="http://schemas.microsoft.com/office/drawing/2014/main" id="{6B47EF61-DC4B-45FF-87E9-5603BBAC649D}"/>
            </a:ext>
          </a:extLst>
        </xdr:cNvPr>
        <xdr:cNvSpPr/>
      </xdr:nvSpPr>
      <xdr:spPr>
        <a:xfrm>
          <a:off x="11231880" y="6462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142875</xdr:rowOff>
    </xdr:from>
    <xdr:to>
      <xdr:col>71</xdr:col>
      <xdr:colOff>177800</xdr:colOff>
      <xdr:row>39</xdr:row>
      <xdr:rowOff>9525</xdr:rowOff>
    </xdr:to>
    <xdr:cxnSp macro="">
      <xdr:nvCxnSpPr>
        <xdr:cNvPr id="342" name="直線コネクタ 341">
          <a:extLst>
            <a:ext uri="{FF2B5EF4-FFF2-40B4-BE49-F238E27FC236}">
              <a16:creationId xmlns:a16="http://schemas.microsoft.com/office/drawing/2014/main" id="{2FEACFBA-E160-46FF-9D82-F88BB0C62718}"/>
            </a:ext>
          </a:extLst>
        </xdr:cNvPr>
        <xdr:cNvCxnSpPr/>
      </xdr:nvCxnSpPr>
      <xdr:spPr>
        <a:xfrm>
          <a:off x="11282680" y="651319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2C9BAF76-3100-451B-A22E-2FA45E405614}"/>
            </a:ext>
          </a:extLst>
        </xdr:cNvPr>
        <xdr:cNvSpPr txBox="1"/>
      </xdr:nvSpPr>
      <xdr:spPr>
        <a:xfrm>
          <a:off x="1343724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6F40073E-B452-42CF-8BC6-7735D34EAADA}"/>
            </a:ext>
          </a:extLst>
        </xdr:cNvPr>
        <xdr:cNvSpPr txBox="1"/>
      </xdr:nvSpPr>
      <xdr:spPr>
        <a:xfrm>
          <a:off x="126752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07AC270B-2DCF-4EF2-B3CD-6A5ADA104D07}"/>
            </a:ext>
          </a:extLst>
        </xdr:cNvPr>
        <xdr:cNvSpPr txBox="1"/>
      </xdr:nvSpPr>
      <xdr:spPr>
        <a:xfrm>
          <a:off x="119005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E1172448-57E0-491A-9A51-84D708D191A0}"/>
            </a:ext>
          </a:extLst>
        </xdr:cNvPr>
        <xdr:cNvSpPr txBox="1"/>
      </xdr:nvSpPr>
      <xdr:spPr>
        <a:xfrm>
          <a:off x="1110298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61612</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AF325105-CC7C-4E67-965C-F0304669B920}"/>
            </a:ext>
          </a:extLst>
        </xdr:cNvPr>
        <xdr:cNvSpPr txBox="1"/>
      </xdr:nvSpPr>
      <xdr:spPr>
        <a:xfrm>
          <a:off x="1343724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85742</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CA3AD1F0-75E3-4D56-A9FA-A1410E62762C}"/>
            </a:ext>
          </a:extLst>
        </xdr:cNvPr>
        <xdr:cNvSpPr txBox="1"/>
      </xdr:nvSpPr>
      <xdr:spPr>
        <a:xfrm>
          <a:off x="126752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51452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997F0B33-F474-4919-8F62-6263C9213F0C}"/>
            </a:ext>
          </a:extLst>
        </xdr:cNvPr>
        <xdr:cNvSpPr txBox="1"/>
      </xdr:nvSpPr>
      <xdr:spPr>
        <a:xfrm>
          <a:off x="11900544"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13352</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33E10150-BD19-42D2-B55F-34B7B389A16D}"/>
            </a:ext>
          </a:extLst>
        </xdr:cNvPr>
        <xdr:cNvSpPr txBox="1"/>
      </xdr:nvSpPr>
      <xdr:spPr>
        <a:xfrm>
          <a:off x="1110298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3A70FA4F-1645-4FA4-929F-EBCC9194CDE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377D175A-A72A-405F-9880-026199704DF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5327DE74-CD45-49B1-AB0B-A83D1C13D1B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A4A8742C-A497-4D96-B8BC-83B2FD5D2C4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EA0CD96C-24F7-4E54-8531-A75D73EDD07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6700B42F-B4CA-4B79-9F54-6FB40953555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757A2929-170E-41DD-842F-0E22A200E0E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BB656EEF-7EC8-41EB-82F4-95C01654747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4B0D08D3-7C8B-4061-88ED-BF019FA95DD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9D8E1AB8-713B-4ACB-86FF-666C6A96945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0F418034-3B3C-4738-9FA4-87D183C151E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a:extLst>
            <a:ext uri="{FF2B5EF4-FFF2-40B4-BE49-F238E27FC236}">
              <a16:creationId xmlns:a16="http://schemas.microsoft.com/office/drawing/2014/main" id="{D9448E72-69EC-483F-B496-1DA17068E91C}"/>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8AE5137A-D961-4658-9577-C95C59D99BD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4" name="テキスト ボックス 363">
          <a:extLst>
            <a:ext uri="{FF2B5EF4-FFF2-40B4-BE49-F238E27FC236}">
              <a16:creationId xmlns:a16="http://schemas.microsoft.com/office/drawing/2014/main" id="{379E7CCC-3A87-49BE-A21F-78ABC0C3067A}"/>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38FF2D94-A659-451E-BCA1-DB77801BD25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6" name="テキスト ボックス 365">
          <a:extLst>
            <a:ext uri="{FF2B5EF4-FFF2-40B4-BE49-F238E27FC236}">
              <a16:creationId xmlns:a16="http://schemas.microsoft.com/office/drawing/2014/main" id="{A0ED0089-61C1-42C1-A34B-B9F72E51BC62}"/>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D773DCBF-E300-4B4E-94E4-A9D6D9A9AEC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8" name="テキスト ボックス 367">
          <a:extLst>
            <a:ext uri="{FF2B5EF4-FFF2-40B4-BE49-F238E27FC236}">
              <a16:creationId xmlns:a16="http://schemas.microsoft.com/office/drawing/2014/main" id="{8C3721A9-CB6E-4D61-AC32-C2CEDFB1E1BD}"/>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5A05649A-C074-4C3F-8FB1-7D493221861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0" name="テキスト ボックス 369">
          <a:extLst>
            <a:ext uri="{FF2B5EF4-FFF2-40B4-BE49-F238E27FC236}">
              <a16:creationId xmlns:a16="http://schemas.microsoft.com/office/drawing/2014/main" id="{C54200BB-2412-4F31-8C45-7A09646BFB7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3F2BD6C4-DE00-466F-839A-99FEF19A031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2" name="直線コネクタ 371">
          <a:extLst>
            <a:ext uri="{FF2B5EF4-FFF2-40B4-BE49-F238E27FC236}">
              <a16:creationId xmlns:a16="http://schemas.microsoft.com/office/drawing/2014/main" id="{9B7C5F20-B59F-4176-88CF-462A3555F4C7}"/>
            </a:ext>
          </a:extLst>
        </xdr:cNvPr>
        <xdr:cNvCxnSpPr/>
      </xdr:nvCxnSpPr>
      <xdr:spPr>
        <a:xfrm flipV="1">
          <a:off x="19509104" y="5852308"/>
          <a:ext cx="0" cy="1146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3" name="【一般廃棄物処理施設】&#10;一人当たり有形固定資産（償却資産）額最小値テキスト">
          <a:extLst>
            <a:ext uri="{FF2B5EF4-FFF2-40B4-BE49-F238E27FC236}">
              <a16:creationId xmlns:a16="http://schemas.microsoft.com/office/drawing/2014/main" id="{CE75FA1E-5BA5-4671-BD07-490D70E10A7C}"/>
            </a:ext>
          </a:extLst>
        </xdr:cNvPr>
        <xdr:cNvSpPr txBox="1"/>
      </xdr:nvSpPr>
      <xdr:spPr>
        <a:xfrm>
          <a:off x="19547840" y="700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4" name="直線コネクタ 373">
          <a:extLst>
            <a:ext uri="{FF2B5EF4-FFF2-40B4-BE49-F238E27FC236}">
              <a16:creationId xmlns:a16="http://schemas.microsoft.com/office/drawing/2014/main" id="{88C4C56F-7F25-4206-8FE5-5E68D8CF5154}"/>
            </a:ext>
          </a:extLst>
        </xdr:cNvPr>
        <xdr:cNvCxnSpPr/>
      </xdr:nvCxnSpPr>
      <xdr:spPr>
        <a:xfrm>
          <a:off x="19443700" y="6998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5" name="【一般廃棄物処理施設】&#10;一人当たり有形固定資産（償却資産）額最大値テキスト">
          <a:extLst>
            <a:ext uri="{FF2B5EF4-FFF2-40B4-BE49-F238E27FC236}">
              <a16:creationId xmlns:a16="http://schemas.microsoft.com/office/drawing/2014/main" id="{4699E4C5-6326-44CC-B665-509CAF128D22}"/>
            </a:ext>
          </a:extLst>
        </xdr:cNvPr>
        <xdr:cNvSpPr txBox="1"/>
      </xdr:nvSpPr>
      <xdr:spPr>
        <a:xfrm>
          <a:off x="19547840" y="563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6" name="直線コネクタ 375">
          <a:extLst>
            <a:ext uri="{FF2B5EF4-FFF2-40B4-BE49-F238E27FC236}">
              <a16:creationId xmlns:a16="http://schemas.microsoft.com/office/drawing/2014/main" id="{FAC32664-7373-4622-80C2-6ACF66C55062}"/>
            </a:ext>
          </a:extLst>
        </xdr:cNvPr>
        <xdr:cNvCxnSpPr/>
      </xdr:nvCxnSpPr>
      <xdr:spPr>
        <a:xfrm>
          <a:off x="19443700" y="58523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9F3F958F-D672-48F5-98AB-5883326DEE2D}"/>
            </a:ext>
          </a:extLst>
        </xdr:cNvPr>
        <xdr:cNvSpPr txBox="1"/>
      </xdr:nvSpPr>
      <xdr:spPr>
        <a:xfrm>
          <a:off x="19547840" y="65385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8" name="フローチャート: 判断 377">
          <a:extLst>
            <a:ext uri="{FF2B5EF4-FFF2-40B4-BE49-F238E27FC236}">
              <a16:creationId xmlns:a16="http://schemas.microsoft.com/office/drawing/2014/main" id="{4889E0EE-AC94-45C3-BE1E-8853B2D04831}"/>
            </a:ext>
          </a:extLst>
        </xdr:cNvPr>
        <xdr:cNvSpPr/>
      </xdr:nvSpPr>
      <xdr:spPr>
        <a:xfrm>
          <a:off x="19458940" y="66833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9" name="フローチャート: 判断 378">
          <a:extLst>
            <a:ext uri="{FF2B5EF4-FFF2-40B4-BE49-F238E27FC236}">
              <a16:creationId xmlns:a16="http://schemas.microsoft.com/office/drawing/2014/main" id="{57614F2C-4883-43E9-A866-F90F12A0E533}"/>
            </a:ext>
          </a:extLst>
        </xdr:cNvPr>
        <xdr:cNvSpPr/>
      </xdr:nvSpPr>
      <xdr:spPr>
        <a:xfrm>
          <a:off x="18735040" y="6687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80" name="フローチャート: 判断 379">
          <a:extLst>
            <a:ext uri="{FF2B5EF4-FFF2-40B4-BE49-F238E27FC236}">
              <a16:creationId xmlns:a16="http://schemas.microsoft.com/office/drawing/2014/main" id="{E9FD491D-356E-4778-A557-93589460CD39}"/>
            </a:ext>
          </a:extLst>
        </xdr:cNvPr>
        <xdr:cNvSpPr/>
      </xdr:nvSpPr>
      <xdr:spPr>
        <a:xfrm>
          <a:off x="17937480" y="6696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1" name="フローチャート: 判断 380">
          <a:extLst>
            <a:ext uri="{FF2B5EF4-FFF2-40B4-BE49-F238E27FC236}">
              <a16:creationId xmlns:a16="http://schemas.microsoft.com/office/drawing/2014/main" id="{D7431F85-EB2A-4839-B7B5-7DD749E8E601}"/>
            </a:ext>
          </a:extLst>
        </xdr:cNvPr>
        <xdr:cNvSpPr/>
      </xdr:nvSpPr>
      <xdr:spPr>
        <a:xfrm>
          <a:off x="17162780" y="6697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2" name="フローチャート: 判断 381">
          <a:extLst>
            <a:ext uri="{FF2B5EF4-FFF2-40B4-BE49-F238E27FC236}">
              <a16:creationId xmlns:a16="http://schemas.microsoft.com/office/drawing/2014/main" id="{F8B51D86-BB98-4CE6-89CA-28F060A828C1}"/>
            </a:ext>
          </a:extLst>
        </xdr:cNvPr>
        <xdr:cNvSpPr/>
      </xdr:nvSpPr>
      <xdr:spPr>
        <a:xfrm>
          <a:off x="16388080" y="6684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4DCBF816-DC50-402C-8C02-10EF48F04D3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3BB9949F-05DE-4EB9-93A3-85761464F58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FFC00D40-5D74-41A1-BA67-9B31555D1CB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AADD82AF-F6F7-4CC3-A2FE-54CB43C2A2D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A4A4A677-B13D-4D04-8D4B-65946CEB43E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47286</xdr:rowOff>
    </xdr:from>
    <xdr:to>
      <xdr:col>116</xdr:col>
      <xdr:colOff>114300</xdr:colOff>
      <xdr:row>40</xdr:row>
      <xdr:rowOff>148886</xdr:rowOff>
    </xdr:to>
    <xdr:sp macro="" textlink="">
      <xdr:nvSpPr>
        <xdr:cNvPr id="388" name="楕円 387">
          <a:extLst>
            <a:ext uri="{FF2B5EF4-FFF2-40B4-BE49-F238E27FC236}">
              <a16:creationId xmlns:a16="http://schemas.microsoft.com/office/drawing/2014/main" id="{BEAAAC43-5C1D-4C82-850B-18D04B7C89CA}"/>
            </a:ext>
          </a:extLst>
        </xdr:cNvPr>
        <xdr:cNvSpPr/>
      </xdr:nvSpPr>
      <xdr:spPr>
        <a:xfrm>
          <a:off x="19458940" y="675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25713</xdr:rowOff>
    </xdr:from>
    <xdr:ext cx="534377" cy="259045"/>
    <xdr:sp macro="" textlink="">
      <xdr:nvSpPr>
        <xdr:cNvPr id="389" name="【一般廃棄物処理施設】&#10;一人当たり有形固定資産（償却資産）額該当値テキスト">
          <a:extLst>
            <a:ext uri="{FF2B5EF4-FFF2-40B4-BE49-F238E27FC236}">
              <a16:creationId xmlns:a16="http://schemas.microsoft.com/office/drawing/2014/main" id="{A052ECBA-230C-4DB5-8E9A-C73128BC75EA}"/>
            </a:ext>
          </a:extLst>
        </xdr:cNvPr>
        <xdr:cNvSpPr txBox="1"/>
      </xdr:nvSpPr>
      <xdr:spPr>
        <a:xfrm>
          <a:off x="19547840" y="673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21365</xdr:rowOff>
    </xdr:from>
    <xdr:to>
      <xdr:col>112</xdr:col>
      <xdr:colOff>38100</xdr:colOff>
      <xdr:row>40</xdr:row>
      <xdr:rowOff>122965</xdr:rowOff>
    </xdr:to>
    <xdr:sp macro="" textlink="">
      <xdr:nvSpPr>
        <xdr:cNvPr id="390" name="楕円 389">
          <a:extLst>
            <a:ext uri="{FF2B5EF4-FFF2-40B4-BE49-F238E27FC236}">
              <a16:creationId xmlns:a16="http://schemas.microsoft.com/office/drawing/2014/main" id="{5371FD5B-1978-4380-BC55-39504A1DB2B6}"/>
            </a:ext>
          </a:extLst>
        </xdr:cNvPr>
        <xdr:cNvSpPr/>
      </xdr:nvSpPr>
      <xdr:spPr>
        <a:xfrm>
          <a:off x="18735040" y="67269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72165</xdr:rowOff>
    </xdr:from>
    <xdr:to>
      <xdr:col>116</xdr:col>
      <xdr:colOff>63500</xdr:colOff>
      <xdr:row>40</xdr:row>
      <xdr:rowOff>98086</xdr:rowOff>
    </xdr:to>
    <xdr:cxnSp macro="">
      <xdr:nvCxnSpPr>
        <xdr:cNvPr id="391" name="直線コネクタ 390">
          <a:extLst>
            <a:ext uri="{FF2B5EF4-FFF2-40B4-BE49-F238E27FC236}">
              <a16:creationId xmlns:a16="http://schemas.microsoft.com/office/drawing/2014/main" id="{73BC1045-356E-493C-A9FD-442B3E16DC3F}"/>
            </a:ext>
          </a:extLst>
        </xdr:cNvPr>
        <xdr:cNvCxnSpPr/>
      </xdr:nvCxnSpPr>
      <xdr:spPr>
        <a:xfrm>
          <a:off x="18778220" y="6777765"/>
          <a:ext cx="731520" cy="2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129301</xdr:rowOff>
    </xdr:from>
    <xdr:to>
      <xdr:col>107</xdr:col>
      <xdr:colOff>101600</xdr:colOff>
      <xdr:row>41</xdr:row>
      <xdr:rowOff>59451</xdr:rowOff>
    </xdr:to>
    <xdr:sp macro="" textlink="">
      <xdr:nvSpPr>
        <xdr:cNvPr id="392" name="楕円 391">
          <a:extLst>
            <a:ext uri="{FF2B5EF4-FFF2-40B4-BE49-F238E27FC236}">
              <a16:creationId xmlns:a16="http://schemas.microsoft.com/office/drawing/2014/main" id="{D507033C-693A-4A37-A0AE-664E172F1C9C}"/>
            </a:ext>
          </a:extLst>
        </xdr:cNvPr>
        <xdr:cNvSpPr/>
      </xdr:nvSpPr>
      <xdr:spPr>
        <a:xfrm>
          <a:off x="17937480" y="68349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72165</xdr:rowOff>
    </xdr:from>
    <xdr:to>
      <xdr:col>111</xdr:col>
      <xdr:colOff>177800</xdr:colOff>
      <xdr:row>41</xdr:row>
      <xdr:rowOff>8651</xdr:rowOff>
    </xdr:to>
    <xdr:cxnSp macro="">
      <xdr:nvCxnSpPr>
        <xdr:cNvPr id="393" name="直線コネクタ 392">
          <a:extLst>
            <a:ext uri="{FF2B5EF4-FFF2-40B4-BE49-F238E27FC236}">
              <a16:creationId xmlns:a16="http://schemas.microsoft.com/office/drawing/2014/main" id="{0A209440-8761-44C5-87A4-75A674DE70F3}"/>
            </a:ext>
          </a:extLst>
        </xdr:cNvPr>
        <xdr:cNvCxnSpPr/>
      </xdr:nvCxnSpPr>
      <xdr:spPr>
        <a:xfrm flipV="1">
          <a:off x="17988280" y="6777765"/>
          <a:ext cx="789940" cy="10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135135</xdr:rowOff>
    </xdr:from>
    <xdr:to>
      <xdr:col>102</xdr:col>
      <xdr:colOff>165100</xdr:colOff>
      <xdr:row>41</xdr:row>
      <xdr:rowOff>65285</xdr:rowOff>
    </xdr:to>
    <xdr:sp macro="" textlink="">
      <xdr:nvSpPr>
        <xdr:cNvPr id="394" name="楕円 393">
          <a:extLst>
            <a:ext uri="{FF2B5EF4-FFF2-40B4-BE49-F238E27FC236}">
              <a16:creationId xmlns:a16="http://schemas.microsoft.com/office/drawing/2014/main" id="{0E757C91-FB43-457C-AD4F-C550B528857C}"/>
            </a:ext>
          </a:extLst>
        </xdr:cNvPr>
        <xdr:cNvSpPr/>
      </xdr:nvSpPr>
      <xdr:spPr>
        <a:xfrm>
          <a:off x="17162780" y="6840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8651</xdr:rowOff>
    </xdr:from>
    <xdr:to>
      <xdr:col>107</xdr:col>
      <xdr:colOff>50800</xdr:colOff>
      <xdr:row>41</xdr:row>
      <xdr:rowOff>14485</xdr:rowOff>
    </xdr:to>
    <xdr:cxnSp macro="">
      <xdr:nvCxnSpPr>
        <xdr:cNvPr id="395" name="直線コネクタ 394">
          <a:extLst>
            <a:ext uri="{FF2B5EF4-FFF2-40B4-BE49-F238E27FC236}">
              <a16:creationId xmlns:a16="http://schemas.microsoft.com/office/drawing/2014/main" id="{55B28531-BAD6-4C81-8FB0-07DE2F632964}"/>
            </a:ext>
          </a:extLst>
        </xdr:cNvPr>
        <xdr:cNvCxnSpPr/>
      </xdr:nvCxnSpPr>
      <xdr:spPr>
        <a:xfrm flipV="1">
          <a:off x="17213580" y="6881891"/>
          <a:ext cx="774700" cy="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137123</xdr:rowOff>
    </xdr:from>
    <xdr:to>
      <xdr:col>98</xdr:col>
      <xdr:colOff>38100</xdr:colOff>
      <xdr:row>41</xdr:row>
      <xdr:rowOff>67273</xdr:rowOff>
    </xdr:to>
    <xdr:sp macro="" textlink="">
      <xdr:nvSpPr>
        <xdr:cNvPr id="396" name="楕円 395">
          <a:extLst>
            <a:ext uri="{FF2B5EF4-FFF2-40B4-BE49-F238E27FC236}">
              <a16:creationId xmlns:a16="http://schemas.microsoft.com/office/drawing/2014/main" id="{638297A1-4CD5-42C7-9172-D22AD406609C}"/>
            </a:ext>
          </a:extLst>
        </xdr:cNvPr>
        <xdr:cNvSpPr/>
      </xdr:nvSpPr>
      <xdr:spPr>
        <a:xfrm>
          <a:off x="16388080" y="68427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14485</xdr:rowOff>
    </xdr:from>
    <xdr:to>
      <xdr:col>102</xdr:col>
      <xdr:colOff>114300</xdr:colOff>
      <xdr:row>41</xdr:row>
      <xdr:rowOff>16473</xdr:rowOff>
    </xdr:to>
    <xdr:cxnSp macro="">
      <xdr:nvCxnSpPr>
        <xdr:cNvPr id="397" name="直線コネクタ 396">
          <a:extLst>
            <a:ext uri="{FF2B5EF4-FFF2-40B4-BE49-F238E27FC236}">
              <a16:creationId xmlns:a16="http://schemas.microsoft.com/office/drawing/2014/main" id="{84B4DA49-A165-4C1E-8196-EC5633D2445E}"/>
            </a:ext>
          </a:extLst>
        </xdr:cNvPr>
        <xdr:cNvCxnSpPr/>
      </xdr:nvCxnSpPr>
      <xdr:spPr>
        <a:xfrm flipV="1">
          <a:off x="16431260" y="6887725"/>
          <a:ext cx="782320" cy="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1FFE0A22-83FF-4378-B21C-AF404B710FAB}"/>
            </a:ext>
          </a:extLst>
        </xdr:cNvPr>
        <xdr:cNvSpPr txBox="1"/>
      </xdr:nvSpPr>
      <xdr:spPr>
        <a:xfrm>
          <a:off x="18496495" y="6466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A64F8D8A-45CC-4B02-B10C-4CE3C9841F2D}"/>
            </a:ext>
          </a:extLst>
        </xdr:cNvPr>
        <xdr:cNvSpPr txBox="1"/>
      </xdr:nvSpPr>
      <xdr:spPr>
        <a:xfrm>
          <a:off x="17734495" y="647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B23E94C7-508E-4D63-8FED-AEFA28F355FB}"/>
            </a:ext>
          </a:extLst>
        </xdr:cNvPr>
        <xdr:cNvSpPr txBox="1"/>
      </xdr:nvSpPr>
      <xdr:spPr>
        <a:xfrm>
          <a:off x="16936935" y="647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BB6FEA66-8400-49D7-9316-FB37BB4196D9}"/>
            </a:ext>
          </a:extLst>
        </xdr:cNvPr>
        <xdr:cNvSpPr txBox="1"/>
      </xdr:nvSpPr>
      <xdr:spPr>
        <a:xfrm>
          <a:off x="16162235" y="6463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114092</xdr:rowOff>
    </xdr:from>
    <xdr:ext cx="599010" cy="259045"/>
    <xdr:sp macro="" textlink="">
      <xdr:nvSpPr>
        <xdr:cNvPr id="402" name="n_1mainValue【一般廃棄物処理施設】&#10;一人当たり有形固定資産（償却資産）額">
          <a:extLst>
            <a:ext uri="{FF2B5EF4-FFF2-40B4-BE49-F238E27FC236}">
              <a16:creationId xmlns:a16="http://schemas.microsoft.com/office/drawing/2014/main" id="{41D87ABC-0101-45EB-B8ED-1D3672D523FC}"/>
            </a:ext>
          </a:extLst>
        </xdr:cNvPr>
        <xdr:cNvSpPr txBox="1"/>
      </xdr:nvSpPr>
      <xdr:spPr>
        <a:xfrm>
          <a:off x="18496495" y="6819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50578</xdr:rowOff>
    </xdr:from>
    <xdr:ext cx="534377" cy="259045"/>
    <xdr:sp macro="" textlink="">
      <xdr:nvSpPr>
        <xdr:cNvPr id="403" name="n_2mainValue【一般廃棄物処理施設】&#10;一人当たり有形固定資産（償却資産）額">
          <a:extLst>
            <a:ext uri="{FF2B5EF4-FFF2-40B4-BE49-F238E27FC236}">
              <a16:creationId xmlns:a16="http://schemas.microsoft.com/office/drawing/2014/main" id="{36B1FD16-1C05-4676-B7BE-C78B939C1149}"/>
            </a:ext>
          </a:extLst>
        </xdr:cNvPr>
        <xdr:cNvSpPr txBox="1"/>
      </xdr:nvSpPr>
      <xdr:spPr>
        <a:xfrm>
          <a:off x="17766811" y="692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56412</xdr:rowOff>
    </xdr:from>
    <xdr:ext cx="534377" cy="259045"/>
    <xdr:sp macro="" textlink="">
      <xdr:nvSpPr>
        <xdr:cNvPr id="404" name="n_3mainValue【一般廃棄物処理施設】&#10;一人当たり有形固定資産（償却資産）額">
          <a:extLst>
            <a:ext uri="{FF2B5EF4-FFF2-40B4-BE49-F238E27FC236}">
              <a16:creationId xmlns:a16="http://schemas.microsoft.com/office/drawing/2014/main" id="{5B14A58C-20A4-4545-A816-16564DBE00DC}"/>
            </a:ext>
          </a:extLst>
        </xdr:cNvPr>
        <xdr:cNvSpPr txBox="1"/>
      </xdr:nvSpPr>
      <xdr:spPr>
        <a:xfrm>
          <a:off x="16969251" y="69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58400</xdr:rowOff>
    </xdr:from>
    <xdr:ext cx="534377" cy="259045"/>
    <xdr:sp macro="" textlink="">
      <xdr:nvSpPr>
        <xdr:cNvPr id="405" name="n_4mainValue【一般廃棄物処理施設】&#10;一人当たり有形固定資産（償却資産）額">
          <a:extLst>
            <a:ext uri="{FF2B5EF4-FFF2-40B4-BE49-F238E27FC236}">
              <a16:creationId xmlns:a16="http://schemas.microsoft.com/office/drawing/2014/main" id="{6994761E-D272-46CC-ABF6-3E5C75B8AF2B}"/>
            </a:ext>
          </a:extLst>
        </xdr:cNvPr>
        <xdr:cNvSpPr txBox="1"/>
      </xdr:nvSpPr>
      <xdr:spPr>
        <a:xfrm>
          <a:off x="16194551" y="693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307E9B36-54B4-44E8-BFB2-B85CDAAD0E8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A7BF49D0-14E1-4E4C-B609-6A51314C06F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0AFA133C-915C-41F6-8AEC-31E1A0109EF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74E100C8-7217-43FC-9CA1-DEC277138FC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20401294-25B7-4C00-9E4A-753EF7CD318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DD6570B7-45DF-4128-A760-F14D994DE5A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90B64DA3-0454-4EEE-B4F6-3159391A25E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F1C67B4A-C595-4F54-B689-A93ED497A6F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89F34212-1058-473C-BB00-C4BDCD16065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03625196-BD29-481A-BD54-F3D39D1EF1C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EE840CD5-8FBA-4D27-9BB3-7173CF389CA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3ECF2A40-F824-4A54-BCE6-166123144B0F}"/>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F6185190-0886-468D-90B7-F7A7665F7D95}"/>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A12B27A3-4853-4D30-8F6F-07E82C4E1704}"/>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8B88EC10-C794-4446-8911-B63E333609F5}"/>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E911523E-7E4F-4DD2-89AA-51DAF947B2F8}"/>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D29CB491-20D3-4E4E-930B-7A56C8A7E13C}"/>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1FC4FED2-0827-47CD-AE09-5E8C060E86C6}"/>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A3C55207-3135-4E53-BF88-3BFE0861CA68}"/>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EFEB37E1-DC17-4ED1-ABDC-DDF740BD373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B6DBC132-D4B9-4C08-97B5-9479A7A8F79F}"/>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保健センター・保健所】&#10;有形固定資産減価償却率グラフ枠">
          <a:extLst>
            <a:ext uri="{FF2B5EF4-FFF2-40B4-BE49-F238E27FC236}">
              <a16:creationId xmlns:a16="http://schemas.microsoft.com/office/drawing/2014/main" id="{42C8DE72-6E19-45D9-9750-81A4C9E5C7F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428" name="直線コネクタ 427">
          <a:extLst>
            <a:ext uri="{FF2B5EF4-FFF2-40B4-BE49-F238E27FC236}">
              <a16:creationId xmlns:a16="http://schemas.microsoft.com/office/drawing/2014/main" id="{7B969F9E-049C-4A7B-BA8B-805C538C2736}"/>
            </a:ext>
          </a:extLst>
        </xdr:cNvPr>
        <xdr:cNvCxnSpPr/>
      </xdr:nvCxnSpPr>
      <xdr:spPr>
        <a:xfrm flipV="1">
          <a:off x="14375764" y="928878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429" name="【保健センター・保健所】&#10;有形固定資産減価償却率最小値テキスト">
          <a:extLst>
            <a:ext uri="{FF2B5EF4-FFF2-40B4-BE49-F238E27FC236}">
              <a16:creationId xmlns:a16="http://schemas.microsoft.com/office/drawing/2014/main" id="{6B2B761B-CDEE-4AF8-BD13-02B74FDA9C1D}"/>
            </a:ext>
          </a:extLst>
        </xdr:cNvPr>
        <xdr:cNvSpPr txBox="1"/>
      </xdr:nvSpPr>
      <xdr:spPr>
        <a:xfrm>
          <a:off x="1441450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430" name="直線コネクタ 429">
          <a:extLst>
            <a:ext uri="{FF2B5EF4-FFF2-40B4-BE49-F238E27FC236}">
              <a16:creationId xmlns:a16="http://schemas.microsoft.com/office/drawing/2014/main" id="{60CB5744-9FDA-4647-B2F3-C78E8FB76D24}"/>
            </a:ext>
          </a:extLst>
        </xdr:cNvPr>
        <xdr:cNvCxnSpPr/>
      </xdr:nvCxnSpPr>
      <xdr:spPr>
        <a:xfrm>
          <a:off x="142875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431" name="【保健センター・保健所】&#10;有形固定資産減価償却率最大値テキスト">
          <a:extLst>
            <a:ext uri="{FF2B5EF4-FFF2-40B4-BE49-F238E27FC236}">
              <a16:creationId xmlns:a16="http://schemas.microsoft.com/office/drawing/2014/main" id="{BD6C118A-8845-4D86-A621-6DC9AF9C2C56}"/>
            </a:ext>
          </a:extLst>
        </xdr:cNvPr>
        <xdr:cNvSpPr txBox="1"/>
      </xdr:nvSpPr>
      <xdr:spPr>
        <a:xfrm>
          <a:off x="14414500" y="906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2" name="直線コネクタ 431">
          <a:extLst>
            <a:ext uri="{FF2B5EF4-FFF2-40B4-BE49-F238E27FC236}">
              <a16:creationId xmlns:a16="http://schemas.microsoft.com/office/drawing/2014/main" id="{D5B64EA8-D4D2-46D2-8D52-DC1735EC1A4E}"/>
            </a:ext>
          </a:extLst>
        </xdr:cNvPr>
        <xdr:cNvCxnSpPr/>
      </xdr:nvCxnSpPr>
      <xdr:spPr>
        <a:xfrm>
          <a:off x="14287500" y="928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433" name="【保健センター・保健所】&#10;有形固定資産減価償却率平均値テキスト">
          <a:extLst>
            <a:ext uri="{FF2B5EF4-FFF2-40B4-BE49-F238E27FC236}">
              <a16:creationId xmlns:a16="http://schemas.microsoft.com/office/drawing/2014/main" id="{EA4D9B27-BD47-4465-8F12-FA0FB933654B}"/>
            </a:ext>
          </a:extLst>
        </xdr:cNvPr>
        <xdr:cNvSpPr txBox="1"/>
      </xdr:nvSpPr>
      <xdr:spPr>
        <a:xfrm>
          <a:off x="14414500" y="968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434" name="フローチャート: 判断 433">
          <a:extLst>
            <a:ext uri="{FF2B5EF4-FFF2-40B4-BE49-F238E27FC236}">
              <a16:creationId xmlns:a16="http://schemas.microsoft.com/office/drawing/2014/main" id="{E3283927-FDC9-408B-8200-E54A11FDAA47}"/>
            </a:ext>
          </a:extLst>
        </xdr:cNvPr>
        <xdr:cNvSpPr/>
      </xdr:nvSpPr>
      <xdr:spPr>
        <a:xfrm>
          <a:off x="14325600" y="970356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435" name="フローチャート: 判断 434">
          <a:extLst>
            <a:ext uri="{FF2B5EF4-FFF2-40B4-BE49-F238E27FC236}">
              <a16:creationId xmlns:a16="http://schemas.microsoft.com/office/drawing/2014/main" id="{AF9F2F8E-CC81-4157-8BAF-0515D0118852}"/>
            </a:ext>
          </a:extLst>
        </xdr:cNvPr>
        <xdr:cNvSpPr/>
      </xdr:nvSpPr>
      <xdr:spPr>
        <a:xfrm>
          <a:off x="13578840" y="9678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436" name="フローチャート: 判断 435">
          <a:extLst>
            <a:ext uri="{FF2B5EF4-FFF2-40B4-BE49-F238E27FC236}">
              <a16:creationId xmlns:a16="http://schemas.microsoft.com/office/drawing/2014/main" id="{D1DD0319-2D95-4770-84CA-46B537555CB4}"/>
            </a:ext>
          </a:extLst>
        </xdr:cNvPr>
        <xdr:cNvSpPr/>
      </xdr:nvSpPr>
      <xdr:spPr>
        <a:xfrm>
          <a:off x="12804140" y="96326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437" name="フローチャート: 判断 436">
          <a:extLst>
            <a:ext uri="{FF2B5EF4-FFF2-40B4-BE49-F238E27FC236}">
              <a16:creationId xmlns:a16="http://schemas.microsoft.com/office/drawing/2014/main" id="{6BD58D36-1387-4055-B225-7E746A4D657F}"/>
            </a:ext>
          </a:extLst>
        </xdr:cNvPr>
        <xdr:cNvSpPr/>
      </xdr:nvSpPr>
      <xdr:spPr>
        <a:xfrm>
          <a:off x="12029440" y="96029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438" name="フローチャート: 判断 437">
          <a:extLst>
            <a:ext uri="{FF2B5EF4-FFF2-40B4-BE49-F238E27FC236}">
              <a16:creationId xmlns:a16="http://schemas.microsoft.com/office/drawing/2014/main" id="{04B56C7C-E393-48BA-9F87-9D84DE25646E}"/>
            </a:ext>
          </a:extLst>
        </xdr:cNvPr>
        <xdr:cNvSpPr/>
      </xdr:nvSpPr>
      <xdr:spPr>
        <a:xfrm>
          <a:off x="11231880" y="9556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78D3D843-5C28-45A4-86E5-4B25113B107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A35CC2EB-94D6-401B-A3A0-DDA2B4020A7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31BFF35E-793E-4990-9386-798E42262BD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D8F52B48-7C88-4E3D-A959-CAE4B5A0E3B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3CED20ED-C7E4-44C7-B68D-7DC951BB10B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154940</xdr:rowOff>
    </xdr:from>
    <xdr:to>
      <xdr:col>85</xdr:col>
      <xdr:colOff>177800</xdr:colOff>
      <xdr:row>57</xdr:row>
      <xdr:rowOff>85090</xdr:rowOff>
    </xdr:to>
    <xdr:sp macro="" textlink="">
      <xdr:nvSpPr>
        <xdr:cNvPr id="444" name="楕円 443">
          <a:extLst>
            <a:ext uri="{FF2B5EF4-FFF2-40B4-BE49-F238E27FC236}">
              <a16:creationId xmlns:a16="http://schemas.microsoft.com/office/drawing/2014/main" id="{74405999-C2ED-4C21-9312-1E788004B3B5}"/>
            </a:ext>
          </a:extLst>
        </xdr:cNvPr>
        <xdr:cNvSpPr/>
      </xdr:nvSpPr>
      <xdr:spPr>
        <a:xfrm>
          <a:off x="14325600" y="95427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6367</xdr:rowOff>
    </xdr:from>
    <xdr:ext cx="405111" cy="259045"/>
    <xdr:sp macro="" textlink="">
      <xdr:nvSpPr>
        <xdr:cNvPr id="445" name="【保健センター・保健所】&#10;有形固定資産減価償却率該当値テキスト">
          <a:extLst>
            <a:ext uri="{FF2B5EF4-FFF2-40B4-BE49-F238E27FC236}">
              <a16:creationId xmlns:a16="http://schemas.microsoft.com/office/drawing/2014/main" id="{0F1FCD7B-EFCB-46D3-B1FE-B34B60314577}"/>
            </a:ext>
          </a:extLst>
        </xdr:cNvPr>
        <xdr:cNvSpPr txBox="1"/>
      </xdr:nvSpPr>
      <xdr:spPr>
        <a:xfrm>
          <a:off x="14414500"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111506</xdr:rowOff>
    </xdr:from>
    <xdr:to>
      <xdr:col>81</xdr:col>
      <xdr:colOff>101600</xdr:colOff>
      <xdr:row>57</xdr:row>
      <xdr:rowOff>41656</xdr:rowOff>
    </xdr:to>
    <xdr:sp macro="" textlink="">
      <xdr:nvSpPr>
        <xdr:cNvPr id="446" name="楕円 445">
          <a:extLst>
            <a:ext uri="{FF2B5EF4-FFF2-40B4-BE49-F238E27FC236}">
              <a16:creationId xmlns:a16="http://schemas.microsoft.com/office/drawing/2014/main" id="{D7B2ED89-EFAC-43AE-B5D5-12570A72C0D5}"/>
            </a:ext>
          </a:extLst>
        </xdr:cNvPr>
        <xdr:cNvSpPr/>
      </xdr:nvSpPr>
      <xdr:spPr>
        <a:xfrm>
          <a:off x="13578840" y="9499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162306</xdr:rowOff>
    </xdr:from>
    <xdr:to>
      <xdr:col>85</xdr:col>
      <xdr:colOff>127000</xdr:colOff>
      <xdr:row>57</xdr:row>
      <xdr:rowOff>34290</xdr:rowOff>
    </xdr:to>
    <xdr:cxnSp macro="">
      <xdr:nvCxnSpPr>
        <xdr:cNvPr id="447" name="直線コネクタ 446">
          <a:extLst>
            <a:ext uri="{FF2B5EF4-FFF2-40B4-BE49-F238E27FC236}">
              <a16:creationId xmlns:a16="http://schemas.microsoft.com/office/drawing/2014/main" id="{0A9E4531-EEA4-4182-AC3E-140F723D1B32}"/>
            </a:ext>
          </a:extLst>
        </xdr:cNvPr>
        <xdr:cNvCxnSpPr/>
      </xdr:nvCxnSpPr>
      <xdr:spPr>
        <a:xfrm>
          <a:off x="13629640" y="9550146"/>
          <a:ext cx="7467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65786</xdr:rowOff>
    </xdr:from>
    <xdr:to>
      <xdr:col>76</xdr:col>
      <xdr:colOff>165100</xdr:colOff>
      <xdr:row>56</xdr:row>
      <xdr:rowOff>167386</xdr:rowOff>
    </xdr:to>
    <xdr:sp macro="" textlink="">
      <xdr:nvSpPr>
        <xdr:cNvPr id="448" name="楕円 447">
          <a:extLst>
            <a:ext uri="{FF2B5EF4-FFF2-40B4-BE49-F238E27FC236}">
              <a16:creationId xmlns:a16="http://schemas.microsoft.com/office/drawing/2014/main" id="{D889070F-2CFC-4008-88E8-57C0C0B61CF4}"/>
            </a:ext>
          </a:extLst>
        </xdr:cNvPr>
        <xdr:cNvSpPr/>
      </xdr:nvSpPr>
      <xdr:spPr>
        <a:xfrm>
          <a:off x="12804140" y="945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116586</xdr:rowOff>
    </xdr:from>
    <xdr:to>
      <xdr:col>81</xdr:col>
      <xdr:colOff>50800</xdr:colOff>
      <xdr:row>56</xdr:row>
      <xdr:rowOff>162306</xdr:rowOff>
    </xdr:to>
    <xdr:cxnSp macro="">
      <xdr:nvCxnSpPr>
        <xdr:cNvPr id="449" name="直線コネクタ 448">
          <a:extLst>
            <a:ext uri="{FF2B5EF4-FFF2-40B4-BE49-F238E27FC236}">
              <a16:creationId xmlns:a16="http://schemas.microsoft.com/office/drawing/2014/main" id="{FC8E6BCE-6536-4D8B-B481-8C7C644B4D84}"/>
            </a:ext>
          </a:extLst>
        </xdr:cNvPr>
        <xdr:cNvCxnSpPr/>
      </xdr:nvCxnSpPr>
      <xdr:spPr>
        <a:xfrm>
          <a:off x="12854940" y="9504426"/>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20066</xdr:rowOff>
    </xdr:from>
    <xdr:to>
      <xdr:col>72</xdr:col>
      <xdr:colOff>38100</xdr:colOff>
      <xdr:row>56</xdr:row>
      <xdr:rowOff>121666</xdr:rowOff>
    </xdr:to>
    <xdr:sp macro="" textlink="">
      <xdr:nvSpPr>
        <xdr:cNvPr id="450" name="楕円 449">
          <a:extLst>
            <a:ext uri="{FF2B5EF4-FFF2-40B4-BE49-F238E27FC236}">
              <a16:creationId xmlns:a16="http://schemas.microsoft.com/office/drawing/2014/main" id="{511D41D8-0D31-44AA-9568-CC091AF554FA}"/>
            </a:ext>
          </a:extLst>
        </xdr:cNvPr>
        <xdr:cNvSpPr/>
      </xdr:nvSpPr>
      <xdr:spPr>
        <a:xfrm>
          <a:off x="12029440" y="94079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70866</xdr:rowOff>
    </xdr:from>
    <xdr:to>
      <xdr:col>76</xdr:col>
      <xdr:colOff>114300</xdr:colOff>
      <xdr:row>56</xdr:row>
      <xdr:rowOff>116586</xdr:rowOff>
    </xdr:to>
    <xdr:cxnSp macro="">
      <xdr:nvCxnSpPr>
        <xdr:cNvPr id="451" name="直線コネクタ 450">
          <a:extLst>
            <a:ext uri="{FF2B5EF4-FFF2-40B4-BE49-F238E27FC236}">
              <a16:creationId xmlns:a16="http://schemas.microsoft.com/office/drawing/2014/main" id="{A0AC5EC5-2889-4423-B5B5-4EA5942E0CB6}"/>
            </a:ext>
          </a:extLst>
        </xdr:cNvPr>
        <xdr:cNvCxnSpPr/>
      </xdr:nvCxnSpPr>
      <xdr:spPr>
        <a:xfrm>
          <a:off x="12072620" y="9458706"/>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143510</xdr:rowOff>
    </xdr:from>
    <xdr:to>
      <xdr:col>67</xdr:col>
      <xdr:colOff>101600</xdr:colOff>
      <xdr:row>56</xdr:row>
      <xdr:rowOff>73660</xdr:rowOff>
    </xdr:to>
    <xdr:sp macro="" textlink="">
      <xdr:nvSpPr>
        <xdr:cNvPr id="452" name="楕円 451">
          <a:extLst>
            <a:ext uri="{FF2B5EF4-FFF2-40B4-BE49-F238E27FC236}">
              <a16:creationId xmlns:a16="http://schemas.microsoft.com/office/drawing/2014/main" id="{191E3B37-35ED-4316-80A9-4FBAB0AD2EF1}"/>
            </a:ext>
          </a:extLst>
        </xdr:cNvPr>
        <xdr:cNvSpPr/>
      </xdr:nvSpPr>
      <xdr:spPr>
        <a:xfrm>
          <a:off x="11231880" y="9363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22860</xdr:rowOff>
    </xdr:from>
    <xdr:to>
      <xdr:col>71</xdr:col>
      <xdr:colOff>177800</xdr:colOff>
      <xdr:row>56</xdr:row>
      <xdr:rowOff>70866</xdr:rowOff>
    </xdr:to>
    <xdr:cxnSp macro="">
      <xdr:nvCxnSpPr>
        <xdr:cNvPr id="453" name="直線コネクタ 452">
          <a:extLst>
            <a:ext uri="{FF2B5EF4-FFF2-40B4-BE49-F238E27FC236}">
              <a16:creationId xmlns:a16="http://schemas.microsoft.com/office/drawing/2014/main" id="{F7BDF186-D7B9-437E-B627-8D0F61B46B19}"/>
            </a:ext>
          </a:extLst>
        </xdr:cNvPr>
        <xdr:cNvCxnSpPr/>
      </xdr:nvCxnSpPr>
      <xdr:spPr>
        <a:xfrm>
          <a:off x="11282680" y="9410700"/>
          <a:ext cx="78994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44213</xdr:rowOff>
    </xdr:from>
    <xdr:ext cx="405111" cy="259045"/>
    <xdr:sp macro="" textlink="">
      <xdr:nvSpPr>
        <xdr:cNvPr id="454" name="n_1aveValue【保健センター・保健所】&#10;有形固定資産減価償却率">
          <a:extLst>
            <a:ext uri="{FF2B5EF4-FFF2-40B4-BE49-F238E27FC236}">
              <a16:creationId xmlns:a16="http://schemas.microsoft.com/office/drawing/2014/main" id="{DEEA1EF5-B3C3-403D-909C-6B63B55D2192}"/>
            </a:ext>
          </a:extLst>
        </xdr:cNvPr>
        <xdr:cNvSpPr txBox="1"/>
      </xdr:nvSpPr>
      <xdr:spPr>
        <a:xfrm>
          <a:off x="13437244" y="9767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169943</xdr:rowOff>
    </xdr:from>
    <xdr:ext cx="405111" cy="259045"/>
    <xdr:sp macro="" textlink="">
      <xdr:nvSpPr>
        <xdr:cNvPr id="455" name="n_2aveValue【保健センター・保健所】&#10;有形固定資産減価償却率">
          <a:extLst>
            <a:ext uri="{FF2B5EF4-FFF2-40B4-BE49-F238E27FC236}">
              <a16:creationId xmlns:a16="http://schemas.microsoft.com/office/drawing/2014/main" id="{E1094C95-7435-4A64-BD21-EEEFA4FB3AB6}"/>
            </a:ext>
          </a:extLst>
        </xdr:cNvPr>
        <xdr:cNvSpPr txBox="1"/>
      </xdr:nvSpPr>
      <xdr:spPr>
        <a:xfrm>
          <a:off x="12675244" y="9725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140225</xdr:rowOff>
    </xdr:from>
    <xdr:ext cx="405111" cy="259045"/>
    <xdr:sp macro="" textlink="">
      <xdr:nvSpPr>
        <xdr:cNvPr id="456" name="n_3aveValue【保健センター・保健所】&#10;有形固定資産減価償却率">
          <a:extLst>
            <a:ext uri="{FF2B5EF4-FFF2-40B4-BE49-F238E27FC236}">
              <a16:creationId xmlns:a16="http://schemas.microsoft.com/office/drawing/2014/main" id="{844CC2DA-B30B-4875-BB2C-07DA2C48E9E9}"/>
            </a:ext>
          </a:extLst>
        </xdr:cNvPr>
        <xdr:cNvSpPr txBox="1"/>
      </xdr:nvSpPr>
      <xdr:spPr>
        <a:xfrm>
          <a:off x="11900544" y="9695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89933</xdr:rowOff>
    </xdr:from>
    <xdr:ext cx="405111" cy="259045"/>
    <xdr:sp macro="" textlink="">
      <xdr:nvSpPr>
        <xdr:cNvPr id="457" name="n_4aveValue【保健センター・保健所】&#10;有形固定資産減価償却率">
          <a:extLst>
            <a:ext uri="{FF2B5EF4-FFF2-40B4-BE49-F238E27FC236}">
              <a16:creationId xmlns:a16="http://schemas.microsoft.com/office/drawing/2014/main" id="{E2A5E41E-EAE3-427F-893C-B50F198BAB5D}"/>
            </a:ext>
          </a:extLst>
        </xdr:cNvPr>
        <xdr:cNvSpPr txBox="1"/>
      </xdr:nvSpPr>
      <xdr:spPr>
        <a:xfrm>
          <a:off x="11102984" y="96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58183</xdr:rowOff>
    </xdr:from>
    <xdr:ext cx="405111" cy="259045"/>
    <xdr:sp macro="" textlink="">
      <xdr:nvSpPr>
        <xdr:cNvPr id="458" name="n_1mainValue【保健センター・保健所】&#10;有形固定資産減価償却率">
          <a:extLst>
            <a:ext uri="{FF2B5EF4-FFF2-40B4-BE49-F238E27FC236}">
              <a16:creationId xmlns:a16="http://schemas.microsoft.com/office/drawing/2014/main" id="{0C9F4600-2676-43EB-9A0F-C32F7D435D9A}"/>
            </a:ext>
          </a:extLst>
        </xdr:cNvPr>
        <xdr:cNvSpPr txBox="1"/>
      </xdr:nvSpPr>
      <xdr:spPr>
        <a:xfrm>
          <a:off x="13437244" y="927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12463</xdr:rowOff>
    </xdr:from>
    <xdr:ext cx="405111" cy="259045"/>
    <xdr:sp macro="" textlink="">
      <xdr:nvSpPr>
        <xdr:cNvPr id="459" name="n_2mainValue【保健センター・保健所】&#10;有形固定資産減価償却率">
          <a:extLst>
            <a:ext uri="{FF2B5EF4-FFF2-40B4-BE49-F238E27FC236}">
              <a16:creationId xmlns:a16="http://schemas.microsoft.com/office/drawing/2014/main" id="{26267B6A-102E-416F-9026-90445C629B4B}"/>
            </a:ext>
          </a:extLst>
        </xdr:cNvPr>
        <xdr:cNvSpPr txBox="1"/>
      </xdr:nvSpPr>
      <xdr:spPr>
        <a:xfrm>
          <a:off x="12675244" y="923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138193</xdr:rowOff>
    </xdr:from>
    <xdr:ext cx="405111" cy="259045"/>
    <xdr:sp macro="" textlink="">
      <xdr:nvSpPr>
        <xdr:cNvPr id="460" name="n_3mainValue【保健センター・保健所】&#10;有形固定資産減価償却率">
          <a:extLst>
            <a:ext uri="{FF2B5EF4-FFF2-40B4-BE49-F238E27FC236}">
              <a16:creationId xmlns:a16="http://schemas.microsoft.com/office/drawing/2014/main" id="{68EBB140-6B0C-4710-A65C-77D9851127AB}"/>
            </a:ext>
          </a:extLst>
        </xdr:cNvPr>
        <xdr:cNvSpPr txBox="1"/>
      </xdr:nvSpPr>
      <xdr:spPr>
        <a:xfrm>
          <a:off x="11900544" y="919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90187</xdr:rowOff>
    </xdr:from>
    <xdr:ext cx="405111" cy="259045"/>
    <xdr:sp macro="" textlink="">
      <xdr:nvSpPr>
        <xdr:cNvPr id="461" name="n_4mainValue【保健センター・保健所】&#10;有形固定資産減価償却率">
          <a:extLst>
            <a:ext uri="{FF2B5EF4-FFF2-40B4-BE49-F238E27FC236}">
              <a16:creationId xmlns:a16="http://schemas.microsoft.com/office/drawing/2014/main" id="{2AA85D9D-2C35-43DE-B369-5B11F1AAFCB7}"/>
            </a:ext>
          </a:extLst>
        </xdr:cNvPr>
        <xdr:cNvSpPr txBox="1"/>
      </xdr:nvSpPr>
      <xdr:spPr>
        <a:xfrm>
          <a:off x="11102984" y="914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380A30FF-9CB4-4D07-9F69-BDD2864D9CD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D2F94C71-B8AE-4F55-9C4C-CF019D1C729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F3C6867C-5F97-4B81-A634-70AD19AC93F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0E21BADD-5811-4B5C-B4C6-F4D91BEB03B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CDB536FE-E5D0-405F-B11F-DE64CFB3753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9AD4A6B6-A3C7-480F-B896-43DA908EAD1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976B48E0-CB98-4A4A-BDC3-66C06CD21A6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571AC4F7-D221-4809-9F85-CAFD0ADDE1E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7ADCBB94-CA75-40B1-B603-52CACBAF56F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27F9E558-2A62-4186-8A60-38E54354535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2" name="直線コネクタ 471">
          <a:extLst>
            <a:ext uri="{FF2B5EF4-FFF2-40B4-BE49-F238E27FC236}">
              <a16:creationId xmlns:a16="http://schemas.microsoft.com/office/drawing/2014/main" id="{BF707EFB-F77F-4D72-BD73-A5CDC00D9367}"/>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3" name="テキスト ボックス 472">
          <a:extLst>
            <a:ext uri="{FF2B5EF4-FFF2-40B4-BE49-F238E27FC236}">
              <a16:creationId xmlns:a16="http://schemas.microsoft.com/office/drawing/2014/main" id="{BAEB672D-FD30-40C5-95FC-8339775CB8F4}"/>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4" name="直線コネクタ 473">
          <a:extLst>
            <a:ext uri="{FF2B5EF4-FFF2-40B4-BE49-F238E27FC236}">
              <a16:creationId xmlns:a16="http://schemas.microsoft.com/office/drawing/2014/main" id="{F33BFC9D-1724-439B-94DA-A56F15DB8B8D}"/>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5" name="テキスト ボックス 474">
          <a:extLst>
            <a:ext uri="{FF2B5EF4-FFF2-40B4-BE49-F238E27FC236}">
              <a16:creationId xmlns:a16="http://schemas.microsoft.com/office/drawing/2014/main" id="{C8B4BD2A-BB32-4F75-9687-0DDDF44870C4}"/>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6" name="直線コネクタ 475">
          <a:extLst>
            <a:ext uri="{FF2B5EF4-FFF2-40B4-BE49-F238E27FC236}">
              <a16:creationId xmlns:a16="http://schemas.microsoft.com/office/drawing/2014/main" id="{9890BFD3-F95F-4B33-8F2C-BD79D500B02E}"/>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7" name="テキスト ボックス 476">
          <a:extLst>
            <a:ext uri="{FF2B5EF4-FFF2-40B4-BE49-F238E27FC236}">
              <a16:creationId xmlns:a16="http://schemas.microsoft.com/office/drawing/2014/main" id="{E2061E37-92F0-4899-B32D-74BE42ED54E7}"/>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8" name="直線コネクタ 477">
          <a:extLst>
            <a:ext uri="{FF2B5EF4-FFF2-40B4-BE49-F238E27FC236}">
              <a16:creationId xmlns:a16="http://schemas.microsoft.com/office/drawing/2014/main" id="{3088BCFF-3F5C-47BF-8019-CB8D85783F3E}"/>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9" name="テキスト ボックス 478">
          <a:extLst>
            <a:ext uri="{FF2B5EF4-FFF2-40B4-BE49-F238E27FC236}">
              <a16:creationId xmlns:a16="http://schemas.microsoft.com/office/drawing/2014/main" id="{C53D8EBA-2D7C-4DB8-B155-C6C6E259BBF8}"/>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0" name="直線コネクタ 479">
          <a:extLst>
            <a:ext uri="{FF2B5EF4-FFF2-40B4-BE49-F238E27FC236}">
              <a16:creationId xmlns:a16="http://schemas.microsoft.com/office/drawing/2014/main" id="{C58ADF0B-42C8-42B8-9537-4D8CD2EBFD2B}"/>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1" name="テキスト ボックス 480">
          <a:extLst>
            <a:ext uri="{FF2B5EF4-FFF2-40B4-BE49-F238E27FC236}">
              <a16:creationId xmlns:a16="http://schemas.microsoft.com/office/drawing/2014/main" id="{24AD6971-D507-4336-8F59-7ACBA28B6AC8}"/>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2" name="直線コネクタ 481">
          <a:extLst>
            <a:ext uri="{FF2B5EF4-FFF2-40B4-BE49-F238E27FC236}">
              <a16:creationId xmlns:a16="http://schemas.microsoft.com/office/drawing/2014/main" id="{FD1A7DD2-01BA-49AB-AE9B-D94B57D727D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3" name="テキスト ボックス 482">
          <a:extLst>
            <a:ext uri="{FF2B5EF4-FFF2-40B4-BE49-F238E27FC236}">
              <a16:creationId xmlns:a16="http://schemas.microsoft.com/office/drawing/2014/main" id="{2BD8EC4F-064F-4441-9E54-750147F0504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4" name="【保健センター・保健所】&#10;一人当たり面積グラフ枠">
          <a:extLst>
            <a:ext uri="{FF2B5EF4-FFF2-40B4-BE49-F238E27FC236}">
              <a16:creationId xmlns:a16="http://schemas.microsoft.com/office/drawing/2014/main" id="{36D70D97-1971-4E4B-AD93-B9FEA155233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485" name="直線コネクタ 484">
          <a:extLst>
            <a:ext uri="{FF2B5EF4-FFF2-40B4-BE49-F238E27FC236}">
              <a16:creationId xmlns:a16="http://schemas.microsoft.com/office/drawing/2014/main" id="{05BA268F-F433-49DF-91CD-7D43C5C900D8}"/>
            </a:ext>
          </a:extLst>
        </xdr:cNvPr>
        <xdr:cNvCxnSpPr/>
      </xdr:nvCxnSpPr>
      <xdr:spPr>
        <a:xfrm flipV="1">
          <a:off x="19509104" y="950976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486" name="【保健センター・保健所】&#10;一人当たり面積最小値テキスト">
          <a:extLst>
            <a:ext uri="{FF2B5EF4-FFF2-40B4-BE49-F238E27FC236}">
              <a16:creationId xmlns:a16="http://schemas.microsoft.com/office/drawing/2014/main" id="{4081CA45-9CF8-4157-9D5E-F2F0D195197D}"/>
            </a:ext>
          </a:extLst>
        </xdr:cNvPr>
        <xdr:cNvSpPr txBox="1"/>
      </xdr:nvSpPr>
      <xdr:spPr>
        <a:xfrm>
          <a:off x="19547840"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487" name="直線コネクタ 486">
          <a:extLst>
            <a:ext uri="{FF2B5EF4-FFF2-40B4-BE49-F238E27FC236}">
              <a16:creationId xmlns:a16="http://schemas.microsoft.com/office/drawing/2014/main" id="{28ACA449-0568-4AAF-A502-772592B8B824}"/>
            </a:ext>
          </a:extLst>
        </xdr:cNvPr>
        <xdr:cNvCxnSpPr/>
      </xdr:nvCxnSpPr>
      <xdr:spPr>
        <a:xfrm>
          <a:off x="19443700" y="1068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488" name="【保健センター・保健所】&#10;一人当たり面積最大値テキスト">
          <a:extLst>
            <a:ext uri="{FF2B5EF4-FFF2-40B4-BE49-F238E27FC236}">
              <a16:creationId xmlns:a16="http://schemas.microsoft.com/office/drawing/2014/main" id="{8496161C-812C-4819-8D39-BE285C0BA556}"/>
            </a:ext>
          </a:extLst>
        </xdr:cNvPr>
        <xdr:cNvSpPr txBox="1"/>
      </xdr:nvSpPr>
      <xdr:spPr>
        <a:xfrm>
          <a:off x="1954784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489" name="直線コネクタ 488">
          <a:extLst>
            <a:ext uri="{FF2B5EF4-FFF2-40B4-BE49-F238E27FC236}">
              <a16:creationId xmlns:a16="http://schemas.microsoft.com/office/drawing/2014/main" id="{80AA4AF1-2017-4C35-9888-1C81AAF438E6}"/>
            </a:ext>
          </a:extLst>
        </xdr:cNvPr>
        <xdr:cNvCxnSpPr/>
      </xdr:nvCxnSpPr>
      <xdr:spPr>
        <a:xfrm>
          <a:off x="1944370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490" name="【保健センター・保健所】&#10;一人当たり面積平均値テキスト">
          <a:extLst>
            <a:ext uri="{FF2B5EF4-FFF2-40B4-BE49-F238E27FC236}">
              <a16:creationId xmlns:a16="http://schemas.microsoft.com/office/drawing/2014/main" id="{6BB11B9B-7BD7-4963-9CF8-BACDBA37F300}"/>
            </a:ext>
          </a:extLst>
        </xdr:cNvPr>
        <xdr:cNvSpPr txBox="1"/>
      </xdr:nvSpPr>
      <xdr:spPr>
        <a:xfrm>
          <a:off x="19547840" y="1026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91" name="フローチャート: 判断 490">
          <a:extLst>
            <a:ext uri="{FF2B5EF4-FFF2-40B4-BE49-F238E27FC236}">
              <a16:creationId xmlns:a16="http://schemas.microsoft.com/office/drawing/2014/main" id="{C3D9A8AE-45D7-43DC-AF64-0F1F7AEA7533}"/>
            </a:ext>
          </a:extLst>
        </xdr:cNvPr>
        <xdr:cNvSpPr/>
      </xdr:nvSpPr>
      <xdr:spPr>
        <a:xfrm>
          <a:off x="194589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92" name="フローチャート: 判断 491">
          <a:extLst>
            <a:ext uri="{FF2B5EF4-FFF2-40B4-BE49-F238E27FC236}">
              <a16:creationId xmlns:a16="http://schemas.microsoft.com/office/drawing/2014/main" id="{DF4FBF41-E9EC-4F74-BA54-901B2BE57E5A}"/>
            </a:ext>
          </a:extLst>
        </xdr:cNvPr>
        <xdr:cNvSpPr/>
      </xdr:nvSpPr>
      <xdr:spPr>
        <a:xfrm>
          <a:off x="18735040" y="10415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493" name="フローチャート: 判断 492">
          <a:extLst>
            <a:ext uri="{FF2B5EF4-FFF2-40B4-BE49-F238E27FC236}">
              <a16:creationId xmlns:a16="http://schemas.microsoft.com/office/drawing/2014/main" id="{282DFAD4-7268-4427-91E0-FE390CF82081}"/>
            </a:ext>
          </a:extLst>
        </xdr:cNvPr>
        <xdr:cNvSpPr/>
      </xdr:nvSpPr>
      <xdr:spPr>
        <a:xfrm>
          <a:off x="1793748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494" name="フローチャート: 判断 493">
          <a:extLst>
            <a:ext uri="{FF2B5EF4-FFF2-40B4-BE49-F238E27FC236}">
              <a16:creationId xmlns:a16="http://schemas.microsoft.com/office/drawing/2014/main" id="{D8B75C2A-ECBA-4447-BE56-64C24DB7C986}"/>
            </a:ext>
          </a:extLst>
        </xdr:cNvPr>
        <xdr:cNvSpPr/>
      </xdr:nvSpPr>
      <xdr:spPr>
        <a:xfrm>
          <a:off x="1716278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95" name="フローチャート: 判断 494">
          <a:extLst>
            <a:ext uri="{FF2B5EF4-FFF2-40B4-BE49-F238E27FC236}">
              <a16:creationId xmlns:a16="http://schemas.microsoft.com/office/drawing/2014/main" id="{65FD1E44-4010-44F1-B82F-CD7B663066BB}"/>
            </a:ext>
          </a:extLst>
        </xdr:cNvPr>
        <xdr:cNvSpPr/>
      </xdr:nvSpPr>
      <xdr:spPr>
        <a:xfrm>
          <a:off x="16388080" y="1039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3A2F7194-25ED-42F5-B641-8319E8C2A2C9}"/>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2FAD2F6D-A544-4FD3-BEB6-5C951AAAC2C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073B1C18-51A9-4435-9905-D3B5D8473E6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A733D25B-36E0-408C-848E-00F03F33897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2AF8FC69-B640-4AFA-910F-80C4160E466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113030</xdr:rowOff>
    </xdr:from>
    <xdr:to>
      <xdr:col>116</xdr:col>
      <xdr:colOff>114300</xdr:colOff>
      <xdr:row>63</xdr:row>
      <xdr:rowOff>43180</xdr:rowOff>
    </xdr:to>
    <xdr:sp macro="" textlink="">
      <xdr:nvSpPr>
        <xdr:cNvPr id="501" name="楕円 500">
          <a:extLst>
            <a:ext uri="{FF2B5EF4-FFF2-40B4-BE49-F238E27FC236}">
              <a16:creationId xmlns:a16="http://schemas.microsoft.com/office/drawing/2014/main" id="{000D7CF0-15D0-455F-B143-3F852A2F18B9}"/>
            </a:ext>
          </a:extLst>
        </xdr:cNvPr>
        <xdr:cNvSpPr/>
      </xdr:nvSpPr>
      <xdr:spPr>
        <a:xfrm>
          <a:off x="19458940" y="1050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91457</xdr:rowOff>
    </xdr:from>
    <xdr:ext cx="469744" cy="259045"/>
    <xdr:sp macro="" textlink="">
      <xdr:nvSpPr>
        <xdr:cNvPr id="502" name="【保健センター・保健所】&#10;一人当たり面積該当値テキスト">
          <a:extLst>
            <a:ext uri="{FF2B5EF4-FFF2-40B4-BE49-F238E27FC236}">
              <a16:creationId xmlns:a16="http://schemas.microsoft.com/office/drawing/2014/main" id="{E9007D86-8DA8-4C85-A106-A908DD34C014}"/>
            </a:ext>
          </a:extLst>
        </xdr:cNvPr>
        <xdr:cNvSpPr txBox="1"/>
      </xdr:nvSpPr>
      <xdr:spPr>
        <a:xfrm>
          <a:off x="19547840" y="1048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113030</xdr:rowOff>
    </xdr:from>
    <xdr:to>
      <xdr:col>112</xdr:col>
      <xdr:colOff>38100</xdr:colOff>
      <xdr:row>63</xdr:row>
      <xdr:rowOff>43180</xdr:rowOff>
    </xdr:to>
    <xdr:sp macro="" textlink="">
      <xdr:nvSpPr>
        <xdr:cNvPr id="503" name="楕円 502">
          <a:extLst>
            <a:ext uri="{FF2B5EF4-FFF2-40B4-BE49-F238E27FC236}">
              <a16:creationId xmlns:a16="http://schemas.microsoft.com/office/drawing/2014/main" id="{01647081-28E5-4BC1-AE67-2D49E5EB0AE6}"/>
            </a:ext>
          </a:extLst>
        </xdr:cNvPr>
        <xdr:cNvSpPr/>
      </xdr:nvSpPr>
      <xdr:spPr>
        <a:xfrm>
          <a:off x="18735040" y="1050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163830</xdr:rowOff>
    </xdr:from>
    <xdr:to>
      <xdr:col>116</xdr:col>
      <xdr:colOff>63500</xdr:colOff>
      <xdr:row>62</xdr:row>
      <xdr:rowOff>163830</xdr:rowOff>
    </xdr:to>
    <xdr:cxnSp macro="">
      <xdr:nvCxnSpPr>
        <xdr:cNvPr id="504" name="直線コネクタ 503">
          <a:extLst>
            <a:ext uri="{FF2B5EF4-FFF2-40B4-BE49-F238E27FC236}">
              <a16:creationId xmlns:a16="http://schemas.microsoft.com/office/drawing/2014/main" id="{135D458B-3F3C-45A4-83F5-74BE717569DF}"/>
            </a:ext>
          </a:extLst>
        </xdr:cNvPr>
        <xdr:cNvCxnSpPr/>
      </xdr:nvCxnSpPr>
      <xdr:spPr>
        <a:xfrm>
          <a:off x="18778220" y="105575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113030</xdr:rowOff>
    </xdr:from>
    <xdr:to>
      <xdr:col>107</xdr:col>
      <xdr:colOff>101600</xdr:colOff>
      <xdr:row>63</xdr:row>
      <xdr:rowOff>43180</xdr:rowOff>
    </xdr:to>
    <xdr:sp macro="" textlink="">
      <xdr:nvSpPr>
        <xdr:cNvPr id="505" name="楕円 504">
          <a:extLst>
            <a:ext uri="{FF2B5EF4-FFF2-40B4-BE49-F238E27FC236}">
              <a16:creationId xmlns:a16="http://schemas.microsoft.com/office/drawing/2014/main" id="{422DD773-A1C4-4189-92D6-77C5235EDCF6}"/>
            </a:ext>
          </a:extLst>
        </xdr:cNvPr>
        <xdr:cNvSpPr/>
      </xdr:nvSpPr>
      <xdr:spPr>
        <a:xfrm>
          <a:off x="17937480" y="1050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163830</xdr:rowOff>
    </xdr:from>
    <xdr:to>
      <xdr:col>111</xdr:col>
      <xdr:colOff>177800</xdr:colOff>
      <xdr:row>62</xdr:row>
      <xdr:rowOff>163830</xdr:rowOff>
    </xdr:to>
    <xdr:cxnSp macro="">
      <xdr:nvCxnSpPr>
        <xdr:cNvPr id="506" name="直線コネクタ 505">
          <a:extLst>
            <a:ext uri="{FF2B5EF4-FFF2-40B4-BE49-F238E27FC236}">
              <a16:creationId xmlns:a16="http://schemas.microsoft.com/office/drawing/2014/main" id="{25B79315-B2AE-4A53-8CCA-3700B1766EE1}"/>
            </a:ext>
          </a:extLst>
        </xdr:cNvPr>
        <xdr:cNvCxnSpPr/>
      </xdr:nvCxnSpPr>
      <xdr:spPr>
        <a:xfrm>
          <a:off x="17988280" y="105575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113030</xdr:rowOff>
    </xdr:from>
    <xdr:to>
      <xdr:col>102</xdr:col>
      <xdr:colOff>165100</xdr:colOff>
      <xdr:row>63</xdr:row>
      <xdr:rowOff>43180</xdr:rowOff>
    </xdr:to>
    <xdr:sp macro="" textlink="">
      <xdr:nvSpPr>
        <xdr:cNvPr id="507" name="楕円 506">
          <a:extLst>
            <a:ext uri="{FF2B5EF4-FFF2-40B4-BE49-F238E27FC236}">
              <a16:creationId xmlns:a16="http://schemas.microsoft.com/office/drawing/2014/main" id="{F6AF64A7-D953-471B-BDEF-643E78B550F5}"/>
            </a:ext>
          </a:extLst>
        </xdr:cNvPr>
        <xdr:cNvSpPr/>
      </xdr:nvSpPr>
      <xdr:spPr>
        <a:xfrm>
          <a:off x="17162780" y="1050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163830</xdr:rowOff>
    </xdr:from>
    <xdr:to>
      <xdr:col>107</xdr:col>
      <xdr:colOff>50800</xdr:colOff>
      <xdr:row>62</xdr:row>
      <xdr:rowOff>163830</xdr:rowOff>
    </xdr:to>
    <xdr:cxnSp macro="">
      <xdr:nvCxnSpPr>
        <xdr:cNvPr id="508" name="直線コネクタ 507">
          <a:extLst>
            <a:ext uri="{FF2B5EF4-FFF2-40B4-BE49-F238E27FC236}">
              <a16:creationId xmlns:a16="http://schemas.microsoft.com/office/drawing/2014/main" id="{EF984CE5-8425-418C-9E5A-C467B9978032}"/>
            </a:ext>
          </a:extLst>
        </xdr:cNvPr>
        <xdr:cNvCxnSpPr/>
      </xdr:nvCxnSpPr>
      <xdr:spPr>
        <a:xfrm>
          <a:off x="17213580" y="105575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113030</xdr:rowOff>
    </xdr:from>
    <xdr:to>
      <xdr:col>98</xdr:col>
      <xdr:colOff>38100</xdr:colOff>
      <xdr:row>63</xdr:row>
      <xdr:rowOff>43180</xdr:rowOff>
    </xdr:to>
    <xdr:sp macro="" textlink="">
      <xdr:nvSpPr>
        <xdr:cNvPr id="509" name="楕円 508">
          <a:extLst>
            <a:ext uri="{FF2B5EF4-FFF2-40B4-BE49-F238E27FC236}">
              <a16:creationId xmlns:a16="http://schemas.microsoft.com/office/drawing/2014/main" id="{2E6F3E12-78CB-4EFC-82AC-DECC6A1E79EF}"/>
            </a:ext>
          </a:extLst>
        </xdr:cNvPr>
        <xdr:cNvSpPr/>
      </xdr:nvSpPr>
      <xdr:spPr>
        <a:xfrm>
          <a:off x="16388080" y="1050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163830</xdr:rowOff>
    </xdr:from>
    <xdr:to>
      <xdr:col>102</xdr:col>
      <xdr:colOff>114300</xdr:colOff>
      <xdr:row>62</xdr:row>
      <xdr:rowOff>163830</xdr:rowOff>
    </xdr:to>
    <xdr:cxnSp macro="">
      <xdr:nvCxnSpPr>
        <xdr:cNvPr id="510" name="直線コネクタ 509">
          <a:extLst>
            <a:ext uri="{FF2B5EF4-FFF2-40B4-BE49-F238E27FC236}">
              <a16:creationId xmlns:a16="http://schemas.microsoft.com/office/drawing/2014/main" id="{B0814768-2C62-442E-B662-8B620A71CCAF}"/>
            </a:ext>
          </a:extLst>
        </xdr:cNvPr>
        <xdr:cNvCxnSpPr/>
      </xdr:nvCxnSpPr>
      <xdr:spPr>
        <a:xfrm>
          <a:off x="16431260" y="105575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511" name="n_1aveValue【保健センター・保健所】&#10;一人当たり面積">
          <a:extLst>
            <a:ext uri="{FF2B5EF4-FFF2-40B4-BE49-F238E27FC236}">
              <a16:creationId xmlns:a16="http://schemas.microsoft.com/office/drawing/2014/main" id="{E04959A9-BFF1-4266-ACE6-DC8D093184E4}"/>
            </a:ext>
          </a:extLst>
        </xdr:cNvPr>
        <xdr:cNvSpPr txBox="1"/>
      </xdr:nvSpPr>
      <xdr:spPr>
        <a:xfrm>
          <a:off x="18561127"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512" name="n_2aveValue【保健センター・保健所】&#10;一人当たり面積">
          <a:extLst>
            <a:ext uri="{FF2B5EF4-FFF2-40B4-BE49-F238E27FC236}">
              <a16:creationId xmlns:a16="http://schemas.microsoft.com/office/drawing/2014/main" id="{6854F60C-9030-45B9-AD96-752823603A60}"/>
            </a:ext>
          </a:extLst>
        </xdr:cNvPr>
        <xdr:cNvSpPr txBox="1"/>
      </xdr:nvSpPr>
      <xdr:spPr>
        <a:xfrm>
          <a:off x="17776267"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513" name="n_3aveValue【保健センター・保健所】&#10;一人当たり面積">
          <a:extLst>
            <a:ext uri="{FF2B5EF4-FFF2-40B4-BE49-F238E27FC236}">
              <a16:creationId xmlns:a16="http://schemas.microsoft.com/office/drawing/2014/main" id="{8D885127-0A30-4B07-B500-4B0FBA405506}"/>
            </a:ext>
          </a:extLst>
        </xdr:cNvPr>
        <xdr:cNvSpPr txBox="1"/>
      </xdr:nvSpPr>
      <xdr:spPr>
        <a:xfrm>
          <a:off x="1700156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14" name="n_4aveValue【保健センター・保健所】&#10;一人当たり面積">
          <a:extLst>
            <a:ext uri="{FF2B5EF4-FFF2-40B4-BE49-F238E27FC236}">
              <a16:creationId xmlns:a16="http://schemas.microsoft.com/office/drawing/2014/main" id="{255B3F28-F71A-4AE5-A680-CCE5A3B74FDD}"/>
            </a:ext>
          </a:extLst>
        </xdr:cNvPr>
        <xdr:cNvSpPr txBox="1"/>
      </xdr:nvSpPr>
      <xdr:spPr>
        <a:xfrm>
          <a:off x="16226867" y="1017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34307</xdr:rowOff>
    </xdr:from>
    <xdr:ext cx="469744" cy="259045"/>
    <xdr:sp macro="" textlink="">
      <xdr:nvSpPr>
        <xdr:cNvPr id="515" name="n_1mainValue【保健センター・保健所】&#10;一人当たり面積">
          <a:extLst>
            <a:ext uri="{FF2B5EF4-FFF2-40B4-BE49-F238E27FC236}">
              <a16:creationId xmlns:a16="http://schemas.microsoft.com/office/drawing/2014/main" id="{2496F6F6-14A5-43D3-8EAD-F7B4B8064A11}"/>
            </a:ext>
          </a:extLst>
        </xdr:cNvPr>
        <xdr:cNvSpPr txBox="1"/>
      </xdr:nvSpPr>
      <xdr:spPr>
        <a:xfrm>
          <a:off x="1856112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34307</xdr:rowOff>
    </xdr:from>
    <xdr:ext cx="469744" cy="259045"/>
    <xdr:sp macro="" textlink="">
      <xdr:nvSpPr>
        <xdr:cNvPr id="516" name="n_2mainValue【保健センター・保健所】&#10;一人当たり面積">
          <a:extLst>
            <a:ext uri="{FF2B5EF4-FFF2-40B4-BE49-F238E27FC236}">
              <a16:creationId xmlns:a16="http://schemas.microsoft.com/office/drawing/2014/main" id="{B889F741-2839-4669-BD8D-076F2DF49F59}"/>
            </a:ext>
          </a:extLst>
        </xdr:cNvPr>
        <xdr:cNvSpPr txBox="1"/>
      </xdr:nvSpPr>
      <xdr:spPr>
        <a:xfrm>
          <a:off x="1777626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34307</xdr:rowOff>
    </xdr:from>
    <xdr:ext cx="469744" cy="259045"/>
    <xdr:sp macro="" textlink="">
      <xdr:nvSpPr>
        <xdr:cNvPr id="517" name="n_3mainValue【保健センター・保健所】&#10;一人当たり面積">
          <a:extLst>
            <a:ext uri="{FF2B5EF4-FFF2-40B4-BE49-F238E27FC236}">
              <a16:creationId xmlns:a16="http://schemas.microsoft.com/office/drawing/2014/main" id="{412165D5-D05C-40A8-BD21-496FBA27AF3B}"/>
            </a:ext>
          </a:extLst>
        </xdr:cNvPr>
        <xdr:cNvSpPr txBox="1"/>
      </xdr:nvSpPr>
      <xdr:spPr>
        <a:xfrm>
          <a:off x="1700156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34307</xdr:rowOff>
    </xdr:from>
    <xdr:ext cx="469744" cy="259045"/>
    <xdr:sp macro="" textlink="">
      <xdr:nvSpPr>
        <xdr:cNvPr id="518" name="n_4mainValue【保健センター・保健所】&#10;一人当たり面積">
          <a:extLst>
            <a:ext uri="{FF2B5EF4-FFF2-40B4-BE49-F238E27FC236}">
              <a16:creationId xmlns:a16="http://schemas.microsoft.com/office/drawing/2014/main" id="{77207C65-7359-4AFC-A36B-1A98E752ADCF}"/>
            </a:ext>
          </a:extLst>
        </xdr:cNvPr>
        <xdr:cNvSpPr txBox="1"/>
      </xdr:nvSpPr>
      <xdr:spPr>
        <a:xfrm>
          <a:off x="1622686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9" name="正方形/長方形 518">
          <a:extLst>
            <a:ext uri="{FF2B5EF4-FFF2-40B4-BE49-F238E27FC236}">
              <a16:creationId xmlns:a16="http://schemas.microsoft.com/office/drawing/2014/main" id="{040943DC-1B3B-4DE6-9430-0E1DA1E2975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0" name="正方形/長方形 519">
          <a:extLst>
            <a:ext uri="{FF2B5EF4-FFF2-40B4-BE49-F238E27FC236}">
              <a16:creationId xmlns:a16="http://schemas.microsoft.com/office/drawing/2014/main" id="{7CC1F7E9-FE33-4B3F-A5EC-98CD34AE6CC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1" name="正方形/長方形 520">
          <a:extLst>
            <a:ext uri="{FF2B5EF4-FFF2-40B4-BE49-F238E27FC236}">
              <a16:creationId xmlns:a16="http://schemas.microsoft.com/office/drawing/2014/main" id="{9EBA1DD1-B06E-4224-ABD6-5F74F826D4C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2" name="正方形/長方形 521">
          <a:extLst>
            <a:ext uri="{FF2B5EF4-FFF2-40B4-BE49-F238E27FC236}">
              <a16:creationId xmlns:a16="http://schemas.microsoft.com/office/drawing/2014/main" id="{A3B6D3F6-BE98-4E67-A5DD-13F071978EF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3" name="正方形/長方形 522">
          <a:extLst>
            <a:ext uri="{FF2B5EF4-FFF2-40B4-BE49-F238E27FC236}">
              <a16:creationId xmlns:a16="http://schemas.microsoft.com/office/drawing/2014/main" id="{0D355732-0ED1-4BD1-81DE-F640208DBF5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4" name="正方形/長方形 523">
          <a:extLst>
            <a:ext uri="{FF2B5EF4-FFF2-40B4-BE49-F238E27FC236}">
              <a16:creationId xmlns:a16="http://schemas.microsoft.com/office/drawing/2014/main" id="{1E246EA2-B617-427F-9AAF-8F375B55F82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5" name="正方形/長方形 524">
          <a:extLst>
            <a:ext uri="{FF2B5EF4-FFF2-40B4-BE49-F238E27FC236}">
              <a16:creationId xmlns:a16="http://schemas.microsoft.com/office/drawing/2014/main" id="{1FF2428E-83D2-49DC-B22F-5E46FEE5934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6" name="正方形/長方形 525">
          <a:extLst>
            <a:ext uri="{FF2B5EF4-FFF2-40B4-BE49-F238E27FC236}">
              <a16:creationId xmlns:a16="http://schemas.microsoft.com/office/drawing/2014/main" id="{8ED75404-2E36-4051-A22E-A8469E8005B3}"/>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7" name="テキスト ボックス 526">
          <a:extLst>
            <a:ext uri="{FF2B5EF4-FFF2-40B4-BE49-F238E27FC236}">
              <a16:creationId xmlns:a16="http://schemas.microsoft.com/office/drawing/2014/main" id="{000E8067-1CA2-4DE3-82E4-545A54E37DC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8" name="直線コネクタ 527">
          <a:extLst>
            <a:ext uri="{FF2B5EF4-FFF2-40B4-BE49-F238E27FC236}">
              <a16:creationId xmlns:a16="http://schemas.microsoft.com/office/drawing/2014/main" id="{496595DB-56C0-4715-9AF9-D66EF04C454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9" name="テキスト ボックス 528">
          <a:extLst>
            <a:ext uri="{FF2B5EF4-FFF2-40B4-BE49-F238E27FC236}">
              <a16:creationId xmlns:a16="http://schemas.microsoft.com/office/drawing/2014/main" id="{955C47BC-937C-4517-82B5-4970AC21283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0" name="直線コネクタ 529">
          <a:extLst>
            <a:ext uri="{FF2B5EF4-FFF2-40B4-BE49-F238E27FC236}">
              <a16:creationId xmlns:a16="http://schemas.microsoft.com/office/drawing/2014/main" id="{57CFA8C1-B9D7-406E-98BC-5411DB5517B1}"/>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1" name="テキスト ボックス 530">
          <a:extLst>
            <a:ext uri="{FF2B5EF4-FFF2-40B4-BE49-F238E27FC236}">
              <a16:creationId xmlns:a16="http://schemas.microsoft.com/office/drawing/2014/main" id="{5FDDC289-5148-4356-87E3-E2A94203FA1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2" name="直線コネクタ 531">
          <a:extLst>
            <a:ext uri="{FF2B5EF4-FFF2-40B4-BE49-F238E27FC236}">
              <a16:creationId xmlns:a16="http://schemas.microsoft.com/office/drawing/2014/main" id="{EBF73FD9-CB1E-4C5A-8133-533667903CD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3" name="テキスト ボックス 532">
          <a:extLst>
            <a:ext uri="{FF2B5EF4-FFF2-40B4-BE49-F238E27FC236}">
              <a16:creationId xmlns:a16="http://schemas.microsoft.com/office/drawing/2014/main" id="{DA6A97D0-BFC2-4340-B6F0-9E45BDA4E421}"/>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4" name="直線コネクタ 533">
          <a:extLst>
            <a:ext uri="{FF2B5EF4-FFF2-40B4-BE49-F238E27FC236}">
              <a16:creationId xmlns:a16="http://schemas.microsoft.com/office/drawing/2014/main" id="{04880816-8910-4C5E-9496-46009589A5E7}"/>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5" name="テキスト ボックス 534">
          <a:extLst>
            <a:ext uri="{FF2B5EF4-FFF2-40B4-BE49-F238E27FC236}">
              <a16:creationId xmlns:a16="http://schemas.microsoft.com/office/drawing/2014/main" id="{32CB4BBD-0CBE-4404-88FF-0977A14611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6" name="直線コネクタ 535">
          <a:extLst>
            <a:ext uri="{FF2B5EF4-FFF2-40B4-BE49-F238E27FC236}">
              <a16:creationId xmlns:a16="http://schemas.microsoft.com/office/drawing/2014/main" id="{F4274027-D3AE-4430-918E-C22CE1D0AF85}"/>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7" name="テキスト ボックス 536">
          <a:extLst>
            <a:ext uri="{FF2B5EF4-FFF2-40B4-BE49-F238E27FC236}">
              <a16:creationId xmlns:a16="http://schemas.microsoft.com/office/drawing/2014/main" id="{0C267633-A65D-4692-819E-3D8546E6C151}"/>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8" name="直線コネクタ 537">
          <a:extLst>
            <a:ext uri="{FF2B5EF4-FFF2-40B4-BE49-F238E27FC236}">
              <a16:creationId xmlns:a16="http://schemas.microsoft.com/office/drawing/2014/main" id="{3A38D3A7-E0D2-414C-8039-3D8ED78927D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9" name="テキスト ボックス 538">
          <a:extLst>
            <a:ext uri="{FF2B5EF4-FFF2-40B4-BE49-F238E27FC236}">
              <a16:creationId xmlns:a16="http://schemas.microsoft.com/office/drawing/2014/main" id="{4C0CBB46-0AAF-4342-B550-CEC539DC30D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0" name="直線コネクタ 539">
          <a:extLst>
            <a:ext uri="{FF2B5EF4-FFF2-40B4-BE49-F238E27FC236}">
              <a16:creationId xmlns:a16="http://schemas.microsoft.com/office/drawing/2014/main" id="{1E9BA6F3-62AE-46F5-B789-FE6657ECFA6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1" name="テキスト ボックス 540">
          <a:extLst>
            <a:ext uri="{FF2B5EF4-FFF2-40B4-BE49-F238E27FC236}">
              <a16:creationId xmlns:a16="http://schemas.microsoft.com/office/drawing/2014/main" id="{50EE7608-DF86-4496-93EA-836926CA25A3}"/>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2" name="【消防施設】&#10;有形固定資産減価償却率グラフ枠">
          <a:extLst>
            <a:ext uri="{FF2B5EF4-FFF2-40B4-BE49-F238E27FC236}">
              <a16:creationId xmlns:a16="http://schemas.microsoft.com/office/drawing/2014/main" id="{4304F401-51EB-4A90-8632-0ECEF4FD8B4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543" name="直線コネクタ 542">
          <a:extLst>
            <a:ext uri="{FF2B5EF4-FFF2-40B4-BE49-F238E27FC236}">
              <a16:creationId xmlns:a16="http://schemas.microsoft.com/office/drawing/2014/main" id="{1B01D2BB-61FA-4890-88C6-F7AA83E32313}"/>
            </a:ext>
          </a:extLst>
        </xdr:cNvPr>
        <xdr:cNvCxnSpPr/>
      </xdr:nvCxnSpPr>
      <xdr:spPr>
        <a:xfrm flipV="1">
          <a:off x="14375764" y="130606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4" name="【消防施設】&#10;有形固定資産減価償却率最小値テキスト">
          <a:extLst>
            <a:ext uri="{FF2B5EF4-FFF2-40B4-BE49-F238E27FC236}">
              <a16:creationId xmlns:a16="http://schemas.microsoft.com/office/drawing/2014/main" id="{89C2ADC8-4C92-4996-9E29-96DB38995B58}"/>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5" name="直線コネクタ 544">
          <a:extLst>
            <a:ext uri="{FF2B5EF4-FFF2-40B4-BE49-F238E27FC236}">
              <a16:creationId xmlns:a16="http://schemas.microsoft.com/office/drawing/2014/main" id="{82BB36BF-C82E-476C-9813-445B4C94779B}"/>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546" name="【消防施設】&#10;有形固定資産減価償却率最大値テキスト">
          <a:extLst>
            <a:ext uri="{FF2B5EF4-FFF2-40B4-BE49-F238E27FC236}">
              <a16:creationId xmlns:a16="http://schemas.microsoft.com/office/drawing/2014/main" id="{576DED37-C6B5-432F-9556-32DB4A367105}"/>
            </a:ext>
          </a:extLst>
        </xdr:cNvPr>
        <xdr:cNvSpPr txBox="1"/>
      </xdr:nvSpPr>
      <xdr:spPr>
        <a:xfrm>
          <a:off x="14414500" y="1283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547" name="直線コネクタ 546">
          <a:extLst>
            <a:ext uri="{FF2B5EF4-FFF2-40B4-BE49-F238E27FC236}">
              <a16:creationId xmlns:a16="http://schemas.microsoft.com/office/drawing/2014/main" id="{A00BD900-3739-438C-9635-2173EBDA1639}"/>
            </a:ext>
          </a:extLst>
        </xdr:cNvPr>
        <xdr:cNvCxnSpPr/>
      </xdr:nvCxnSpPr>
      <xdr:spPr>
        <a:xfrm>
          <a:off x="14287500" y="13060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548" name="【消防施設】&#10;有形固定資産減価償却率平均値テキスト">
          <a:extLst>
            <a:ext uri="{FF2B5EF4-FFF2-40B4-BE49-F238E27FC236}">
              <a16:creationId xmlns:a16="http://schemas.microsoft.com/office/drawing/2014/main" id="{955CD387-4C39-40ED-B857-0331564CA627}"/>
            </a:ext>
          </a:extLst>
        </xdr:cNvPr>
        <xdr:cNvSpPr txBox="1"/>
      </xdr:nvSpPr>
      <xdr:spPr>
        <a:xfrm>
          <a:off x="14414500" y="136233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549" name="フローチャート: 判断 548">
          <a:extLst>
            <a:ext uri="{FF2B5EF4-FFF2-40B4-BE49-F238E27FC236}">
              <a16:creationId xmlns:a16="http://schemas.microsoft.com/office/drawing/2014/main" id="{D5030345-109D-40A0-B202-BEFB1F5F998F}"/>
            </a:ext>
          </a:extLst>
        </xdr:cNvPr>
        <xdr:cNvSpPr/>
      </xdr:nvSpPr>
      <xdr:spPr>
        <a:xfrm>
          <a:off x="14325600" y="1376806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550" name="フローチャート: 判断 549">
          <a:extLst>
            <a:ext uri="{FF2B5EF4-FFF2-40B4-BE49-F238E27FC236}">
              <a16:creationId xmlns:a16="http://schemas.microsoft.com/office/drawing/2014/main" id="{45491EFA-17A9-40A3-962B-CDA6114A2376}"/>
            </a:ext>
          </a:extLst>
        </xdr:cNvPr>
        <xdr:cNvSpPr/>
      </xdr:nvSpPr>
      <xdr:spPr>
        <a:xfrm>
          <a:off x="1357884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551" name="フローチャート: 判断 550">
          <a:extLst>
            <a:ext uri="{FF2B5EF4-FFF2-40B4-BE49-F238E27FC236}">
              <a16:creationId xmlns:a16="http://schemas.microsoft.com/office/drawing/2014/main" id="{431B4B0A-AEDE-4EED-8DBE-B6BA363D19D7}"/>
            </a:ext>
          </a:extLst>
        </xdr:cNvPr>
        <xdr:cNvSpPr/>
      </xdr:nvSpPr>
      <xdr:spPr>
        <a:xfrm>
          <a:off x="12804140" y="13743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552" name="フローチャート: 判断 551">
          <a:extLst>
            <a:ext uri="{FF2B5EF4-FFF2-40B4-BE49-F238E27FC236}">
              <a16:creationId xmlns:a16="http://schemas.microsoft.com/office/drawing/2014/main" id="{4E5887DD-352A-448D-82C9-E6AE4004F69A}"/>
            </a:ext>
          </a:extLst>
        </xdr:cNvPr>
        <xdr:cNvSpPr/>
      </xdr:nvSpPr>
      <xdr:spPr>
        <a:xfrm>
          <a:off x="1202944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553" name="フローチャート: 判断 552">
          <a:extLst>
            <a:ext uri="{FF2B5EF4-FFF2-40B4-BE49-F238E27FC236}">
              <a16:creationId xmlns:a16="http://schemas.microsoft.com/office/drawing/2014/main" id="{9AFF5B0B-3612-43E2-888D-C7E15162195B}"/>
            </a:ext>
          </a:extLst>
        </xdr:cNvPr>
        <xdr:cNvSpPr/>
      </xdr:nvSpPr>
      <xdr:spPr>
        <a:xfrm>
          <a:off x="11231880" y="13653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BD7DB02B-5937-4451-8614-81BCB96134AF}"/>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A8170887-3AB2-455C-BB5B-F38226589DD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1C6FD4E3-6423-42E2-9BCE-3C5E062FF76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5BB7CED1-5FBF-4ADA-A46F-78F2A993AAB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FC6AC180-EACF-4D0E-8171-6139E7402DE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149225</xdr:rowOff>
    </xdr:from>
    <xdr:to>
      <xdr:col>85</xdr:col>
      <xdr:colOff>177800</xdr:colOff>
      <xdr:row>83</xdr:row>
      <xdr:rowOff>79375</xdr:rowOff>
    </xdr:to>
    <xdr:sp macro="" textlink="">
      <xdr:nvSpPr>
        <xdr:cNvPr id="559" name="楕円 558">
          <a:extLst>
            <a:ext uri="{FF2B5EF4-FFF2-40B4-BE49-F238E27FC236}">
              <a16:creationId xmlns:a16="http://schemas.microsoft.com/office/drawing/2014/main" id="{9DFC47F9-261A-4420-B00D-FA9F39CE62B5}"/>
            </a:ext>
          </a:extLst>
        </xdr:cNvPr>
        <xdr:cNvSpPr/>
      </xdr:nvSpPr>
      <xdr:spPr>
        <a:xfrm>
          <a:off x="14325600" y="138957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127652</xdr:rowOff>
    </xdr:from>
    <xdr:ext cx="405111" cy="259045"/>
    <xdr:sp macro="" textlink="">
      <xdr:nvSpPr>
        <xdr:cNvPr id="560" name="【消防施設】&#10;有形固定資産減価償却率該当値テキスト">
          <a:extLst>
            <a:ext uri="{FF2B5EF4-FFF2-40B4-BE49-F238E27FC236}">
              <a16:creationId xmlns:a16="http://schemas.microsoft.com/office/drawing/2014/main" id="{69A27D69-5E14-4D59-91FB-DA33DDA2831D}"/>
            </a:ext>
          </a:extLst>
        </xdr:cNvPr>
        <xdr:cNvSpPr txBox="1"/>
      </xdr:nvSpPr>
      <xdr:spPr>
        <a:xfrm>
          <a:off x="14414500" y="1387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118745</xdr:rowOff>
    </xdr:from>
    <xdr:to>
      <xdr:col>81</xdr:col>
      <xdr:colOff>101600</xdr:colOff>
      <xdr:row>83</xdr:row>
      <xdr:rowOff>48895</xdr:rowOff>
    </xdr:to>
    <xdr:sp macro="" textlink="">
      <xdr:nvSpPr>
        <xdr:cNvPr id="561" name="楕円 560">
          <a:extLst>
            <a:ext uri="{FF2B5EF4-FFF2-40B4-BE49-F238E27FC236}">
              <a16:creationId xmlns:a16="http://schemas.microsoft.com/office/drawing/2014/main" id="{4DEB8EF6-CC4A-4666-861A-A5779755798D}"/>
            </a:ext>
          </a:extLst>
        </xdr:cNvPr>
        <xdr:cNvSpPr/>
      </xdr:nvSpPr>
      <xdr:spPr>
        <a:xfrm>
          <a:off x="13578840" y="13865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169545</xdr:rowOff>
    </xdr:from>
    <xdr:to>
      <xdr:col>85</xdr:col>
      <xdr:colOff>127000</xdr:colOff>
      <xdr:row>83</xdr:row>
      <xdr:rowOff>28575</xdr:rowOff>
    </xdr:to>
    <xdr:cxnSp macro="">
      <xdr:nvCxnSpPr>
        <xdr:cNvPr id="562" name="直線コネクタ 561">
          <a:extLst>
            <a:ext uri="{FF2B5EF4-FFF2-40B4-BE49-F238E27FC236}">
              <a16:creationId xmlns:a16="http://schemas.microsoft.com/office/drawing/2014/main" id="{A6441412-9A0C-4181-BA46-E45A6BFD1D10}"/>
            </a:ext>
          </a:extLst>
        </xdr:cNvPr>
        <xdr:cNvCxnSpPr/>
      </xdr:nvCxnSpPr>
      <xdr:spPr>
        <a:xfrm>
          <a:off x="13629640" y="1391602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67311</xdr:rowOff>
    </xdr:from>
    <xdr:to>
      <xdr:col>76</xdr:col>
      <xdr:colOff>165100</xdr:colOff>
      <xdr:row>82</xdr:row>
      <xdr:rowOff>168911</xdr:rowOff>
    </xdr:to>
    <xdr:sp macro="" textlink="">
      <xdr:nvSpPr>
        <xdr:cNvPr id="563" name="楕円 562">
          <a:extLst>
            <a:ext uri="{FF2B5EF4-FFF2-40B4-BE49-F238E27FC236}">
              <a16:creationId xmlns:a16="http://schemas.microsoft.com/office/drawing/2014/main" id="{1C2B6B25-3CDA-4186-A707-827A480061B8}"/>
            </a:ext>
          </a:extLst>
        </xdr:cNvPr>
        <xdr:cNvSpPr/>
      </xdr:nvSpPr>
      <xdr:spPr>
        <a:xfrm>
          <a:off x="12804140" y="1381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118111</xdr:rowOff>
    </xdr:from>
    <xdr:to>
      <xdr:col>81</xdr:col>
      <xdr:colOff>50800</xdr:colOff>
      <xdr:row>82</xdr:row>
      <xdr:rowOff>169545</xdr:rowOff>
    </xdr:to>
    <xdr:cxnSp macro="">
      <xdr:nvCxnSpPr>
        <xdr:cNvPr id="564" name="直線コネクタ 563">
          <a:extLst>
            <a:ext uri="{FF2B5EF4-FFF2-40B4-BE49-F238E27FC236}">
              <a16:creationId xmlns:a16="http://schemas.microsoft.com/office/drawing/2014/main" id="{667CF851-72BE-416F-9C00-9AAD435DDA15}"/>
            </a:ext>
          </a:extLst>
        </xdr:cNvPr>
        <xdr:cNvCxnSpPr/>
      </xdr:nvCxnSpPr>
      <xdr:spPr>
        <a:xfrm>
          <a:off x="12854940" y="13864591"/>
          <a:ext cx="7747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17780</xdr:rowOff>
    </xdr:from>
    <xdr:to>
      <xdr:col>72</xdr:col>
      <xdr:colOff>38100</xdr:colOff>
      <xdr:row>82</xdr:row>
      <xdr:rowOff>119380</xdr:rowOff>
    </xdr:to>
    <xdr:sp macro="" textlink="">
      <xdr:nvSpPr>
        <xdr:cNvPr id="565" name="楕円 564">
          <a:extLst>
            <a:ext uri="{FF2B5EF4-FFF2-40B4-BE49-F238E27FC236}">
              <a16:creationId xmlns:a16="http://schemas.microsoft.com/office/drawing/2014/main" id="{82A4C487-EBCB-44B0-A6CC-D3A4391851EA}"/>
            </a:ext>
          </a:extLst>
        </xdr:cNvPr>
        <xdr:cNvSpPr/>
      </xdr:nvSpPr>
      <xdr:spPr>
        <a:xfrm>
          <a:off x="12029440" y="13764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68580</xdr:rowOff>
    </xdr:from>
    <xdr:to>
      <xdr:col>76</xdr:col>
      <xdr:colOff>114300</xdr:colOff>
      <xdr:row>82</xdr:row>
      <xdr:rowOff>118111</xdr:rowOff>
    </xdr:to>
    <xdr:cxnSp macro="">
      <xdr:nvCxnSpPr>
        <xdr:cNvPr id="566" name="直線コネクタ 565">
          <a:extLst>
            <a:ext uri="{FF2B5EF4-FFF2-40B4-BE49-F238E27FC236}">
              <a16:creationId xmlns:a16="http://schemas.microsoft.com/office/drawing/2014/main" id="{8514BDA4-B44A-471E-AFD0-58DCB8164F34}"/>
            </a:ext>
          </a:extLst>
        </xdr:cNvPr>
        <xdr:cNvCxnSpPr/>
      </xdr:nvCxnSpPr>
      <xdr:spPr>
        <a:xfrm>
          <a:off x="12072620" y="13815060"/>
          <a:ext cx="78232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137795</xdr:rowOff>
    </xdr:from>
    <xdr:to>
      <xdr:col>67</xdr:col>
      <xdr:colOff>101600</xdr:colOff>
      <xdr:row>82</xdr:row>
      <xdr:rowOff>67945</xdr:rowOff>
    </xdr:to>
    <xdr:sp macro="" textlink="">
      <xdr:nvSpPr>
        <xdr:cNvPr id="567" name="楕円 566">
          <a:extLst>
            <a:ext uri="{FF2B5EF4-FFF2-40B4-BE49-F238E27FC236}">
              <a16:creationId xmlns:a16="http://schemas.microsoft.com/office/drawing/2014/main" id="{F53AD08B-66A6-435D-8187-9D163E6AC47F}"/>
            </a:ext>
          </a:extLst>
        </xdr:cNvPr>
        <xdr:cNvSpPr/>
      </xdr:nvSpPr>
      <xdr:spPr>
        <a:xfrm>
          <a:off x="11231880" y="13716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17145</xdr:rowOff>
    </xdr:from>
    <xdr:to>
      <xdr:col>71</xdr:col>
      <xdr:colOff>177800</xdr:colOff>
      <xdr:row>82</xdr:row>
      <xdr:rowOff>68580</xdr:rowOff>
    </xdr:to>
    <xdr:cxnSp macro="">
      <xdr:nvCxnSpPr>
        <xdr:cNvPr id="568" name="直線コネクタ 567">
          <a:extLst>
            <a:ext uri="{FF2B5EF4-FFF2-40B4-BE49-F238E27FC236}">
              <a16:creationId xmlns:a16="http://schemas.microsoft.com/office/drawing/2014/main" id="{59C585E6-CE58-459F-8F1D-6581EA578121}"/>
            </a:ext>
          </a:extLst>
        </xdr:cNvPr>
        <xdr:cNvCxnSpPr/>
      </xdr:nvCxnSpPr>
      <xdr:spPr>
        <a:xfrm>
          <a:off x="11282680" y="13763625"/>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569" name="n_1aveValue【消防施設】&#10;有形固定資産減価償却率">
          <a:extLst>
            <a:ext uri="{FF2B5EF4-FFF2-40B4-BE49-F238E27FC236}">
              <a16:creationId xmlns:a16="http://schemas.microsoft.com/office/drawing/2014/main" id="{C166BFBB-AB20-49AE-B0D7-15347D5319D3}"/>
            </a:ext>
          </a:extLst>
        </xdr:cNvPr>
        <xdr:cNvSpPr txBox="1"/>
      </xdr:nvSpPr>
      <xdr:spPr>
        <a:xfrm>
          <a:off x="134372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570" name="n_2aveValue【消防施設】&#10;有形固定資産減価償却率">
          <a:extLst>
            <a:ext uri="{FF2B5EF4-FFF2-40B4-BE49-F238E27FC236}">
              <a16:creationId xmlns:a16="http://schemas.microsoft.com/office/drawing/2014/main" id="{3939C25A-EA07-4F8B-AE60-8FA978162745}"/>
            </a:ext>
          </a:extLst>
        </xdr:cNvPr>
        <xdr:cNvSpPr txBox="1"/>
      </xdr:nvSpPr>
      <xdr:spPr>
        <a:xfrm>
          <a:off x="12675244" y="1352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571" name="n_3aveValue【消防施設】&#10;有形固定資産減価償却率">
          <a:extLst>
            <a:ext uri="{FF2B5EF4-FFF2-40B4-BE49-F238E27FC236}">
              <a16:creationId xmlns:a16="http://schemas.microsoft.com/office/drawing/2014/main" id="{D3AB2B2B-E086-4A88-9017-0A8FE71ED282}"/>
            </a:ext>
          </a:extLst>
        </xdr:cNvPr>
        <xdr:cNvSpPr txBox="1"/>
      </xdr:nvSpPr>
      <xdr:spPr>
        <a:xfrm>
          <a:off x="119005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572" name="n_4aveValue【消防施設】&#10;有形固定資産減価償却率">
          <a:extLst>
            <a:ext uri="{FF2B5EF4-FFF2-40B4-BE49-F238E27FC236}">
              <a16:creationId xmlns:a16="http://schemas.microsoft.com/office/drawing/2014/main" id="{620446B1-9460-481D-A28B-350D3FF77CEA}"/>
            </a:ext>
          </a:extLst>
        </xdr:cNvPr>
        <xdr:cNvSpPr txBox="1"/>
      </xdr:nvSpPr>
      <xdr:spPr>
        <a:xfrm>
          <a:off x="1110298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40022</xdr:rowOff>
    </xdr:from>
    <xdr:ext cx="405111" cy="259045"/>
    <xdr:sp macro="" textlink="">
      <xdr:nvSpPr>
        <xdr:cNvPr id="573" name="n_1mainValue【消防施設】&#10;有形固定資産減価償却率">
          <a:extLst>
            <a:ext uri="{FF2B5EF4-FFF2-40B4-BE49-F238E27FC236}">
              <a16:creationId xmlns:a16="http://schemas.microsoft.com/office/drawing/2014/main" id="{AF3B17B6-B8DF-47C7-9756-94CB4CB24072}"/>
            </a:ext>
          </a:extLst>
        </xdr:cNvPr>
        <xdr:cNvSpPr txBox="1"/>
      </xdr:nvSpPr>
      <xdr:spPr>
        <a:xfrm>
          <a:off x="13437244" y="1395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160038</xdr:rowOff>
    </xdr:from>
    <xdr:ext cx="405111" cy="259045"/>
    <xdr:sp macro="" textlink="">
      <xdr:nvSpPr>
        <xdr:cNvPr id="574" name="n_2mainValue【消防施設】&#10;有形固定資産減価償却率">
          <a:extLst>
            <a:ext uri="{FF2B5EF4-FFF2-40B4-BE49-F238E27FC236}">
              <a16:creationId xmlns:a16="http://schemas.microsoft.com/office/drawing/2014/main" id="{5C85C53A-E26F-441A-BF48-C28440EE61ED}"/>
            </a:ext>
          </a:extLst>
        </xdr:cNvPr>
        <xdr:cNvSpPr txBox="1"/>
      </xdr:nvSpPr>
      <xdr:spPr>
        <a:xfrm>
          <a:off x="12675244" y="1390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110507</xdr:rowOff>
    </xdr:from>
    <xdr:ext cx="405111" cy="259045"/>
    <xdr:sp macro="" textlink="">
      <xdr:nvSpPr>
        <xdr:cNvPr id="575" name="n_3mainValue【消防施設】&#10;有形固定資産減価償却率">
          <a:extLst>
            <a:ext uri="{FF2B5EF4-FFF2-40B4-BE49-F238E27FC236}">
              <a16:creationId xmlns:a16="http://schemas.microsoft.com/office/drawing/2014/main" id="{D40F5BF8-C52E-4A5C-B74C-3DC6B2F0A0E4}"/>
            </a:ext>
          </a:extLst>
        </xdr:cNvPr>
        <xdr:cNvSpPr txBox="1"/>
      </xdr:nvSpPr>
      <xdr:spPr>
        <a:xfrm>
          <a:off x="11900544" y="1385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59072</xdr:rowOff>
    </xdr:from>
    <xdr:ext cx="405111" cy="259045"/>
    <xdr:sp macro="" textlink="">
      <xdr:nvSpPr>
        <xdr:cNvPr id="576" name="n_4mainValue【消防施設】&#10;有形固定資産減価償却率">
          <a:extLst>
            <a:ext uri="{FF2B5EF4-FFF2-40B4-BE49-F238E27FC236}">
              <a16:creationId xmlns:a16="http://schemas.microsoft.com/office/drawing/2014/main" id="{431165A0-AA58-4676-BE0A-51A6049827C7}"/>
            </a:ext>
          </a:extLst>
        </xdr:cNvPr>
        <xdr:cNvSpPr txBox="1"/>
      </xdr:nvSpPr>
      <xdr:spPr>
        <a:xfrm>
          <a:off x="1110298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7" name="正方形/長方形 576">
          <a:extLst>
            <a:ext uri="{FF2B5EF4-FFF2-40B4-BE49-F238E27FC236}">
              <a16:creationId xmlns:a16="http://schemas.microsoft.com/office/drawing/2014/main" id="{442765A8-43B7-4FE0-A2A1-0332A75F65C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8" name="正方形/長方形 577">
          <a:extLst>
            <a:ext uri="{FF2B5EF4-FFF2-40B4-BE49-F238E27FC236}">
              <a16:creationId xmlns:a16="http://schemas.microsoft.com/office/drawing/2014/main" id="{A1300FA5-553E-47FC-BF26-1932F64C357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9" name="正方形/長方形 578">
          <a:extLst>
            <a:ext uri="{FF2B5EF4-FFF2-40B4-BE49-F238E27FC236}">
              <a16:creationId xmlns:a16="http://schemas.microsoft.com/office/drawing/2014/main" id="{9FB989CC-D13F-4D58-98BE-FF7809CA1FA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0" name="正方形/長方形 579">
          <a:extLst>
            <a:ext uri="{FF2B5EF4-FFF2-40B4-BE49-F238E27FC236}">
              <a16:creationId xmlns:a16="http://schemas.microsoft.com/office/drawing/2014/main" id="{F89204DB-292B-44D7-91F2-0B3EC851740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1" name="正方形/長方形 580">
          <a:extLst>
            <a:ext uri="{FF2B5EF4-FFF2-40B4-BE49-F238E27FC236}">
              <a16:creationId xmlns:a16="http://schemas.microsoft.com/office/drawing/2014/main" id="{7BDDC6E1-C021-4C6F-930B-AB45E324B7B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2" name="正方形/長方形 581">
          <a:extLst>
            <a:ext uri="{FF2B5EF4-FFF2-40B4-BE49-F238E27FC236}">
              <a16:creationId xmlns:a16="http://schemas.microsoft.com/office/drawing/2014/main" id="{FB784CDF-5DB2-4911-B5FE-253E1823F0A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3" name="正方形/長方形 582">
          <a:extLst>
            <a:ext uri="{FF2B5EF4-FFF2-40B4-BE49-F238E27FC236}">
              <a16:creationId xmlns:a16="http://schemas.microsoft.com/office/drawing/2014/main" id="{4FB3356D-80B1-4335-9218-EFDD72EBDFB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4" name="正方形/長方形 583">
          <a:extLst>
            <a:ext uri="{FF2B5EF4-FFF2-40B4-BE49-F238E27FC236}">
              <a16:creationId xmlns:a16="http://schemas.microsoft.com/office/drawing/2014/main" id="{D125BC51-51F8-45C5-A37B-48F9BA74D7D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5" name="テキスト ボックス 584">
          <a:extLst>
            <a:ext uri="{FF2B5EF4-FFF2-40B4-BE49-F238E27FC236}">
              <a16:creationId xmlns:a16="http://schemas.microsoft.com/office/drawing/2014/main" id="{0C3EB0DD-2A60-40AE-91DA-762BA6F7C0B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6" name="直線コネクタ 585">
          <a:extLst>
            <a:ext uri="{FF2B5EF4-FFF2-40B4-BE49-F238E27FC236}">
              <a16:creationId xmlns:a16="http://schemas.microsoft.com/office/drawing/2014/main" id="{6140B01E-9223-4401-9DC2-1573974A150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7" name="直線コネクタ 586">
          <a:extLst>
            <a:ext uri="{FF2B5EF4-FFF2-40B4-BE49-F238E27FC236}">
              <a16:creationId xmlns:a16="http://schemas.microsoft.com/office/drawing/2014/main" id="{0B1C33F9-D071-4DCF-885F-ADA31D648FED}"/>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8" name="テキスト ボックス 587">
          <a:extLst>
            <a:ext uri="{FF2B5EF4-FFF2-40B4-BE49-F238E27FC236}">
              <a16:creationId xmlns:a16="http://schemas.microsoft.com/office/drawing/2014/main" id="{A178A1CF-5C95-4236-A4C6-F197A19EADB3}"/>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9" name="直線コネクタ 588">
          <a:extLst>
            <a:ext uri="{FF2B5EF4-FFF2-40B4-BE49-F238E27FC236}">
              <a16:creationId xmlns:a16="http://schemas.microsoft.com/office/drawing/2014/main" id="{8470EBD8-C7A4-4983-9B15-8303D9C39F35}"/>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0" name="テキスト ボックス 589">
          <a:extLst>
            <a:ext uri="{FF2B5EF4-FFF2-40B4-BE49-F238E27FC236}">
              <a16:creationId xmlns:a16="http://schemas.microsoft.com/office/drawing/2014/main" id="{D513E161-FA08-4659-A9A6-FE98ECFFE5C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1" name="直線コネクタ 590">
          <a:extLst>
            <a:ext uri="{FF2B5EF4-FFF2-40B4-BE49-F238E27FC236}">
              <a16:creationId xmlns:a16="http://schemas.microsoft.com/office/drawing/2014/main" id="{F2F0168F-4C98-4F3F-9E23-BED32846D1BC}"/>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2" name="テキスト ボックス 591">
          <a:extLst>
            <a:ext uri="{FF2B5EF4-FFF2-40B4-BE49-F238E27FC236}">
              <a16:creationId xmlns:a16="http://schemas.microsoft.com/office/drawing/2014/main" id="{ACDB4E96-425C-48B8-B17D-C48B26E4C53E}"/>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3" name="直線コネクタ 592">
          <a:extLst>
            <a:ext uri="{FF2B5EF4-FFF2-40B4-BE49-F238E27FC236}">
              <a16:creationId xmlns:a16="http://schemas.microsoft.com/office/drawing/2014/main" id="{99B9B88D-C07A-4768-B17A-4C05951129C2}"/>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4" name="テキスト ボックス 593">
          <a:extLst>
            <a:ext uri="{FF2B5EF4-FFF2-40B4-BE49-F238E27FC236}">
              <a16:creationId xmlns:a16="http://schemas.microsoft.com/office/drawing/2014/main" id="{E5836B0A-5E77-4DA1-A6C2-FBAB95FA4C6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5" name="直線コネクタ 594">
          <a:extLst>
            <a:ext uri="{FF2B5EF4-FFF2-40B4-BE49-F238E27FC236}">
              <a16:creationId xmlns:a16="http://schemas.microsoft.com/office/drawing/2014/main" id="{46BEF171-F358-41F5-85A9-4DC1CDDE4163}"/>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6" name="テキスト ボックス 595">
          <a:extLst>
            <a:ext uri="{FF2B5EF4-FFF2-40B4-BE49-F238E27FC236}">
              <a16:creationId xmlns:a16="http://schemas.microsoft.com/office/drawing/2014/main" id="{319124FB-B55C-4E98-82BE-89D146328F2E}"/>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a:extLst>
            <a:ext uri="{FF2B5EF4-FFF2-40B4-BE49-F238E27FC236}">
              <a16:creationId xmlns:a16="http://schemas.microsoft.com/office/drawing/2014/main" id="{BB9A696C-583D-4D05-AB30-253E8F8E592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a:extLst>
            <a:ext uri="{FF2B5EF4-FFF2-40B4-BE49-F238E27FC236}">
              <a16:creationId xmlns:a16="http://schemas.microsoft.com/office/drawing/2014/main" id="{E7948E50-8AF7-4416-A60E-8D1E07EB42C9}"/>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消防施設】&#10;一人当たり面積グラフ枠">
          <a:extLst>
            <a:ext uri="{FF2B5EF4-FFF2-40B4-BE49-F238E27FC236}">
              <a16:creationId xmlns:a16="http://schemas.microsoft.com/office/drawing/2014/main" id="{39D15ABF-8BF6-411D-B99A-F4E2EDB1856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00" name="直線コネクタ 599">
          <a:extLst>
            <a:ext uri="{FF2B5EF4-FFF2-40B4-BE49-F238E27FC236}">
              <a16:creationId xmlns:a16="http://schemas.microsoft.com/office/drawing/2014/main" id="{29123FF0-3F9F-4522-A0FE-F67D654802A7}"/>
            </a:ext>
          </a:extLst>
        </xdr:cNvPr>
        <xdr:cNvCxnSpPr/>
      </xdr:nvCxnSpPr>
      <xdr:spPr>
        <a:xfrm flipV="1">
          <a:off x="19509104" y="13266421"/>
          <a:ext cx="0" cy="1243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01" name="【消防施設】&#10;一人当たり面積最小値テキスト">
          <a:extLst>
            <a:ext uri="{FF2B5EF4-FFF2-40B4-BE49-F238E27FC236}">
              <a16:creationId xmlns:a16="http://schemas.microsoft.com/office/drawing/2014/main" id="{BD7CCBB8-97C1-4BCE-BD62-D60C345F8451}"/>
            </a:ext>
          </a:extLst>
        </xdr:cNvPr>
        <xdr:cNvSpPr txBox="1"/>
      </xdr:nvSpPr>
      <xdr:spPr>
        <a:xfrm>
          <a:off x="19547840" y="1451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602" name="直線コネクタ 601">
          <a:extLst>
            <a:ext uri="{FF2B5EF4-FFF2-40B4-BE49-F238E27FC236}">
              <a16:creationId xmlns:a16="http://schemas.microsoft.com/office/drawing/2014/main" id="{45AEC31A-DCE3-4E94-97A9-95B40931AADC}"/>
            </a:ext>
          </a:extLst>
        </xdr:cNvPr>
        <xdr:cNvCxnSpPr/>
      </xdr:nvCxnSpPr>
      <xdr:spPr>
        <a:xfrm>
          <a:off x="19443700" y="14510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603" name="【消防施設】&#10;一人当たり面積最大値テキスト">
          <a:extLst>
            <a:ext uri="{FF2B5EF4-FFF2-40B4-BE49-F238E27FC236}">
              <a16:creationId xmlns:a16="http://schemas.microsoft.com/office/drawing/2014/main" id="{FC58784E-0CEE-48AC-81A6-A5547901A9FC}"/>
            </a:ext>
          </a:extLst>
        </xdr:cNvPr>
        <xdr:cNvSpPr txBox="1"/>
      </xdr:nvSpPr>
      <xdr:spPr>
        <a:xfrm>
          <a:off x="1954784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604" name="直線コネクタ 603">
          <a:extLst>
            <a:ext uri="{FF2B5EF4-FFF2-40B4-BE49-F238E27FC236}">
              <a16:creationId xmlns:a16="http://schemas.microsoft.com/office/drawing/2014/main" id="{C6FA3ECA-F279-4BF7-9BFA-84456056119D}"/>
            </a:ext>
          </a:extLst>
        </xdr:cNvPr>
        <xdr:cNvCxnSpPr/>
      </xdr:nvCxnSpPr>
      <xdr:spPr>
        <a:xfrm>
          <a:off x="1944370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605" name="【消防施設】&#10;一人当たり面積平均値テキスト">
          <a:extLst>
            <a:ext uri="{FF2B5EF4-FFF2-40B4-BE49-F238E27FC236}">
              <a16:creationId xmlns:a16="http://schemas.microsoft.com/office/drawing/2014/main" id="{987B553E-DE2A-40E8-9701-F8B7D688B604}"/>
            </a:ext>
          </a:extLst>
        </xdr:cNvPr>
        <xdr:cNvSpPr txBox="1"/>
      </xdr:nvSpPr>
      <xdr:spPr>
        <a:xfrm>
          <a:off x="19547840" y="141052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606" name="フローチャート: 判断 605">
          <a:extLst>
            <a:ext uri="{FF2B5EF4-FFF2-40B4-BE49-F238E27FC236}">
              <a16:creationId xmlns:a16="http://schemas.microsoft.com/office/drawing/2014/main" id="{BC930665-3195-42FB-9CE8-733CBB167D5E}"/>
            </a:ext>
          </a:extLst>
        </xdr:cNvPr>
        <xdr:cNvSpPr/>
      </xdr:nvSpPr>
      <xdr:spPr>
        <a:xfrm>
          <a:off x="19458940" y="1425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07" name="フローチャート: 判断 606">
          <a:extLst>
            <a:ext uri="{FF2B5EF4-FFF2-40B4-BE49-F238E27FC236}">
              <a16:creationId xmlns:a16="http://schemas.microsoft.com/office/drawing/2014/main" id="{034EFAC6-8E29-4AA3-9625-7DA041ABCB5E}"/>
            </a:ext>
          </a:extLst>
        </xdr:cNvPr>
        <xdr:cNvSpPr/>
      </xdr:nvSpPr>
      <xdr:spPr>
        <a:xfrm>
          <a:off x="18735040" y="14255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608" name="フローチャート: 判断 607">
          <a:extLst>
            <a:ext uri="{FF2B5EF4-FFF2-40B4-BE49-F238E27FC236}">
              <a16:creationId xmlns:a16="http://schemas.microsoft.com/office/drawing/2014/main" id="{8CE297D5-324B-4200-8A9E-5C4DB5689837}"/>
            </a:ext>
          </a:extLst>
        </xdr:cNvPr>
        <xdr:cNvSpPr/>
      </xdr:nvSpPr>
      <xdr:spPr>
        <a:xfrm>
          <a:off x="1793748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609" name="フローチャート: 判断 608">
          <a:extLst>
            <a:ext uri="{FF2B5EF4-FFF2-40B4-BE49-F238E27FC236}">
              <a16:creationId xmlns:a16="http://schemas.microsoft.com/office/drawing/2014/main" id="{A1A18FAB-0AD0-44A0-9234-9F83066D3187}"/>
            </a:ext>
          </a:extLst>
        </xdr:cNvPr>
        <xdr:cNvSpPr/>
      </xdr:nvSpPr>
      <xdr:spPr>
        <a:xfrm>
          <a:off x="1716278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10" name="フローチャート: 判断 609">
          <a:extLst>
            <a:ext uri="{FF2B5EF4-FFF2-40B4-BE49-F238E27FC236}">
              <a16:creationId xmlns:a16="http://schemas.microsoft.com/office/drawing/2014/main" id="{876316E7-FE26-4511-A7E9-7571134C20DF}"/>
            </a:ext>
          </a:extLst>
        </xdr:cNvPr>
        <xdr:cNvSpPr/>
      </xdr:nvSpPr>
      <xdr:spPr>
        <a:xfrm>
          <a:off x="16388080" y="14276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2E9F75BF-95D3-4EDF-ADAF-FC371561F49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D7BD9773-BA69-4761-99BC-4C131E6BD9E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D2B05C6F-2BED-4F17-A2A7-0DE29C1C785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54BC6F3A-D8E9-4EF3-B63D-D150FFEA2CB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4CA34789-DC1E-4689-9655-8DE094B2429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128270</xdr:rowOff>
    </xdr:from>
    <xdr:to>
      <xdr:col>116</xdr:col>
      <xdr:colOff>114300</xdr:colOff>
      <xdr:row>86</xdr:row>
      <xdr:rowOff>58420</xdr:rowOff>
    </xdr:to>
    <xdr:sp macro="" textlink="">
      <xdr:nvSpPr>
        <xdr:cNvPr id="616" name="楕円 615">
          <a:extLst>
            <a:ext uri="{FF2B5EF4-FFF2-40B4-BE49-F238E27FC236}">
              <a16:creationId xmlns:a16="http://schemas.microsoft.com/office/drawing/2014/main" id="{7948198F-6DE6-4394-A5CC-4D9A7944EBA5}"/>
            </a:ext>
          </a:extLst>
        </xdr:cNvPr>
        <xdr:cNvSpPr/>
      </xdr:nvSpPr>
      <xdr:spPr>
        <a:xfrm>
          <a:off x="19458940" y="14377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43197</xdr:rowOff>
    </xdr:from>
    <xdr:ext cx="469744" cy="259045"/>
    <xdr:sp macro="" textlink="">
      <xdr:nvSpPr>
        <xdr:cNvPr id="617" name="【消防施設】&#10;一人当たり面積該当値テキスト">
          <a:extLst>
            <a:ext uri="{FF2B5EF4-FFF2-40B4-BE49-F238E27FC236}">
              <a16:creationId xmlns:a16="http://schemas.microsoft.com/office/drawing/2014/main" id="{197850D9-4621-425C-900C-06AF744388AE}"/>
            </a:ext>
          </a:extLst>
        </xdr:cNvPr>
        <xdr:cNvSpPr txBox="1"/>
      </xdr:nvSpPr>
      <xdr:spPr>
        <a:xfrm>
          <a:off x="19547840" y="1429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128270</xdr:rowOff>
    </xdr:from>
    <xdr:to>
      <xdr:col>112</xdr:col>
      <xdr:colOff>38100</xdr:colOff>
      <xdr:row>86</xdr:row>
      <xdr:rowOff>58420</xdr:rowOff>
    </xdr:to>
    <xdr:sp macro="" textlink="">
      <xdr:nvSpPr>
        <xdr:cNvPr id="618" name="楕円 617">
          <a:extLst>
            <a:ext uri="{FF2B5EF4-FFF2-40B4-BE49-F238E27FC236}">
              <a16:creationId xmlns:a16="http://schemas.microsoft.com/office/drawing/2014/main" id="{893E2A79-3C6E-4ABC-AC6A-0D430F0D2560}"/>
            </a:ext>
          </a:extLst>
        </xdr:cNvPr>
        <xdr:cNvSpPr/>
      </xdr:nvSpPr>
      <xdr:spPr>
        <a:xfrm>
          <a:off x="18735040" y="14377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xdr:rowOff>
    </xdr:from>
    <xdr:to>
      <xdr:col>116</xdr:col>
      <xdr:colOff>63500</xdr:colOff>
      <xdr:row>86</xdr:row>
      <xdr:rowOff>7620</xdr:rowOff>
    </xdr:to>
    <xdr:cxnSp macro="">
      <xdr:nvCxnSpPr>
        <xdr:cNvPr id="619" name="直線コネクタ 618">
          <a:extLst>
            <a:ext uri="{FF2B5EF4-FFF2-40B4-BE49-F238E27FC236}">
              <a16:creationId xmlns:a16="http://schemas.microsoft.com/office/drawing/2014/main" id="{98E8BEEF-7348-4987-83FB-89C75F0CC4D0}"/>
            </a:ext>
          </a:extLst>
        </xdr:cNvPr>
        <xdr:cNvCxnSpPr/>
      </xdr:nvCxnSpPr>
      <xdr:spPr>
        <a:xfrm>
          <a:off x="18778220" y="144246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128270</xdr:rowOff>
    </xdr:from>
    <xdr:to>
      <xdr:col>107</xdr:col>
      <xdr:colOff>101600</xdr:colOff>
      <xdr:row>86</xdr:row>
      <xdr:rowOff>58420</xdr:rowOff>
    </xdr:to>
    <xdr:sp macro="" textlink="">
      <xdr:nvSpPr>
        <xdr:cNvPr id="620" name="楕円 619">
          <a:extLst>
            <a:ext uri="{FF2B5EF4-FFF2-40B4-BE49-F238E27FC236}">
              <a16:creationId xmlns:a16="http://schemas.microsoft.com/office/drawing/2014/main" id="{75BA8D5C-56AF-4796-AB70-C844AF13CBCE}"/>
            </a:ext>
          </a:extLst>
        </xdr:cNvPr>
        <xdr:cNvSpPr/>
      </xdr:nvSpPr>
      <xdr:spPr>
        <a:xfrm>
          <a:off x="17937480" y="14377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xdr:rowOff>
    </xdr:from>
    <xdr:to>
      <xdr:col>111</xdr:col>
      <xdr:colOff>177800</xdr:colOff>
      <xdr:row>86</xdr:row>
      <xdr:rowOff>7620</xdr:rowOff>
    </xdr:to>
    <xdr:cxnSp macro="">
      <xdr:nvCxnSpPr>
        <xdr:cNvPr id="621" name="直線コネクタ 620">
          <a:extLst>
            <a:ext uri="{FF2B5EF4-FFF2-40B4-BE49-F238E27FC236}">
              <a16:creationId xmlns:a16="http://schemas.microsoft.com/office/drawing/2014/main" id="{0A0F9A06-48B2-4E7C-BA0A-3793E2BD4EFD}"/>
            </a:ext>
          </a:extLst>
        </xdr:cNvPr>
        <xdr:cNvCxnSpPr/>
      </xdr:nvCxnSpPr>
      <xdr:spPr>
        <a:xfrm>
          <a:off x="17988280" y="144246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128270</xdr:rowOff>
    </xdr:from>
    <xdr:to>
      <xdr:col>102</xdr:col>
      <xdr:colOff>165100</xdr:colOff>
      <xdr:row>86</xdr:row>
      <xdr:rowOff>58420</xdr:rowOff>
    </xdr:to>
    <xdr:sp macro="" textlink="">
      <xdr:nvSpPr>
        <xdr:cNvPr id="622" name="楕円 621">
          <a:extLst>
            <a:ext uri="{FF2B5EF4-FFF2-40B4-BE49-F238E27FC236}">
              <a16:creationId xmlns:a16="http://schemas.microsoft.com/office/drawing/2014/main" id="{E31FF23D-8AC2-4440-868A-B0734F1C9560}"/>
            </a:ext>
          </a:extLst>
        </xdr:cNvPr>
        <xdr:cNvSpPr/>
      </xdr:nvSpPr>
      <xdr:spPr>
        <a:xfrm>
          <a:off x="17162780" y="14377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xdr:rowOff>
    </xdr:from>
    <xdr:to>
      <xdr:col>107</xdr:col>
      <xdr:colOff>50800</xdr:colOff>
      <xdr:row>86</xdr:row>
      <xdr:rowOff>7620</xdr:rowOff>
    </xdr:to>
    <xdr:cxnSp macro="">
      <xdr:nvCxnSpPr>
        <xdr:cNvPr id="623" name="直線コネクタ 622">
          <a:extLst>
            <a:ext uri="{FF2B5EF4-FFF2-40B4-BE49-F238E27FC236}">
              <a16:creationId xmlns:a16="http://schemas.microsoft.com/office/drawing/2014/main" id="{CEB61F1C-965B-4501-A7E4-57665FB2F7A7}"/>
            </a:ext>
          </a:extLst>
        </xdr:cNvPr>
        <xdr:cNvCxnSpPr/>
      </xdr:nvCxnSpPr>
      <xdr:spPr>
        <a:xfrm>
          <a:off x="17213580" y="144246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128270</xdr:rowOff>
    </xdr:from>
    <xdr:to>
      <xdr:col>98</xdr:col>
      <xdr:colOff>38100</xdr:colOff>
      <xdr:row>86</xdr:row>
      <xdr:rowOff>58420</xdr:rowOff>
    </xdr:to>
    <xdr:sp macro="" textlink="">
      <xdr:nvSpPr>
        <xdr:cNvPr id="624" name="楕円 623">
          <a:extLst>
            <a:ext uri="{FF2B5EF4-FFF2-40B4-BE49-F238E27FC236}">
              <a16:creationId xmlns:a16="http://schemas.microsoft.com/office/drawing/2014/main" id="{47D46FFA-8111-4A7D-96AB-172F44CEF6E1}"/>
            </a:ext>
          </a:extLst>
        </xdr:cNvPr>
        <xdr:cNvSpPr/>
      </xdr:nvSpPr>
      <xdr:spPr>
        <a:xfrm>
          <a:off x="16388080" y="14377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xdr:rowOff>
    </xdr:from>
    <xdr:to>
      <xdr:col>102</xdr:col>
      <xdr:colOff>114300</xdr:colOff>
      <xdr:row>86</xdr:row>
      <xdr:rowOff>7620</xdr:rowOff>
    </xdr:to>
    <xdr:cxnSp macro="">
      <xdr:nvCxnSpPr>
        <xdr:cNvPr id="625" name="直線コネクタ 624">
          <a:extLst>
            <a:ext uri="{FF2B5EF4-FFF2-40B4-BE49-F238E27FC236}">
              <a16:creationId xmlns:a16="http://schemas.microsoft.com/office/drawing/2014/main" id="{6F7AC494-5754-4165-A818-82E19748D822}"/>
            </a:ext>
          </a:extLst>
        </xdr:cNvPr>
        <xdr:cNvCxnSpPr/>
      </xdr:nvCxnSpPr>
      <xdr:spPr>
        <a:xfrm>
          <a:off x="16431260" y="144246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626" name="n_1aveValue【消防施設】&#10;一人当たり面積">
          <a:extLst>
            <a:ext uri="{FF2B5EF4-FFF2-40B4-BE49-F238E27FC236}">
              <a16:creationId xmlns:a16="http://schemas.microsoft.com/office/drawing/2014/main" id="{CB02B9E2-A2FE-4D6E-A07E-1320E9D937D8}"/>
            </a:ext>
          </a:extLst>
        </xdr:cNvPr>
        <xdr:cNvSpPr txBox="1"/>
      </xdr:nvSpPr>
      <xdr:spPr>
        <a:xfrm>
          <a:off x="185611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627" name="n_2aveValue【消防施設】&#10;一人当たり面積">
          <a:extLst>
            <a:ext uri="{FF2B5EF4-FFF2-40B4-BE49-F238E27FC236}">
              <a16:creationId xmlns:a16="http://schemas.microsoft.com/office/drawing/2014/main" id="{B36E01DA-53FC-4B28-BBAC-A421CE2556C3}"/>
            </a:ext>
          </a:extLst>
        </xdr:cNvPr>
        <xdr:cNvSpPr txBox="1"/>
      </xdr:nvSpPr>
      <xdr:spPr>
        <a:xfrm>
          <a:off x="17776267" y="1405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628" name="n_3aveValue【消防施設】&#10;一人当たり面積">
          <a:extLst>
            <a:ext uri="{FF2B5EF4-FFF2-40B4-BE49-F238E27FC236}">
              <a16:creationId xmlns:a16="http://schemas.microsoft.com/office/drawing/2014/main" id="{FB178613-812F-4501-ADC0-A35947F9DAC2}"/>
            </a:ext>
          </a:extLst>
        </xdr:cNvPr>
        <xdr:cNvSpPr txBox="1"/>
      </xdr:nvSpPr>
      <xdr:spPr>
        <a:xfrm>
          <a:off x="17001567" y="1404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29" name="n_4aveValue【消防施設】&#10;一人当たり面積">
          <a:extLst>
            <a:ext uri="{FF2B5EF4-FFF2-40B4-BE49-F238E27FC236}">
              <a16:creationId xmlns:a16="http://schemas.microsoft.com/office/drawing/2014/main" id="{602A04A1-0272-45B6-B73D-5AD8B2FCC5EE}"/>
            </a:ext>
          </a:extLst>
        </xdr:cNvPr>
        <xdr:cNvSpPr txBox="1"/>
      </xdr:nvSpPr>
      <xdr:spPr>
        <a:xfrm>
          <a:off x="16226867" y="140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49547</xdr:rowOff>
    </xdr:from>
    <xdr:ext cx="469744" cy="259045"/>
    <xdr:sp macro="" textlink="">
      <xdr:nvSpPr>
        <xdr:cNvPr id="630" name="n_1mainValue【消防施設】&#10;一人当たり面積">
          <a:extLst>
            <a:ext uri="{FF2B5EF4-FFF2-40B4-BE49-F238E27FC236}">
              <a16:creationId xmlns:a16="http://schemas.microsoft.com/office/drawing/2014/main" id="{D3ECE002-C68B-45A4-B391-4BAAE47C8C99}"/>
            </a:ext>
          </a:extLst>
        </xdr:cNvPr>
        <xdr:cNvSpPr txBox="1"/>
      </xdr:nvSpPr>
      <xdr:spPr>
        <a:xfrm>
          <a:off x="1856112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49547</xdr:rowOff>
    </xdr:from>
    <xdr:ext cx="469744" cy="259045"/>
    <xdr:sp macro="" textlink="">
      <xdr:nvSpPr>
        <xdr:cNvPr id="631" name="n_2mainValue【消防施設】&#10;一人当たり面積">
          <a:extLst>
            <a:ext uri="{FF2B5EF4-FFF2-40B4-BE49-F238E27FC236}">
              <a16:creationId xmlns:a16="http://schemas.microsoft.com/office/drawing/2014/main" id="{9BBCA606-35F0-4CD7-ABAC-7DA5337E70C3}"/>
            </a:ext>
          </a:extLst>
        </xdr:cNvPr>
        <xdr:cNvSpPr txBox="1"/>
      </xdr:nvSpPr>
      <xdr:spPr>
        <a:xfrm>
          <a:off x="1777626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49547</xdr:rowOff>
    </xdr:from>
    <xdr:ext cx="469744" cy="259045"/>
    <xdr:sp macro="" textlink="">
      <xdr:nvSpPr>
        <xdr:cNvPr id="632" name="n_3mainValue【消防施設】&#10;一人当たり面積">
          <a:extLst>
            <a:ext uri="{FF2B5EF4-FFF2-40B4-BE49-F238E27FC236}">
              <a16:creationId xmlns:a16="http://schemas.microsoft.com/office/drawing/2014/main" id="{6B8633F6-A076-4C21-89FF-C3A7B8B6F5E8}"/>
            </a:ext>
          </a:extLst>
        </xdr:cNvPr>
        <xdr:cNvSpPr txBox="1"/>
      </xdr:nvSpPr>
      <xdr:spPr>
        <a:xfrm>
          <a:off x="1700156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49547</xdr:rowOff>
    </xdr:from>
    <xdr:ext cx="469744" cy="259045"/>
    <xdr:sp macro="" textlink="">
      <xdr:nvSpPr>
        <xdr:cNvPr id="633" name="n_4mainValue【消防施設】&#10;一人当たり面積">
          <a:extLst>
            <a:ext uri="{FF2B5EF4-FFF2-40B4-BE49-F238E27FC236}">
              <a16:creationId xmlns:a16="http://schemas.microsoft.com/office/drawing/2014/main" id="{74687C60-1BC4-4350-9282-CE9160DC04B6}"/>
            </a:ext>
          </a:extLst>
        </xdr:cNvPr>
        <xdr:cNvSpPr txBox="1"/>
      </xdr:nvSpPr>
      <xdr:spPr>
        <a:xfrm>
          <a:off x="1622686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157CDC2F-57A2-4244-8D27-35710B3281E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75EB8221-C957-4FC0-AF7F-C6849EEB08C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E1FDDBD4-5057-4888-81B8-42735694FE9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DFB75918-1413-4618-B5D6-05C50967ED9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FD2A5E3F-1A2D-4EAA-A302-D242DF520D8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C5F40865-AAB9-4658-B4E8-567DE5FE204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F52F68A7-8177-4249-850B-C92E96741EF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25474BA3-0D06-4804-A98B-85DB90D77D3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A36809ED-EDA4-4A50-AE0B-CF803721E94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67D67224-216D-496F-9814-1937C38EAD5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EC508BFC-C324-4D13-B533-BE2260D6743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5" name="直線コネクタ 644">
          <a:extLst>
            <a:ext uri="{FF2B5EF4-FFF2-40B4-BE49-F238E27FC236}">
              <a16:creationId xmlns:a16="http://schemas.microsoft.com/office/drawing/2014/main" id="{CD87B9AF-0825-443E-ADA2-A65BE955A025}"/>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6" name="テキスト ボックス 645">
          <a:extLst>
            <a:ext uri="{FF2B5EF4-FFF2-40B4-BE49-F238E27FC236}">
              <a16:creationId xmlns:a16="http://schemas.microsoft.com/office/drawing/2014/main" id="{767228A6-5A1D-40DB-BA86-F1B25F672399}"/>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7" name="直線コネクタ 646">
          <a:extLst>
            <a:ext uri="{FF2B5EF4-FFF2-40B4-BE49-F238E27FC236}">
              <a16:creationId xmlns:a16="http://schemas.microsoft.com/office/drawing/2014/main" id="{188CC631-2DF3-427C-B686-0A24A9BE2A4B}"/>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8" name="テキスト ボックス 647">
          <a:extLst>
            <a:ext uri="{FF2B5EF4-FFF2-40B4-BE49-F238E27FC236}">
              <a16:creationId xmlns:a16="http://schemas.microsoft.com/office/drawing/2014/main" id="{11A2F603-6FEF-4705-A980-DA113B35C452}"/>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9" name="直線コネクタ 648">
          <a:extLst>
            <a:ext uri="{FF2B5EF4-FFF2-40B4-BE49-F238E27FC236}">
              <a16:creationId xmlns:a16="http://schemas.microsoft.com/office/drawing/2014/main" id="{9F6852F0-3604-49B2-BDDD-7934C373CDA2}"/>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0" name="テキスト ボックス 649">
          <a:extLst>
            <a:ext uri="{FF2B5EF4-FFF2-40B4-BE49-F238E27FC236}">
              <a16:creationId xmlns:a16="http://schemas.microsoft.com/office/drawing/2014/main" id="{4C8EEB53-7367-4DC9-9DFF-6A15A5AD76C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1" name="直線コネクタ 650">
          <a:extLst>
            <a:ext uri="{FF2B5EF4-FFF2-40B4-BE49-F238E27FC236}">
              <a16:creationId xmlns:a16="http://schemas.microsoft.com/office/drawing/2014/main" id="{19A82702-8C74-49CE-B35B-E5377B61709C}"/>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2" name="テキスト ボックス 651">
          <a:extLst>
            <a:ext uri="{FF2B5EF4-FFF2-40B4-BE49-F238E27FC236}">
              <a16:creationId xmlns:a16="http://schemas.microsoft.com/office/drawing/2014/main" id="{FC34CC95-C347-4366-BDFE-2F4CBDEF49E7}"/>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3" name="直線コネクタ 652">
          <a:extLst>
            <a:ext uri="{FF2B5EF4-FFF2-40B4-BE49-F238E27FC236}">
              <a16:creationId xmlns:a16="http://schemas.microsoft.com/office/drawing/2014/main" id="{033C59C4-F162-496F-9983-4E1AD2F41DE9}"/>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4" name="テキスト ボックス 653">
          <a:extLst>
            <a:ext uri="{FF2B5EF4-FFF2-40B4-BE49-F238E27FC236}">
              <a16:creationId xmlns:a16="http://schemas.microsoft.com/office/drawing/2014/main" id="{C7F8B527-CC3F-4D87-86FC-17BC453FA7C9}"/>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8BEB382A-5B42-4243-AE4C-315EE2A240D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庁舎】&#10;有形固定資産減価償却率グラフ枠">
          <a:extLst>
            <a:ext uri="{FF2B5EF4-FFF2-40B4-BE49-F238E27FC236}">
              <a16:creationId xmlns:a16="http://schemas.microsoft.com/office/drawing/2014/main" id="{D66EDE2B-1D47-4514-B413-DF340FE399A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57" name="直線コネクタ 656">
          <a:extLst>
            <a:ext uri="{FF2B5EF4-FFF2-40B4-BE49-F238E27FC236}">
              <a16:creationId xmlns:a16="http://schemas.microsoft.com/office/drawing/2014/main" id="{4A4E1CA2-AB9F-4A98-A586-C2D86CCCF014}"/>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58" name="【庁舎】&#10;有形固定資産減価償却率最小値テキスト">
          <a:extLst>
            <a:ext uri="{FF2B5EF4-FFF2-40B4-BE49-F238E27FC236}">
              <a16:creationId xmlns:a16="http://schemas.microsoft.com/office/drawing/2014/main" id="{6EEFF966-ED90-46A7-B66E-38E334539648}"/>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59" name="直線コネクタ 658">
          <a:extLst>
            <a:ext uri="{FF2B5EF4-FFF2-40B4-BE49-F238E27FC236}">
              <a16:creationId xmlns:a16="http://schemas.microsoft.com/office/drawing/2014/main" id="{761B6617-5946-45E3-9560-766D4FDAA142}"/>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0" name="【庁舎】&#10;有形固定資産減価償却率最大値テキスト">
          <a:extLst>
            <a:ext uri="{FF2B5EF4-FFF2-40B4-BE49-F238E27FC236}">
              <a16:creationId xmlns:a16="http://schemas.microsoft.com/office/drawing/2014/main" id="{979D58E7-77E3-4994-A6D1-738BEEF9A166}"/>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1" name="直線コネクタ 660">
          <a:extLst>
            <a:ext uri="{FF2B5EF4-FFF2-40B4-BE49-F238E27FC236}">
              <a16:creationId xmlns:a16="http://schemas.microsoft.com/office/drawing/2014/main" id="{B3F67731-42CA-4447-A84B-C79713B6B0FF}"/>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662" name="【庁舎】&#10;有形固定資産減価償却率平均値テキスト">
          <a:extLst>
            <a:ext uri="{FF2B5EF4-FFF2-40B4-BE49-F238E27FC236}">
              <a16:creationId xmlns:a16="http://schemas.microsoft.com/office/drawing/2014/main" id="{C729F2AE-9547-4BE2-843A-44B5932C001D}"/>
            </a:ext>
          </a:extLst>
        </xdr:cNvPr>
        <xdr:cNvSpPr txBox="1"/>
      </xdr:nvSpPr>
      <xdr:spPr>
        <a:xfrm>
          <a:off x="14414500" y="17299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663" name="フローチャート: 判断 662">
          <a:extLst>
            <a:ext uri="{FF2B5EF4-FFF2-40B4-BE49-F238E27FC236}">
              <a16:creationId xmlns:a16="http://schemas.microsoft.com/office/drawing/2014/main" id="{0E80C9A6-ACDB-4224-9C7D-A3420D673EDB}"/>
            </a:ext>
          </a:extLst>
        </xdr:cNvPr>
        <xdr:cNvSpPr/>
      </xdr:nvSpPr>
      <xdr:spPr>
        <a:xfrm>
          <a:off x="14325600" y="173215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664" name="フローチャート: 判断 663">
          <a:extLst>
            <a:ext uri="{FF2B5EF4-FFF2-40B4-BE49-F238E27FC236}">
              <a16:creationId xmlns:a16="http://schemas.microsoft.com/office/drawing/2014/main" id="{5AB0A7EB-8059-436B-BA12-1048ADD7CDC9}"/>
            </a:ext>
          </a:extLst>
        </xdr:cNvPr>
        <xdr:cNvSpPr/>
      </xdr:nvSpPr>
      <xdr:spPr>
        <a:xfrm>
          <a:off x="13578840" y="1732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665" name="フローチャート: 判断 664">
          <a:extLst>
            <a:ext uri="{FF2B5EF4-FFF2-40B4-BE49-F238E27FC236}">
              <a16:creationId xmlns:a16="http://schemas.microsoft.com/office/drawing/2014/main" id="{B339D245-6490-4EFD-80EA-86EAD3A818F2}"/>
            </a:ext>
          </a:extLst>
        </xdr:cNvPr>
        <xdr:cNvSpPr/>
      </xdr:nvSpPr>
      <xdr:spPr>
        <a:xfrm>
          <a:off x="1280414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666" name="フローチャート: 判断 665">
          <a:extLst>
            <a:ext uri="{FF2B5EF4-FFF2-40B4-BE49-F238E27FC236}">
              <a16:creationId xmlns:a16="http://schemas.microsoft.com/office/drawing/2014/main" id="{7A06A057-7F38-40A8-A284-D35286CC3694}"/>
            </a:ext>
          </a:extLst>
        </xdr:cNvPr>
        <xdr:cNvSpPr/>
      </xdr:nvSpPr>
      <xdr:spPr>
        <a:xfrm>
          <a:off x="12029440" y="17320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667" name="フローチャート: 判断 666">
          <a:extLst>
            <a:ext uri="{FF2B5EF4-FFF2-40B4-BE49-F238E27FC236}">
              <a16:creationId xmlns:a16="http://schemas.microsoft.com/office/drawing/2014/main" id="{D0956EAA-CB3F-4376-A199-7CE193CAE2B4}"/>
            </a:ext>
          </a:extLst>
        </xdr:cNvPr>
        <xdr:cNvSpPr/>
      </xdr:nvSpPr>
      <xdr:spPr>
        <a:xfrm>
          <a:off x="11231880" y="17388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B6D352E-534E-4715-ACE2-DE66CAE8FD9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F8BB502-D4ED-46E3-B49B-4CD94D75B6F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CF3EC5-FC86-4B98-87A8-BBB7A2056E5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17197A3C-7932-4A5E-A791-3D82A89F2F7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2CCF1D2E-3E1E-4E27-8363-C4F5730A6C8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66039</xdr:rowOff>
    </xdr:from>
    <xdr:to>
      <xdr:col>85</xdr:col>
      <xdr:colOff>177800</xdr:colOff>
      <xdr:row>102</xdr:row>
      <xdr:rowOff>167639</xdr:rowOff>
    </xdr:to>
    <xdr:sp macro="" textlink="">
      <xdr:nvSpPr>
        <xdr:cNvPr id="673" name="楕円 672">
          <a:extLst>
            <a:ext uri="{FF2B5EF4-FFF2-40B4-BE49-F238E27FC236}">
              <a16:creationId xmlns:a16="http://schemas.microsoft.com/office/drawing/2014/main" id="{7E07B2DD-A668-4610-80E0-0D1CE9A3CAE5}"/>
            </a:ext>
          </a:extLst>
        </xdr:cNvPr>
        <xdr:cNvSpPr/>
      </xdr:nvSpPr>
      <xdr:spPr>
        <a:xfrm>
          <a:off x="14325600" y="1716531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88916</xdr:rowOff>
    </xdr:from>
    <xdr:ext cx="405111" cy="259045"/>
    <xdr:sp macro="" textlink="">
      <xdr:nvSpPr>
        <xdr:cNvPr id="674" name="【庁舎】&#10;有形固定資産減価償却率該当値テキスト">
          <a:extLst>
            <a:ext uri="{FF2B5EF4-FFF2-40B4-BE49-F238E27FC236}">
              <a16:creationId xmlns:a16="http://schemas.microsoft.com/office/drawing/2014/main" id="{D24055DA-0118-45AE-A5CC-F64F5034105C}"/>
            </a:ext>
          </a:extLst>
        </xdr:cNvPr>
        <xdr:cNvSpPr txBox="1"/>
      </xdr:nvSpPr>
      <xdr:spPr>
        <a:xfrm>
          <a:off x="14414500" y="1702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38100</xdr:rowOff>
    </xdr:from>
    <xdr:to>
      <xdr:col>81</xdr:col>
      <xdr:colOff>101600</xdr:colOff>
      <xdr:row>102</xdr:row>
      <xdr:rowOff>139700</xdr:rowOff>
    </xdr:to>
    <xdr:sp macro="" textlink="">
      <xdr:nvSpPr>
        <xdr:cNvPr id="675" name="楕円 674">
          <a:extLst>
            <a:ext uri="{FF2B5EF4-FFF2-40B4-BE49-F238E27FC236}">
              <a16:creationId xmlns:a16="http://schemas.microsoft.com/office/drawing/2014/main" id="{A4D4F9A4-FBEA-4C3E-A78D-ADC27FE72BD5}"/>
            </a:ext>
          </a:extLst>
        </xdr:cNvPr>
        <xdr:cNvSpPr/>
      </xdr:nvSpPr>
      <xdr:spPr>
        <a:xfrm>
          <a:off x="13578840" y="1713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88900</xdr:rowOff>
    </xdr:from>
    <xdr:to>
      <xdr:col>85</xdr:col>
      <xdr:colOff>127000</xdr:colOff>
      <xdr:row>102</xdr:row>
      <xdr:rowOff>116839</xdr:rowOff>
    </xdr:to>
    <xdr:cxnSp macro="">
      <xdr:nvCxnSpPr>
        <xdr:cNvPr id="676" name="直線コネクタ 675">
          <a:extLst>
            <a:ext uri="{FF2B5EF4-FFF2-40B4-BE49-F238E27FC236}">
              <a16:creationId xmlns:a16="http://schemas.microsoft.com/office/drawing/2014/main" id="{66FFC5C1-D1F7-4CAB-9629-7B73EF16067F}"/>
            </a:ext>
          </a:extLst>
        </xdr:cNvPr>
        <xdr:cNvCxnSpPr/>
      </xdr:nvCxnSpPr>
      <xdr:spPr>
        <a:xfrm>
          <a:off x="13629640" y="17188180"/>
          <a:ext cx="74676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8889</xdr:rowOff>
    </xdr:from>
    <xdr:to>
      <xdr:col>76</xdr:col>
      <xdr:colOff>165100</xdr:colOff>
      <xdr:row>102</xdr:row>
      <xdr:rowOff>110489</xdr:rowOff>
    </xdr:to>
    <xdr:sp macro="" textlink="">
      <xdr:nvSpPr>
        <xdr:cNvPr id="677" name="楕円 676">
          <a:extLst>
            <a:ext uri="{FF2B5EF4-FFF2-40B4-BE49-F238E27FC236}">
              <a16:creationId xmlns:a16="http://schemas.microsoft.com/office/drawing/2014/main" id="{7D4BE528-BC99-4CB0-89A4-1E231A3A4BD2}"/>
            </a:ext>
          </a:extLst>
        </xdr:cNvPr>
        <xdr:cNvSpPr/>
      </xdr:nvSpPr>
      <xdr:spPr>
        <a:xfrm>
          <a:off x="12804140" y="1710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59689</xdr:rowOff>
    </xdr:from>
    <xdr:to>
      <xdr:col>81</xdr:col>
      <xdr:colOff>50800</xdr:colOff>
      <xdr:row>102</xdr:row>
      <xdr:rowOff>88900</xdr:rowOff>
    </xdr:to>
    <xdr:cxnSp macro="">
      <xdr:nvCxnSpPr>
        <xdr:cNvPr id="678" name="直線コネクタ 677">
          <a:extLst>
            <a:ext uri="{FF2B5EF4-FFF2-40B4-BE49-F238E27FC236}">
              <a16:creationId xmlns:a16="http://schemas.microsoft.com/office/drawing/2014/main" id="{B8249335-B0E6-4639-AD2B-9DA17A63F0FD}"/>
            </a:ext>
          </a:extLst>
        </xdr:cNvPr>
        <xdr:cNvCxnSpPr/>
      </xdr:nvCxnSpPr>
      <xdr:spPr>
        <a:xfrm>
          <a:off x="12854940" y="17158969"/>
          <a:ext cx="7747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152400</xdr:rowOff>
    </xdr:from>
    <xdr:to>
      <xdr:col>72</xdr:col>
      <xdr:colOff>38100</xdr:colOff>
      <xdr:row>102</xdr:row>
      <xdr:rowOff>82550</xdr:rowOff>
    </xdr:to>
    <xdr:sp macro="" textlink="">
      <xdr:nvSpPr>
        <xdr:cNvPr id="679" name="楕円 678">
          <a:extLst>
            <a:ext uri="{FF2B5EF4-FFF2-40B4-BE49-F238E27FC236}">
              <a16:creationId xmlns:a16="http://schemas.microsoft.com/office/drawing/2014/main" id="{8478FF0F-68D4-431A-8592-B08632AD81E3}"/>
            </a:ext>
          </a:extLst>
        </xdr:cNvPr>
        <xdr:cNvSpPr/>
      </xdr:nvSpPr>
      <xdr:spPr>
        <a:xfrm>
          <a:off x="12029440" y="17084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31750</xdr:rowOff>
    </xdr:from>
    <xdr:to>
      <xdr:col>76</xdr:col>
      <xdr:colOff>114300</xdr:colOff>
      <xdr:row>102</xdr:row>
      <xdr:rowOff>59689</xdr:rowOff>
    </xdr:to>
    <xdr:cxnSp macro="">
      <xdr:nvCxnSpPr>
        <xdr:cNvPr id="680" name="直線コネクタ 679">
          <a:extLst>
            <a:ext uri="{FF2B5EF4-FFF2-40B4-BE49-F238E27FC236}">
              <a16:creationId xmlns:a16="http://schemas.microsoft.com/office/drawing/2014/main" id="{2F37FCCB-F9A6-4F0B-8933-DD38897D58BD}"/>
            </a:ext>
          </a:extLst>
        </xdr:cNvPr>
        <xdr:cNvCxnSpPr/>
      </xdr:nvCxnSpPr>
      <xdr:spPr>
        <a:xfrm>
          <a:off x="12072620" y="17131030"/>
          <a:ext cx="78232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124461</xdr:rowOff>
    </xdr:from>
    <xdr:to>
      <xdr:col>67</xdr:col>
      <xdr:colOff>101600</xdr:colOff>
      <xdr:row>102</xdr:row>
      <xdr:rowOff>54611</xdr:rowOff>
    </xdr:to>
    <xdr:sp macro="" textlink="">
      <xdr:nvSpPr>
        <xdr:cNvPr id="681" name="楕円 680">
          <a:extLst>
            <a:ext uri="{FF2B5EF4-FFF2-40B4-BE49-F238E27FC236}">
              <a16:creationId xmlns:a16="http://schemas.microsoft.com/office/drawing/2014/main" id="{6F968E1E-BFEC-4BC0-881E-D1DC251B18E6}"/>
            </a:ext>
          </a:extLst>
        </xdr:cNvPr>
        <xdr:cNvSpPr/>
      </xdr:nvSpPr>
      <xdr:spPr>
        <a:xfrm>
          <a:off x="11231880" y="170561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3811</xdr:rowOff>
    </xdr:from>
    <xdr:to>
      <xdr:col>71</xdr:col>
      <xdr:colOff>177800</xdr:colOff>
      <xdr:row>102</xdr:row>
      <xdr:rowOff>31750</xdr:rowOff>
    </xdr:to>
    <xdr:cxnSp macro="">
      <xdr:nvCxnSpPr>
        <xdr:cNvPr id="682" name="直線コネクタ 681">
          <a:extLst>
            <a:ext uri="{FF2B5EF4-FFF2-40B4-BE49-F238E27FC236}">
              <a16:creationId xmlns:a16="http://schemas.microsoft.com/office/drawing/2014/main" id="{CD55214C-FC27-4D1B-9C98-33D53D268EFE}"/>
            </a:ext>
          </a:extLst>
        </xdr:cNvPr>
        <xdr:cNvCxnSpPr/>
      </xdr:nvCxnSpPr>
      <xdr:spPr>
        <a:xfrm>
          <a:off x="11282680" y="17103091"/>
          <a:ext cx="78994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683" name="n_1aveValue【庁舎】&#10;有形固定資産減価償却率">
          <a:extLst>
            <a:ext uri="{FF2B5EF4-FFF2-40B4-BE49-F238E27FC236}">
              <a16:creationId xmlns:a16="http://schemas.microsoft.com/office/drawing/2014/main" id="{92F5551F-C837-44EF-968C-EB0E366B795E}"/>
            </a:ext>
          </a:extLst>
        </xdr:cNvPr>
        <xdr:cNvSpPr txBox="1"/>
      </xdr:nvSpPr>
      <xdr:spPr>
        <a:xfrm>
          <a:off x="13437244" y="1741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684" name="n_2aveValue【庁舎】&#10;有形固定資産減価償却率">
          <a:extLst>
            <a:ext uri="{FF2B5EF4-FFF2-40B4-BE49-F238E27FC236}">
              <a16:creationId xmlns:a16="http://schemas.microsoft.com/office/drawing/2014/main" id="{3F31DEE5-ECCB-4783-B809-A22D1C263336}"/>
            </a:ext>
          </a:extLst>
        </xdr:cNvPr>
        <xdr:cNvSpPr txBox="1"/>
      </xdr:nvSpPr>
      <xdr:spPr>
        <a:xfrm>
          <a:off x="12675244" y="1741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685" name="n_3aveValue【庁舎】&#10;有形固定資産減価償却率">
          <a:extLst>
            <a:ext uri="{FF2B5EF4-FFF2-40B4-BE49-F238E27FC236}">
              <a16:creationId xmlns:a16="http://schemas.microsoft.com/office/drawing/2014/main" id="{1BEA882E-FA10-4638-9736-A77145A70D3C}"/>
            </a:ext>
          </a:extLst>
        </xdr:cNvPr>
        <xdr:cNvSpPr txBox="1"/>
      </xdr:nvSpPr>
      <xdr:spPr>
        <a:xfrm>
          <a:off x="11900544" y="1741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686" name="n_4aveValue【庁舎】&#10;有形固定資産減価償却率">
          <a:extLst>
            <a:ext uri="{FF2B5EF4-FFF2-40B4-BE49-F238E27FC236}">
              <a16:creationId xmlns:a16="http://schemas.microsoft.com/office/drawing/2014/main" id="{E2ED2837-C9EC-4478-8DAA-0FC06EE77191}"/>
            </a:ext>
          </a:extLst>
        </xdr:cNvPr>
        <xdr:cNvSpPr txBox="1"/>
      </xdr:nvSpPr>
      <xdr:spPr>
        <a:xfrm>
          <a:off x="11102984" y="1747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156227</xdr:rowOff>
    </xdr:from>
    <xdr:ext cx="405111" cy="259045"/>
    <xdr:sp macro="" textlink="">
      <xdr:nvSpPr>
        <xdr:cNvPr id="687" name="n_1mainValue【庁舎】&#10;有形固定資産減価償却率">
          <a:extLst>
            <a:ext uri="{FF2B5EF4-FFF2-40B4-BE49-F238E27FC236}">
              <a16:creationId xmlns:a16="http://schemas.microsoft.com/office/drawing/2014/main" id="{D3E41FF7-DC68-4C7C-81CE-64370F74A858}"/>
            </a:ext>
          </a:extLst>
        </xdr:cNvPr>
        <xdr:cNvSpPr txBox="1"/>
      </xdr:nvSpPr>
      <xdr:spPr>
        <a:xfrm>
          <a:off x="13437244" y="1692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127016</xdr:rowOff>
    </xdr:from>
    <xdr:ext cx="405111" cy="259045"/>
    <xdr:sp macro="" textlink="">
      <xdr:nvSpPr>
        <xdr:cNvPr id="688" name="n_2mainValue【庁舎】&#10;有形固定資産減価償却率">
          <a:extLst>
            <a:ext uri="{FF2B5EF4-FFF2-40B4-BE49-F238E27FC236}">
              <a16:creationId xmlns:a16="http://schemas.microsoft.com/office/drawing/2014/main" id="{C2F1D8C3-34EE-4BC1-A118-82926A4B8B69}"/>
            </a:ext>
          </a:extLst>
        </xdr:cNvPr>
        <xdr:cNvSpPr txBox="1"/>
      </xdr:nvSpPr>
      <xdr:spPr>
        <a:xfrm>
          <a:off x="12675244" y="16891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99077</xdr:rowOff>
    </xdr:from>
    <xdr:ext cx="405111" cy="259045"/>
    <xdr:sp macro="" textlink="">
      <xdr:nvSpPr>
        <xdr:cNvPr id="689" name="n_3mainValue【庁舎】&#10;有形固定資産減価償却率">
          <a:extLst>
            <a:ext uri="{FF2B5EF4-FFF2-40B4-BE49-F238E27FC236}">
              <a16:creationId xmlns:a16="http://schemas.microsoft.com/office/drawing/2014/main" id="{F56DA4AB-8DD7-43B9-AC0F-5426C7F1FBB4}"/>
            </a:ext>
          </a:extLst>
        </xdr:cNvPr>
        <xdr:cNvSpPr txBox="1"/>
      </xdr:nvSpPr>
      <xdr:spPr>
        <a:xfrm>
          <a:off x="11900544" y="1686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71138</xdr:rowOff>
    </xdr:from>
    <xdr:ext cx="405111" cy="259045"/>
    <xdr:sp macro="" textlink="">
      <xdr:nvSpPr>
        <xdr:cNvPr id="690" name="n_4mainValue【庁舎】&#10;有形固定資産減価償却率">
          <a:extLst>
            <a:ext uri="{FF2B5EF4-FFF2-40B4-BE49-F238E27FC236}">
              <a16:creationId xmlns:a16="http://schemas.microsoft.com/office/drawing/2014/main" id="{2AC8DE8D-5258-4512-A6EF-156459B8EC9D}"/>
            </a:ext>
          </a:extLst>
        </xdr:cNvPr>
        <xdr:cNvSpPr txBox="1"/>
      </xdr:nvSpPr>
      <xdr:spPr>
        <a:xfrm>
          <a:off x="11102984" y="1683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AFBABF62-DAC1-4B83-8C8C-8E2BA3C3127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F82DE7B8-1109-46B7-986B-F189EC97E00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56D64493-E7BB-4D12-B16E-1FF5DD19108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4482B4A8-865A-4314-AB9B-9D1BF153DD3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4DFA115C-27F5-4F6F-BBED-5E284EF4BB6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C8138780-38C2-446E-9F36-C6963C7E61B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2BD9A363-25A1-44F1-92A4-48207DA4BFC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D99F53E9-C31F-473B-92E6-A810907AC24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a:extLst>
            <a:ext uri="{FF2B5EF4-FFF2-40B4-BE49-F238E27FC236}">
              <a16:creationId xmlns:a16="http://schemas.microsoft.com/office/drawing/2014/main" id="{C1B48604-BB18-4934-A553-2D544D49AC0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DD9788A2-5497-40EC-BA73-CE16B705CC1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1" name="テキスト ボックス 700">
          <a:extLst>
            <a:ext uri="{FF2B5EF4-FFF2-40B4-BE49-F238E27FC236}">
              <a16:creationId xmlns:a16="http://schemas.microsoft.com/office/drawing/2014/main" id="{6E21BBDB-2979-4537-B619-B46A71499C59}"/>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2" name="直線コネクタ 701">
          <a:extLst>
            <a:ext uri="{FF2B5EF4-FFF2-40B4-BE49-F238E27FC236}">
              <a16:creationId xmlns:a16="http://schemas.microsoft.com/office/drawing/2014/main" id="{681EBD4A-ADCB-44B8-A235-4BA6FCA09771}"/>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3" name="テキスト ボックス 702">
          <a:extLst>
            <a:ext uri="{FF2B5EF4-FFF2-40B4-BE49-F238E27FC236}">
              <a16:creationId xmlns:a16="http://schemas.microsoft.com/office/drawing/2014/main" id="{D051DD0C-738B-4169-A785-F474B9A42326}"/>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4" name="直線コネクタ 703">
          <a:extLst>
            <a:ext uri="{FF2B5EF4-FFF2-40B4-BE49-F238E27FC236}">
              <a16:creationId xmlns:a16="http://schemas.microsoft.com/office/drawing/2014/main" id="{A06EFEE9-F8ED-4303-808B-7A6D117A4E44}"/>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5" name="テキスト ボックス 704">
          <a:extLst>
            <a:ext uri="{FF2B5EF4-FFF2-40B4-BE49-F238E27FC236}">
              <a16:creationId xmlns:a16="http://schemas.microsoft.com/office/drawing/2014/main" id="{BEA1A01C-BCF2-47B1-932D-06D970B4DB96}"/>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6" name="直線コネクタ 705">
          <a:extLst>
            <a:ext uri="{FF2B5EF4-FFF2-40B4-BE49-F238E27FC236}">
              <a16:creationId xmlns:a16="http://schemas.microsoft.com/office/drawing/2014/main" id="{46E620D0-64B2-4D3D-BBED-E15C5B2EDE8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7" name="テキスト ボックス 706">
          <a:extLst>
            <a:ext uri="{FF2B5EF4-FFF2-40B4-BE49-F238E27FC236}">
              <a16:creationId xmlns:a16="http://schemas.microsoft.com/office/drawing/2014/main" id="{305CCFDD-B565-4732-BCBE-60065E517818}"/>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8" name="直線コネクタ 707">
          <a:extLst>
            <a:ext uri="{FF2B5EF4-FFF2-40B4-BE49-F238E27FC236}">
              <a16:creationId xmlns:a16="http://schemas.microsoft.com/office/drawing/2014/main" id="{C05B312C-2653-41CF-9B6A-4EEA5525DB7B}"/>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9" name="テキスト ボックス 708">
          <a:extLst>
            <a:ext uri="{FF2B5EF4-FFF2-40B4-BE49-F238E27FC236}">
              <a16:creationId xmlns:a16="http://schemas.microsoft.com/office/drawing/2014/main" id="{E8D5161A-293D-4154-821D-2FDE1371C928}"/>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0" name="直線コネクタ 709">
          <a:extLst>
            <a:ext uri="{FF2B5EF4-FFF2-40B4-BE49-F238E27FC236}">
              <a16:creationId xmlns:a16="http://schemas.microsoft.com/office/drawing/2014/main" id="{788A1443-DED5-4F7E-8581-2E036341361B}"/>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1" name="テキスト ボックス 710">
          <a:extLst>
            <a:ext uri="{FF2B5EF4-FFF2-40B4-BE49-F238E27FC236}">
              <a16:creationId xmlns:a16="http://schemas.microsoft.com/office/drawing/2014/main" id="{DC690A7E-BCBB-426B-925A-2A417B0FF2E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E70397D4-3C1C-41B6-91E3-6F81FBE8201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6767DF8C-9911-4193-963D-004F54941A6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庁舎】&#10;一人当たり面積グラフ枠">
          <a:extLst>
            <a:ext uri="{FF2B5EF4-FFF2-40B4-BE49-F238E27FC236}">
              <a16:creationId xmlns:a16="http://schemas.microsoft.com/office/drawing/2014/main" id="{36CB86D7-B2CE-4964-B820-0F0BD813FB1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15" name="直線コネクタ 714">
          <a:extLst>
            <a:ext uri="{FF2B5EF4-FFF2-40B4-BE49-F238E27FC236}">
              <a16:creationId xmlns:a16="http://schemas.microsoft.com/office/drawing/2014/main" id="{17A6A8A8-E02E-4F3D-82BC-7799E15D9264}"/>
            </a:ext>
          </a:extLst>
        </xdr:cNvPr>
        <xdr:cNvCxnSpPr/>
      </xdr:nvCxnSpPr>
      <xdr:spPr>
        <a:xfrm flipV="1">
          <a:off x="19509104" y="1670304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16" name="【庁舎】&#10;一人当たり面積最小値テキスト">
          <a:extLst>
            <a:ext uri="{FF2B5EF4-FFF2-40B4-BE49-F238E27FC236}">
              <a16:creationId xmlns:a16="http://schemas.microsoft.com/office/drawing/2014/main" id="{1D2E5791-D22A-4FDC-BE74-78CA087BA273}"/>
            </a:ext>
          </a:extLst>
        </xdr:cNvPr>
        <xdr:cNvSpPr txBox="1"/>
      </xdr:nvSpPr>
      <xdr:spPr>
        <a:xfrm>
          <a:off x="19547840" y="183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17" name="直線コネクタ 716">
          <a:extLst>
            <a:ext uri="{FF2B5EF4-FFF2-40B4-BE49-F238E27FC236}">
              <a16:creationId xmlns:a16="http://schemas.microsoft.com/office/drawing/2014/main" id="{D42FBD5C-C22D-483A-9B98-F5B8F9D5FB9C}"/>
            </a:ext>
          </a:extLst>
        </xdr:cNvPr>
        <xdr:cNvCxnSpPr/>
      </xdr:nvCxnSpPr>
      <xdr:spPr>
        <a:xfrm>
          <a:off x="194437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18" name="【庁舎】&#10;一人当たり面積最大値テキスト">
          <a:extLst>
            <a:ext uri="{FF2B5EF4-FFF2-40B4-BE49-F238E27FC236}">
              <a16:creationId xmlns:a16="http://schemas.microsoft.com/office/drawing/2014/main" id="{86CAD4B5-E4AA-4123-866F-B8BF114D8277}"/>
            </a:ext>
          </a:extLst>
        </xdr:cNvPr>
        <xdr:cNvSpPr txBox="1"/>
      </xdr:nvSpPr>
      <xdr:spPr>
        <a:xfrm>
          <a:off x="19547840" y="1648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19" name="直線コネクタ 718">
          <a:extLst>
            <a:ext uri="{FF2B5EF4-FFF2-40B4-BE49-F238E27FC236}">
              <a16:creationId xmlns:a16="http://schemas.microsoft.com/office/drawing/2014/main" id="{E93F3F82-61C1-4D1C-ADCC-8C95DC278F27}"/>
            </a:ext>
          </a:extLst>
        </xdr:cNvPr>
        <xdr:cNvCxnSpPr/>
      </xdr:nvCxnSpPr>
      <xdr:spPr>
        <a:xfrm>
          <a:off x="19443700" y="16703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720" name="【庁舎】&#10;一人当たり面積平均値テキスト">
          <a:extLst>
            <a:ext uri="{FF2B5EF4-FFF2-40B4-BE49-F238E27FC236}">
              <a16:creationId xmlns:a16="http://schemas.microsoft.com/office/drawing/2014/main" id="{FF0B9949-1D9B-40D0-924D-2A7B82650F30}"/>
            </a:ext>
          </a:extLst>
        </xdr:cNvPr>
        <xdr:cNvSpPr txBox="1"/>
      </xdr:nvSpPr>
      <xdr:spPr>
        <a:xfrm>
          <a:off x="19547840" y="17789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21" name="フローチャート: 判断 720">
          <a:extLst>
            <a:ext uri="{FF2B5EF4-FFF2-40B4-BE49-F238E27FC236}">
              <a16:creationId xmlns:a16="http://schemas.microsoft.com/office/drawing/2014/main" id="{F57939BF-E3E2-4BBB-9855-35E3EF04D962}"/>
            </a:ext>
          </a:extLst>
        </xdr:cNvPr>
        <xdr:cNvSpPr/>
      </xdr:nvSpPr>
      <xdr:spPr>
        <a:xfrm>
          <a:off x="19458940" y="179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22" name="フローチャート: 判断 721">
          <a:extLst>
            <a:ext uri="{FF2B5EF4-FFF2-40B4-BE49-F238E27FC236}">
              <a16:creationId xmlns:a16="http://schemas.microsoft.com/office/drawing/2014/main" id="{C01464D5-CE71-4C09-8D41-6CA269A9176F}"/>
            </a:ext>
          </a:extLst>
        </xdr:cNvPr>
        <xdr:cNvSpPr/>
      </xdr:nvSpPr>
      <xdr:spPr>
        <a:xfrm>
          <a:off x="18735040" y="17957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23" name="フローチャート: 判断 722">
          <a:extLst>
            <a:ext uri="{FF2B5EF4-FFF2-40B4-BE49-F238E27FC236}">
              <a16:creationId xmlns:a16="http://schemas.microsoft.com/office/drawing/2014/main" id="{AA1A7618-473C-4251-8F75-4437798BDA7C}"/>
            </a:ext>
          </a:extLst>
        </xdr:cNvPr>
        <xdr:cNvSpPr/>
      </xdr:nvSpPr>
      <xdr:spPr>
        <a:xfrm>
          <a:off x="17937480" y="1794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24" name="フローチャート: 判断 723">
          <a:extLst>
            <a:ext uri="{FF2B5EF4-FFF2-40B4-BE49-F238E27FC236}">
              <a16:creationId xmlns:a16="http://schemas.microsoft.com/office/drawing/2014/main" id="{E1FD00B0-FA55-4F6F-931A-C7CD89E4DD76}"/>
            </a:ext>
          </a:extLst>
        </xdr:cNvPr>
        <xdr:cNvSpPr/>
      </xdr:nvSpPr>
      <xdr:spPr>
        <a:xfrm>
          <a:off x="17162780" y="1794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25" name="フローチャート: 判断 724">
          <a:extLst>
            <a:ext uri="{FF2B5EF4-FFF2-40B4-BE49-F238E27FC236}">
              <a16:creationId xmlns:a16="http://schemas.microsoft.com/office/drawing/2014/main" id="{ADE922D4-B167-424F-A093-6CBAB2FB35B8}"/>
            </a:ext>
          </a:extLst>
        </xdr:cNvPr>
        <xdr:cNvSpPr/>
      </xdr:nvSpPr>
      <xdr:spPr>
        <a:xfrm>
          <a:off x="16388080" y="1794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E4717314-D782-409A-BAA3-60CDCC65A23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A70AB1B0-031F-48A4-AAE7-C8B62CA7232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2B64C050-2DA1-4778-98C5-C7C5068E83B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479D519C-CDDA-4E11-B4D5-949B21F0085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4390B4B7-3A8C-4308-88E7-C905D2822F6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17780</xdr:rowOff>
    </xdr:from>
    <xdr:to>
      <xdr:col>116</xdr:col>
      <xdr:colOff>114300</xdr:colOff>
      <xdr:row>108</xdr:row>
      <xdr:rowOff>119380</xdr:rowOff>
    </xdr:to>
    <xdr:sp macro="" textlink="">
      <xdr:nvSpPr>
        <xdr:cNvPr id="731" name="楕円 730">
          <a:extLst>
            <a:ext uri="{FF2B5EF4-FFF2-40B4-BE49-F238E27FC236}">
              <a16:creationId xmlns:a16="http://schemas.microsoft.com/office/drawing/2014/main" id="{4FF9BFAE-C332-4DA5-9F08-CA9289B0046A}"/>
            </a:ext>
          </a:extLst>
        </xdr:cNvPr>
        <xdr:cNvSpPr/>
      </xdr:nvSpPr>
      <xdr:spPr>
        <a:xfrm>
          <a:off x="1945894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167657</xdr:rowOff>
    </xdr:from>
    <xdr:ext cx="469744" cy="259045"/>
    <xdr:sp macro="" textlink="">
      <xdr:nvSpPr>
        <xdr:cNvPr id="732" name="【庁舎】&#10;一人当たり面積該当値テキスト">
          <a:extLst>
            <a:ext uri="{FF2B5EF4-FFF2-40B4-BE49-F238E27FC236}">
              <a16:creationId xmlns:a16="http://schemas.microsoft.com/office/drawing/2014/main" id="{1B45E19A-64C6-4902-B8A3-0D78BA0D6230}"/>
            </a:ext>
          </a:extLst>
        </xdr:cNvPr>
        <xdr:cNvSpPr txBox="1"/>
      </xdr:nvSpPr>
      <xdr:spPr>
        <a:xfrm>
          <a:off x="19547840" y="1810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21589</xdr:rowOff>
    </xdr:from>
    <xdr:to>
      <xdr:col>112</xdr:col>
      <xdr:colOff>38100</xdr:colOff>
      <xdr:row>108</xdr:row>
      <xdr:rowOff>123189</xdr:rowOff>
    </xdr:to>
    <xdr:sp macro="" textlink="">
      <xdr:nvSpPr>
        <xdr:cNvPr id="733" name="楕円 732">
          <a:extLst>
            <a:ext uri="{FF2B5EF4-FFF2-40B4-BE49-F238E27FC236}">
              <a16:creationId xmlns:a16="http://schemas.microsoft.com/office/drawing/2014/main" id="{FDB8BC2A-F050-4877-A158-1836BB25362D}"/>
            </a:ext>
          </a:extLst>
        </xdr:cNvPr>
        <xdr:cNvSpPr/>
      </xdr:nvSpPr>
      <xdr:spPr>
        <a:xfrm>
          <a:off x="18735040" y="181267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68580</xdr:rowOff>
    </xdr:from>
    <xdr:to>
      <xdr:col>116</xdr:col>
      <xdr:colOff>63500</xdr:colOff>
      <xdr:row>108</xdr:row>
      <xdr:rowOff>72389</xdr:rowOff>
    </xdr:to>
    <xdr:cxnSp macro="">
      <xdr:nvCxnSpPr>
        <xdr:cNvPr id="734" name="直線コネクタ 733">
          <a:extLst>
            <a:ext uri="{FF2B5EF4-FFF2-40B4-BE49-F238E27FC236}">
              <a16:creationId xmlns:a16="http://schemas.microsoft.com/office/drawing/2014/main" id="{67EAAC7A-6DA2-49D9-A782-C12121F48C25}"/>
            </a:ext>
          </a:extLst>
        </xdr:cNvPr>
        <xdr:cNvCxnSpPr/>
      </xdr:nvCxnSpPr>
      <xdr:spPr>
        <a:xfrm flipV="1">
          <a:off x="18778220" y="18173700"/>
          <a:ext cx="7315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21589</xdr:rowOff>
    </xdr:from>
    <xdr:to>
      <xdr:col>107</xdr:col>
      <xdr:colOff>101600</xdr:colOff>
      <xdr:row>108</xdr:row>
      <xdr:rowOff>123189</xdr:rowOff>
    </xdr:to>
    <xdr:sp macro="" textlink="">
      <xdr:nvSpPr>
        <xdr:cNvPr id="735" name="楕円 734">
          <a:extLst>
            <a:ext uri="{FF2B5EF4-FFF2-40B4-BE49-F238E27FC236}">
              <a16:creationId xmlns:a16="http://schemas.microsoft.com/office/drawing/2014/main" id="{2FE63A37-50E8-4539-A929-87E027DE5CA4}"/>
            </a:ext>
          </a:extLst>
        </xdr:cNvPr>
        <xdr:cNvSpPr/>
      </xdr:nvSpPr>
      <xdr:spPr>
        <a:xfrm>
          <a:off x="17937480" y="1812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72389</xdr:rowOff>
    </xdr:from>
    <xdr:to>
      <xdr:col>111</xdr:col>
      <xdr:colOff>177800</xdr:colOff>
      <xdr:row>108</xdr:row>
      <xdr:rowOff>72389</xdr:rowOff>
    </xdr:to>
    <xdr:cxnSp macro="">
      <xdr:nvCxnSpPr>
        <xdr:cNvPr id="736" name="直線コネクタ 735">
          <a:extLst>
            <a:ext uri="{FF2B5EF4-FFF2-40B4-BE49-F238E27FC236}">
              <a16:creationId xmlns:a16="http://schemas.microsoft.com/office/drawing/2014/main" id="{C5655DFE-EF27-4F5D-B942-65DBF5AE8A97}"/>
            </a:ext>
          </a:extLst>
        </xdr:cNvPr>
        <xdr:cNvCxnSpPr/>
      </xdr:nvCxnSpPr>
      <xdr:spPr>
        <a:xfrm>
          <a:off x="17988280" y="1817750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21589</xdr:rowOff>
    </xdr:from>
    <xdr:to>
      <xdr:col>102</xdr:col>
      <xdr:colOff>165100</xdr:colOff>
      <xdr:row>108</xdr:row>
      <xdr:rowOff>123189</xdr:rowOff>
    </xdr:to>
    <xdr:sp macro="" textlink="">
      <xdr:nvSpPr>
        <xdr:cNvPr id="737" name="楕円 736">
          <a:extLst>
            <a:ext uri="{FF2B5EF4-FFF2-40B4-BE49-F238E27FC236}">
              <a16:creationId xmlns:a16="http://schemas.microsoft.com/office/drawing/2014/main" id="{4163EDF9-98E6-430B-92AE-558C023D33D0}"/>
            </a:ext>
          </a:extLst>
        </xdr:cNvPr>
        <xdr:cNvSpPr/>
      </xdr:nvSpPr>
      <xdr:spPr>
        <a:xfrm>
          <a:off x="17162780" y="1812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72389</xdr:rowOff>
    </xdr:from>
    <xdr:to>
      <xdr:col>107</xdr:col>
      <xdr:colOff>50800</xdr:colOff>
      <xdr:row>108</xdr:row>
      <xdr:rowOff>72389</xdr:rowOff>
    </xdr:to>
    <xdr:cxnSp macro="">
      <xdr:nvCxnSpPr>
        <xdr:cNvPr id="738" name="直線コネクタ 737">
          <a:extLst>
            <a:ext uri="{FF2B5EF4-FFF2-40B4-BE49-F238E27FC236}">
              <a16:creationId xmlns:a16="http://schemas.microsoft.com/office/drawing/2014/main" id="{8B9DF585-9BDE-4D65-AC3C-14AA24986BA5}"/>
            </a:ext>
          </a:extLst>
        </xdr:cNvPr>
        <xdr:cNvCxnSpPr/>
      </xdr:nvCxnSpPr>
      <xdr:spPr>
        <a:xfrm>
          <a:off x="17213580" y="1817750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23495</xdr:rowOff>
    </xdr:from>
    <xdr:to>
      <xdr:col>98</xdr:col>
      <xdr:colOff>38100</xdr:colOff>
      <xdr:row>108</xdr:row>
      <xdr:rowOff>125095</xdr:rowOff>
    </xdr:to>
    <xdr:sp macro="" textlink="">
      <xdr:nvSpPr>
        <xdr:cNvPr id="739" name="楕円 738">
          <a:extLst>
            <a:ext uri="{FF2B5EF4-FFF2-40B4-BE49-F238E27FC236}">
              <a16:creationId xmlns:a16="http://schemas.microsoft.com/office/drawing/2014/main" id="{378A7C61-8048-4C16-B1F2-6755A4D11CB4}"/>
            </a:ext>
          </a:extLst>
        </xdr:cNvPr>
        <xdr:cNvSpPr/>
      </xdr:nvSpPr>
      <xdr:spPr>
        <a:xfrm>
          <a:off x="16388080" y="18128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72389</xdr:rowOff>
    </xdr:from>
    <xdr:to>
      <xdr:col>102</xdr:col>
      <xdr:colOff>114300</xdr:colOff>
      <xdr:row>108</xdr:row>
      <xdr:rowOff>74295</xdr:rowOff>
    </xdr:to>
    <xdr:cxnSp macro="">
      <xdr:nvCxnSpPr>
        <xdr:cNvPr id="740" name="直線コネクタ 739">
          <a:extLst>
            <a:ext uri="{FF2B5EF4-FFF2-40B4-BE49-F238E27FC236}">
              <a16:creationId xmlns:a16="http://schemas.microsoft.com/office/drawing/2014/main" id="{A43EDBE2-9D1F-4161-8FBB-5DB0CD0007E5}"/>
            </a:ext>
          </a:extLst>
        </xdr:cNvPr>
        <xdr:cNvCxnSpPr/>
      </xdr:nvCxnSpPr>
      <xdr:spPr>
        <a:xfrm flipV="1">
          <a:off x="16431260" y="18177509"/>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741" name="n_1aveValue【庁舎】&#10;一人当たり面積">
          <a:extLst>
            <a:ext uri="{FF2B5EF4-FFF2-40B4-BE49-F238E27FC236}">
              <a16:creationId xmlns:a16="http://schemas.microsoft.com/office/drawing/2014/main" id="{38905B18-4FB2-40C3-95DF-2B0F52BA66DD}"/>
            </a:ext>
          </a:extLst>
        </xdr:cNvPr>
        <xdr:cNvSpPr txBox="1"/>
      </xdr:nvSpPr>
      <xdr:spPr>
        <a:xfrm>
          <a:off x="18561127" y="1774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742" name="n_2aveValue【庁舎】&#10;一人当たり面積">
          <a:extLst>
            <a:ext uri="{FF2B5EF4-FFF2-40B4-BE49-F238E27FC236}">
              <a16:creationId xmlns:a16="http://schemas.microsoft.com/office/drawing/2014/main" id="{7623E571-F97E-44D3-B809-C39AE8C688A9}"/>
            </a:ext>
          </a:extLst>
        </xdr:cNvPr>
        <xdr:cNvSpPr txBox="1"/>
      </xdr:nvSpPr>
      <xdr:spPr>
        <a:xfrm>
          <a:off x="1777626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743" name="n_3aveValue【庁舎】&#10;一人当たり面積">
          <a:extLst>
            <a:ext uri="{FF2B5EF4-FFF2-40B4-BE49-F238E27FC236}">
              <a16:creationId xmlns:a16="http://schemas.microsoft.com/office/drawing/2014/main" id="{8C418A7E-E850-4980-A3CD-D723ABD2EDBB}"/>
            </a:ext>
          </a:extLst>
        </xdr:cNvPr>
        <xdr:cNvSpPr txBox="1"/>
      </xdr:nvSpPr>
      <xdr:spPr>
        <a:xfrm>
          <a:off x="17001567" y="1773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744" name="n_4aveValue【庁舎】&#10;一人当たり面積">
          <a:extLst>
            <a:ext uri="{FF2B5EF4-FFF2-40B4-BE49-F238E27FC236}">
              <a16:creationId xmlns:a16="http://schemas.microsoft.com/office/drawing/2014/main" id="{A9E6A0D3-5360-490B-8E22-AE1444E1246B}"/>
            </a:ext>
          </a:extLst>
        </xdr:cNvPr>
        <xdr:cNvSpPr txBox="1"/>
      </xdr:nvSpPr>
      <xdr:spPr>
        <a:xfrm>
          <a:off x="1622686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114316</xdr:rowOff>
    </xdr:from>
    <xdr:ext cx="469744" cy="259045"/>
    <xdr:sp macro="" textlink="">
      <xdr:nvSpPr>
        <xdr:cNvPr id="745" name="n_1mainValue【庁舎】&#10;一人当たり面積">
          <a:extLst>
            <a:ext uri="{FF2B5EF4-FFF2-40B4-BE49-F238E27FC236}">
              <a16:creationId xmlns:a16="http://schemas.microsoft.com/office/drawing/2014/main" id="{A91998B1-D996-4B04-81F5-EB8070C617EF}"/>
            </a:ext>
          </a:extLst>
        </xdr:cNvPr>
        <xdr:cNvSpPr txBox="1"/>
      </xdr:nvSpPr>
      <xdr:spPr>
        <a:xfrm>
          <a:off x="18561127" y="1821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114316</xdr:rowOff>
    </xdr:from>
    <xdr:ext cx="469744" cy="259045"/>
    <xdr:sp macro="" textlink="">
      <xdr:nvSpPr>
        <xdr:cNvPr id="746" name="n_2mainValue【庁舎】&#10;一人当たり面積">
          <a:extLst>
            <a:ext uri="{FF2B5EF4-FFF2-40B4-BE49-F238E27FC236}">
              <a16:creationId xmlns:a16="http://schemas.microsoft.com/office/drawing/2014/main" id="{93467664-A7CF-4983-BB36-2206534670F1}"/>
            </a:ext>
          </a:extLst>
        </xdr:cNvPr>
        <xdr:cNvSpPr txBox="1"/>
      </xdr:nvSpPr>
      <xdr:spPr>
        <a:xfrm>
          <a:off x="17776267" y="1821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114316</xdr:rowOff>
    </xdr:from>
    <xdr:ext cx="469744" cy="259045"/>
    <xdr:sp macro="" textlink="">
      <xdr:nvSpPr>
        <xdr:cNvPr id="747" name="n_3mainValue【庁舎】&#10;一人当たり面積">
          <a:extLst>
            <a:ext uri="{FF2B5EF4-FFF2-40B4-BE49-F238E27FC236}">
              <a16:creationId xmlns:a16="http://schemas.microsoft.com/office/drawing/2014/main" id="{26D31D74-F013-4327-A82A-8C54DBC05D51}"/>
            </a:ext>
          </a:extLst>
        </xdr:cNvPr>
        <xdr:cNvSpPr txBox="1"/>
      </xdr:nvSpPr>
      <xdr:spPr>
        <a:xfrm>
          <a:off x="17001567" y="1821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116222</xdr:rowOff>
    </xdr:from>
    <xdr:ext cx="469744" cy="259045"/>
    <xdr:sp macro="" textlink="">
      <xdr:nvSpPr>
        <xdr:cNvPr id="748" name="n_4mainValue【庁舎】&#10;一人当たり面積">
          <a:extLst>
            <a:ext uri="{FF2B5EF4-FFF2-40B4-BE49-F238E27FC236}">
              <a16:creationId xmlns:a16="http://schemas.microsoft.com/office/drawing/2014/main" id="{9F89EFA3-B5E0-4BC2-8528-8B24310DD47E}"/>
            </a:ext>
          </a:extLst>
        </xdr:cNvPr>
        <xdr:cNvSpPr txBox="1"/>
      </xdr:nvSpPr>
      <xdr:spPr>
        <a:xfrm>
          <a:off x="16226867" y="1822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EA1E8F5C-5D17-4E30-84DB-0D69FC3298B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54BE229A-F8E9-4743-8991-82792FB659E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F3216CBB-E28B-44D0-948F-D48E7B6B468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について、ごみ処理施設基幹的設備改良工事により</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年度に減価償却率が大幅に減少している。今後も長寿命化計画などを考慮しながら適切な施設マネジメントを行う。</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１人あたりの保有面積は低いが、減価償却率は年々増加傾向にある。老朽化が進んでいることから公共施設等総合管理計画に基づいた点検・診断や計画的な予防保全による長寿命化を進めていくなど、適正管理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について、減価償却率は体育館への空調設置工事により</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に減少しているが、増加傾向となっている。１人あたりの面積についてもは類似団体と比較し低い水準である。宇多津町民体育館については老朽化が進んでいるため長寿命化計画などを考慮しながら適切な施設マネジメントを行う。</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7&#24066;&#30010;&#22238;&#31572;%20&#65374;0918/&#12304;&#36001;&#25919;&#29366;&#27841;&#36039;&#26009;&#38598;&#12305;_373869_&#23431;&#22810;&#27941;&#30010;_2024(2&#22238;&#30446;).xlsx" TargetMode="External"/><Relationship Id="rId2" Type="http://schemas.openxmlformats.org/officeDocument/2006/relationships/externalLinkPath" Target="file:///K:\04-1_&#36001;&#25919;\03_&#20104;&#31639;&#12539;&#27770;&#31639;&#31561;\08&#36001;&#25919;&#29366;&#27841;&#19968;&#35239;&#34920;&#31561;\01&#36001;&#25919;&#29366;&#27841;&#36039;&#26009;&#38598;\R06&#27770;&#31639;\07&#24066;&#30010;&#22238;&#31572;%20&#65374;0918\&#12304;&#36001;&#25919;&#29366;&#27841;&#36039;&#26009;&#38598;&#12305;_373869_&#23431;&#22810;&#27941;&#30010;_2024(2&#22238;&#30446;).xlsx" TargetMode="External"/><Relationship Id="rId1" Type="http://schemas.openxmlformats.org/officeDocument/2006/relationships/externalLinkPath" Target="/04-1_&#36001;&#25919;/03_&#20104;&#31639;&#12539;&#27770;&#31639;&#31561;/08&#36001;&#25919;&#29366;&#27841;&#19968;&#35239;&#34920;&#31561;/01&#36001;&#25919;&#29366;&#27841;&#36039;&#26009;&#38598;/R06&#27770;&#31639;/07&#24066;&#30010;&#22238;&#31572;%20&#65374;0918/&#12304;&#36001;&#25919;&#29366;&#27841;&#36039;&#26009;&#38598;&#12305;_373869_&#23431;&#22810;&#2794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55.3</v>
          </cell>
          <cell r="BX53">
            <v>56</v>
          </cell>
          <cell r="CF53">
            <v>57.4</v>
          </cell>
          <cell r="CN53">
            <v>58.7</v>
          </cell>
          <cell r="CV53">
            <v>59.9</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row>
        <row r="75">
          <cell r="BP75">
            <v>5.0999999999999996</v>
          </cell>
          <cell r="BX75">
            <v>5.2</v>
          </cell>
          <cell r="CF75">
            <v>5.0999999999999996</v>
          </cell>
          <cell r="CN75">
            <v>5.7</v>
          </cell>
          <cell r="CV75">
            <v>5.9</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115" zoomScaleNormal="115"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14" t="s">
        <v>126</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314"/>
      <c r="BD1" s="314"/>
      <c r="BE1" s="314"/>
      <c r="BF1" s="314"/>
      <c r="BG1" s="314"/>
      <c r="BH1" s="314"/>
      <c r="BI1" s="314"/>
      <c r="BJ1" s="314"/>
      <c r="BK1" s="314"/>
      <c r="BL1" s="314"/>
      <c r="BM1" s="314"/>
      <c r="BN1" s="314"/>
      <c r="BO1" s="314"/>
      <c r="BP1" s="314"/>
      <c r="BQ1" s="314"/>
      <c r="BR1" s="314"/>
      <c r="BS1" s="314"/>
      <c r="BT1" s="314"/>
      <c r="BU1" s="314"/>
      <c r="BV1" s="314"/>
      <c r="BW1" s="314"/>
      <c r="BX1" s="314"/>
      <c r="BY1" s="314"/>
      <c r="BZ1" s="314"/>
      <c r="CA1" s="314"/>
      <c r="CB1" s="314"/>
      <c r="CC1" s="314"/>
      <c r="CD1" s="314"/>
      <c r="CE1" s="314"/>
      <c r="CF1" s="314"/>
      <c r="CG1" s="314"/>
      <c r="CH1" s="314"/>
      <c r="CI1" s="314"/>
      <c r="CJ1" s="314"/>
      <c r="CK1" s="314"/>
      <c r="CL1" s="314"/>
      <c r="CM1" s="314"/>
      <c r="CN1" s="314"/>
      <c r="CO1" s="314"/>
      <c r="CP1" s="314"/>
      <c r="CQ1" s="314"/>
      <c r="CR1" s="314"/>
      <c r="CS1" s="314"/>
      <c r="CT1" s="314"/>
      <c r="CU1" s="314"/>
      <c r="CV1" s="314"/>
      <c r="CW1" s="314"/>
      <c r="CX1" s="314"/>
      <c r="CY1" s="314"/>
      <c r="CZ1" s="314"/>
      <c r="DA1" s="314"/>
      <c r="DB1" s="314"/>
      <c r="DC1" s="314"/>
      <c r="DD1" s="314"/>
      <c r="DE1" s="314"/>
      <c r="DF1" s="314"/>
      <c r="DG1" s="314"/>
      <c r="DH1" s="314"/>
      <c r="DI1" s="314"/>
      <c r="DJ1" s="2"/>
      <c r="DK1" s="2"/>
      <c r="DL1" s="2"/>
      <c r="DM1" s="2"/>
      <c r="DN1" s="2"/>
      <c r="DO1" s="2"/>
    </row>
    <row r="2" spans="1:119" ht="23.4" x14ac:dyDescent="0.2">
      <c r="B2" s="3" t="s">
        <v>128</v>
      </c>
      <c r="C2" s="3"/>
      <c r="D2" s="10"/>
    </row>
    <row r="3" spans="1:119" ht="18.75" customHeight="1" x14ac:dyDescent="0.2">
      <c r="A3" s="2"/>
      <c r="B3" s="458" t="s">
        <v>130</v>
      </c>
      <c r="C3" s="459"/>
      <c r="D3" s="459"/>
      <c r="E3" s="460"/>
      <c r="F3" s="460"/>
      <c r="G3" s="460"/>
      <c r="H3" s="460"/>
      <c r="I3" s="460"/>
      <c r="J3" s="460"/>
      <c r="K3" s="460"/>
      <c r="L3" s="460" t="s">
        <v>133</v>
      </c>
      <c r="M3" s="460"/>
      <c r="N3" s="460"/>
      <c r="O3" s="460"/>
      <c r="P3" s="460"/>
      <c r="Q3" s="460"/>
      <c r="R3" s="467"/>
      <c r="S3" s="467"/>
      <c r="T3" s="467"/>
      <c r="U3" s="467"/>
      <c r="V3" s="468"/>
      <c r="W3" s="318" t="s">
        <v>134</v>
      </c>
      <c r="X3" s="319"/>
      <c r="Y3" s="319"/>
      <c r="Z3" s="319"/>
      <c r="AA3" s="319"/>
      <c r="AB3" s="459"/>
      <c r="AC3" s="467" t="s">
        <v>136</v>
      </c>
      <c r="AD3" s="319"/>
      <c r="AE3" s="319"/>
      <c r="AF3" s="319"/>
      <c r="AG3" s="319"/>
      <c r="AH3" s="319"/>
      <c r="AI3" s="319"/>
      <c r="AJ3" s="319"/>
      <c r="AK3" s="319"/>
      <c r="AL3" s="320"/>
      <c r="AM3" s="318" t="s">
        <v>139</v>
      </c>
      <c r="AN3" s="319"/>
      <c r="AO3" s="319"/>
      <c r="AP3" s="319"/>
      <c r="AQ3" s="319"/>
      <c r="AR3" s="319"/>
      <c r="AS3" s="319"/>
      <c r="AT3" s="319"/>
      <c r="AU3" s="319"/>
      <c r="AV3" s="319"/>
      <c r="AW3" s="319"/>
      <c r="AX3" s="320"/>
      <c r="AY3" s="315" t="s">
        <v>5</v>
      </c>
      <c r="AZ3" s="316"/>
      <c r="BA3" s="316"/>
      <c r="BB3" s="316"/>
      <c r="BC3" s="316"/>
      <c r="BD3" s="316"/>
      <c r="BE3" s="316"/>
      <c r="BF3" s="316"/>
      <c r="BG3" s="316"/>
      <c r="BH3" s="316"/>
      <c r="BI3" s="316"/>
      <c r="BJ3" s="316"/>
      <c r="BK3" s="316"/>
      <c r="BL3" s="316"/>
      <c r="BM3" s="317"/>
      <c r="BN3" s="318" t="s">
        <v>143</v>
      </c>
      <c r="BO3" s="319"/>
      <c r="BP3" s="319"/>
      <c r="BQ3" s="319"/>
      <c r="BR3" s="319"/>
      <c r="BS3" s="319"/>
      <c r="BT3" s="319"/>
      <c r="BU3" s="320"/>
      <c r="BV3" s="318" t="s">
        <v>144</v>
      </c>
      <c r="BW3" s="319"/>
      <c r="BX3" s="319"/>
      <c r="BY3" s="319"/>
      <c r="BZ3" s="319"/>
      <c r="CA3" s="319"/>
      <c r="CB3" s="319"/>
      <c r="CC3" s="320"/>
      <c r="CD3" s="315" t="s">
        <v>5</v>
      </c>
      <c r="CE3" s="316"/>
      <c r="CF3" s="316"/>
      <c r="CG3" s="316"/>
      <c r="CH3" s="316"/>
      <c r="CI3" s="316"/>
      <c r="CJ3" s="316"/>
      <c r="CK3" s="316"/>
      <c r="CL3" s="316"/>
      <c r="CM3" s="316"/>
      <c r="CN3" s="316"/>
      <c r="CO3" s="316"/>
      <c r="CP3" s="316"/>
      <c r="CQ3" s="316"/>
      <c r="CR3" s="316"/>
      <c r="CS3" s="317"/>
      <c r="CT3" s="318" t="s">
        <v>145</v>
      </c>
      <c r="CU3" s="319"/>
      <c r="CV3" s="319"/>
      <c r="CW3" s="319"/>
      <c r="CX3" s="319"/>
      <c r="CY3" s="319"/>
      <c r="CZ3" s="319"/>
      <c r="DA3" s="320"/>
      <c r="DB3" s="318" t="s">
        <v>43</v>
      </c>
      <c r="DC3" s="319"/>
      <c r="DD3" s="319"/>
      <c r="DE3" s="319"/>
      <c r="DF3" s="319"/>
      <c r="DG3" s="319"/>
      <c r="DH3" s="319"/>
      <c r="DI3" s="320"/>
    </row>
    <row r="4" spans="1:119" ht="18.75" customHeight="1" x14ac:dyDescent="0.2">
      <c r="A4" s="2"/>
      <c r="B4" s="461"/>
      <c r="C4" s="462"/>
      <c r="D4" s="462"/>
      <c r="E4" s="463"/>
      <c r="F4" s="463"/>
      <c r="G4" s="463"/>
      <c r="H4" s="463"/>
      <c r="I4" s="463"/>
      <c r="J4" s="463"/>
      <c r="K4" s="463"/>
      <c r="L4" s="463"/>
      <c r="M4" s="463"/>
      <c r="N4" s="463"/>
      <c r="O4" s="463"/>
      <c r="P4" s="463"/>
      <c r="Q4" s="463"/>
      <c r="R4" s="469"/>
      <c r="S4" s="469"/>
      <c r="T4" s="469"/>
      <c r="U4" s="469"/>
      <c r="V4" s="470"/>
      <c r="W4" s="473"/>
      <c r="X4" s="452"/>
      <c r="Y4" s="452"/>
      <c r="Z4" s="452"/>
      <c r="AA4" s="452"/>
      <c r="AB4" s="462"/>
      <c r="AC4" s="469"/>
      <c r="AD4" s="452"/>
      <c r="AE4" s="452"/>
      <c r="AF4" s="452"/>
      <c r="AG4" s="452"/>
      <c r="AH4" s="452"/>
      <c r="AI4" s="452"/>
      <c r="AJ4" s="452"/>
      <c r="AK4" s="452"/>
      <c r="AL4" s="476"/>
      <c r="AM4" s="474"/>
      <c r="AN4" s="475"/>
      <c r="AO4" s="475"/>
      <c r="AP4" s="475"/>
      <c r="AQ4" s="475"/>
      <c r="AR4" s="475"/>
      <c r="AS4" s="475"/>
      <c r="AT4" s="475"/>
      <c r="AU4" s="475"/>
      <c r="AV4" s="475"/>
      <c r="AW4" s="475"/>
      <c r="AX4" s="477"/>
      <c r="AY4" s="321" t="s">
        <v>147</v>
      </c>
      <c r="AZ4" s="322"/>
      <c r="BA4" s="322"/>
      <c r="BB4" s="322"/>
      <c r="BC4" s="322"/>
      <c r="BD4" s="322"/>
      <c r="BE4" s="322"/>
      <c r="BF4" s="322"/>
      <c r="BG4" s="322"/>
      <c r="BH4" s="322"/>
      <c r="BI4" s="322"/>
      <c r="BJ4" s="322"/>
      <c r="BK4" s="322"/>
      <c r="BL4" s="322"/>
      <c r="BM4" s="323"/>
      <c r="BN4" s="324">
        <v>8012017</v>
      </c>
      <c r="BO4" s="325"/>
      <c r="BP4" s="325"/>
      <c r="BQ4" s="325"/>
      <c r="BR4" s="325"/>
      <c r="BS4" s="325"/>
      <c r="BT4" s="325"/>
      <c r="BU4" s="326"/>
      <c r="BV4" s="324">
        <v>7735402</v>
      </c>
      <c r="BW4" s="325"/>
      <c r="BX4" s="325"/>
      <c r="BY4" s="325"/>
      <c r="BZ4" s="325"/>
      <c r="CA4" s="325"/>
      <c r="CB4" s="325"/>
      <c r="CC4" s="326"/>
      <c r="CD4" s="327" t="s">
        <v>137</v>
      </c>
      <c r="CE4" s="328"/>
      <c r="CF4" s="328"/>
      <c r="CG4" s="328"/>
      <c r="CH4" s="328"/>
      <c r="CI4" s="328"/>
      <c r="CJ4" s="328"/>
      <c r="CK4" s="328"/>
      <c r="CL4" s="328"/>
      <c r="CM4" s="328"/>
      <c r="CN4" s="328"/>
      <c r="CO4" s="328"/>
      <c r="CP4" s="328"/>
      <c r="CQ4" s="328"/>
      <c r="CR4" s="328"/>
      <c r="CS4" s="329"/>
      <c r="CT4" s="330">
        <v>13.2</v>
      </c>
      <c r="CU4" s="331"/>
      <c r="CV4" s="331"/>
      <c r="CW4" s="331"/>
      <c r="CX4" s="331"/>
      <c r="CY4" s="331"/>
      <c r="CZ4" s="331"/>
      <c r="DA4" s="332"/>
      <c r="DB4" s="330">
        <v>11.5</v>
      </c>
      <c r="DC4" s="331"/>
      <c r="DD4" s="331"/>
      <c r="DE4" s="331"/>
      <c r="DF4" s="331"/>
      <c r="DG4" s="331"/>
      <c r="DH4" s="331"/>
      <c r="DI4" s="332"/>
    </row>
    <row r="5" spans="1:119" ht="18.75" customHeight="1" x14ac:dyDescent="0.2">
      <c r="A5" s="2"/>
      <c r="B5" s="464"/>
      <c r="C5" s="465"/>
      <c r="D5" s="465"/>
      <c r="E5" s="466"/>
      <c r="F5" s="466"/>
      <c r="G5" s="466"/>
      <c r="H5" s="466"/>
      <c r="I5" s="466"/>
      <c r="J5" s="466"/>
      <c r="K5" s="466"/>
      <c r="L5" s="466"/>
      <c r="M5" s="466"/>
      <c r="N5" s="466"/>
      <c r="O5" s="466"/>
      <c r="P5" s="466"/>
      <c r="Q5" s="466"/>
      <c r="R5" s="471"/>
      <c r="S5" s="471"/>
      <c r="T5" s="471"/>
      <c r="U5" s="471"/>
      <c r="V5" s="472"/>
      <c r="W5" s="474"/>
      <c r="X5" s="475"/>
      <c r="Y5" s="475"/>
      <c r="Z5" s="475"/>
      <c r="AA5" s="475"/>
      <c r="AB5" s="465"/>
      <c r="AC5" s="471"/>
      <c r="AD5" s="475"/>
      <c r="AE5" s="475"/>
      <c r="AF5" s="475"/>
      <c r="AG5" s="475"/>
      <c r="AH5" s="475"/>
      <c r="AI5" s="475"/>
      <c r="AJ5" s="475"/>
      <c r="AK5" s="475"/>
      <c r="AL5" s="477"/>
      <c r="AM5" s="333" t="s">
        <v>148</v>
      </c>
      <c r="AN5" s="334"/>
      <c r="AO5" s="334"/>
      <c r="AP5" s="334"/>
      <c r="AQ5" s="334"/>
      <c r="AR5" s="334"/>
      <c r="AS5" s="334"/>
      <c r="AT5" s="335"/>
      <c r="AU5" s="336" t="s">
        <v>65</v>
      </c>
      <c r="AV5" s="337"/>
      <c r="AW5" s="337"/>
      <c r="AX5" s="337"/>
      <c r="AY5" s="338" t="s">
        <v>140</v>
      </c>
      <c r="AZ5" s="339"/>
      <c r="BA5" s="339"/>
      <c r="BB5" s="339"/>
      <c r="BC5" s="339"/>
      <c r="BD5" s="339"/>
      <c r="BE5" s="339"/>
      <c r="BF5" s="339"/>
      <c r="BG5" s="339"/>
      <c r="BH5" s="339"/>
      <c r="BI5" s="339"/>
      <c r="BJ5" s="339"/>
      <c r="BK5" s="339"/>
      <c r="BL5" s="339"/>
      <c r="BM5" s="340"/>
      <c r="BN5" s="341">
        <v>7356624</v>
      </c>
      <c r="BO5" s="342"/>
      <c r="BP5" s="342"/>
      <c r="BQ5" s="342"/>
      <c r="BR5" s="342"/>
      <c r="BS5" s="342"/>
      <c r="BT5" s="342"/>
      <c r="BU5" s="343"/>
      <c r="BV5" s="341">
        <v>7219488</v>
      </c>
      <c r="BW5" s="342"/>
      <c r="BX5" s="342"/>
      <c r="BY5" s="342"/>
      <c r="BZ5" s="342"/>
      <c r="CA5" s="342"/>
      <c r="CB5" s="342"/>
      <c r="CC5" s="343"/>
      <c r="CD5" s="344" t="s">
        <v>150</v>
      </c>
      <c r="CE5" s="345"/>
      <c r="CF5" s="345"/>
      <c r="CG5" s="345"/>
      <c r="CH5" s="345"/>
      <c r="CI5" s="345"/>
      <c r="CJ5" s="345"/>
      <c r="CK5" s="345"/>
      <c r="CL5" s="345"/>
      <c r="CM5" s="345"/>
      <c r="CN5" s="345"/>
      <c r="CO5" s="345"/>
      <c r="CP5" s="345"/>
      <c r="CQ5" s="345"/>
      <c r="CR5" s="345"/>
      <c r="CS5" s="346"/>
      <c r="CT5" s="347">
        <v>86.1</v>
      </c>
      <c r="CU5" s="348"/>
      <c r="CV5" s="348"/>
      <c r="CW5" s="348"/>
      <c r="CX5" s="348"/>
      <c r="CY5" s="348"/>
      <c r="CZ5" s="348"/>
      <c r="DA5" s="349"/>
      <c r="DB5" s="347">
        <v>88</v>
      </c>
      <c r="DC5" s="348"/>
      <c r="DD5" s="348"/>
      <c r="DE5" s="348"/>
      <c r="DF5" s="348"/>
      <c r="DG5" s="348"/>
      <c r="DH5" s="348"/>
      <c r="DI5" s="349"/>
    </row>
    <row r="6" spans="1:119" ht="18.75" customHeight="1" x14ac:dyDescent="0.2">
      <c r="A6" s="2"/>
      <c r="B6" s="478" t="s">
        <v>152</v>
      </c>
      <c r="C6" s="479"/>
      <c r="D6" s="479"/>
      <c r="E6" s="480"/>
      <c r="F6" s="480"/>
      <c r="G6" s="480"/>
      <c r="H6" s="480"/>
      <c r="I6" s="480"/>
      <c r="J6" s="480"/>
      <c r="K6" s="480"/>
      <c r="L6" s="480" t="s">
        <v>154</v>
      </c>
      <c r="M6" s="480"/>
      <c r="N6" s="480"/>
      <c r="O6" s="480"/>
      <c r="P6" s="480"/>
      <c r="Q6" s="480"/>
      <c r="R6" s="484"/>
      <c r="S6" s="484"/>
      <c r="T6" s="484"/>
      <c r="U6" s="484"/>
      <c r="V6" s="485"/>
      <c r="W6" s="488" t="s">
        <v>156</v>
      </c>
      <c r="X6" s="489"/>
      <c r="Y6" s="489"/>
      <c r="Z6" s="489"/>
      <c r="AA6" s="489"/>
      <c r="AB6" s="479"/>
      <c r="AC6" s="492" t="s">
        <v>157</v>
      </c>
      <c r="AD6" s="493"/>
      <c r="AE6" s="493"/>
      <c r="AF6" s="493"/>
      <c r="AG6" s="493"/>
      <c r="AH6" s="493"/>
      <c r="AI6" s="493"/>
      <c r="AJ6" s="493"/>
      <c r="AK6" s="493"/>
      <c r="AL6" s="494"/>
      <c r="AM6" s="333" t="s">
        <v>69</v>
      </c>
      <c r="AN6" s="334"/>
      <c r="AO6" s="334"/>
      <c r="AP6" s="334"/>
      <c r="AQ6" s="334"/>
      <c r="AR6" s="334"/>
      <c r="AS6" s="334"/>
      <c r="AT6" s="335"/>
      <c r="AU6" s="336" t="s">
        <v>65</v>
      </c>
      <c r="AV6" s="337"/>
      <c r="AW6" s="337"/>
      <c r="AX6" s="337"/>
      <c r="AY6" s="338" t="s">
        <v>158</v>
      </c>
      <c r="AZ6" s="339"/>
      <c r="BA6" s="339"/>
      <c r="BB6" s="339"/>
      <c r="BC6" s="339"/>
      <c r="BD6" s="339"/>
      <c r="BE6" s="339"/>
      <c r="BF6" s="339"/>
      <c r="BG6" s="339"/>
      <c r="BH6" s="339"/>
      <c r="BI6" s="339"/>
      <c r="BJ6" s="339"/>
      <c r="BK6" s="339"/>
      <c r="BL6" s="339"/>
      <c r="BM6" s="340"/>
      <c r="BN6" s="341">
        <v>655393</v>
      </c>
      <c r="BO6" s="342"/>
      <c r="BP6" s="342"/>
      <c r="BQ6" s="342"/>
      <c r="BR6" s="342"/>
      <c r="BS6" s="342"/>
      <c r="BT6" s="342"/>
      <c r="BU6" s="343"/>
      <c r="BV6" s="341">
        <v>515914</v>
      </c>
      <c r="BW6" s="342"/>
      <c r="BX6" s="342"/>
      <c r="BY6" s="342"/>
      <c r="BZ6" s="342"/>
      <c r="CA6" s="342"/>
      <c r="CB6" s="342"/>
      <c r="CC6" s="343"/>
      <c r="CD6" s="344" t="s">
        <v>161</v>
      </c>
      <c r="CE6" s="345"/>
      <c r="CF6" s="345"/>
      <c r="CG6" s="345"/>
      <c r="CH6" s="345"/>
      <c r="CI6" s="345"/>
      <c r="CJ6" s="345"/>
      <c r="CK6" s="345"/>
      <c r="CL6" s="345"/>
      <c r="CM6" s="345"/>
      <c r="CN6" s="345"/>
      <c r="CO6" s="345"/>
      <c r="CP6" s="345"/>
      <c r="CQ6" s="345"/>
      <c r="CR6" s="345"/>
      <c r="CS6" s="346"/>
      <c r="CT6" s="350">
        <v>86.5</v>
      </c>
      <c r="CU6" s="351"/>
      <c r="CV6" s="351"/>
      <c r="CW6" s="351"/>
      <c r="CX6" s="351"/>
      <c r="CY6" s="351"/>
      <c r="CZ6" s="351"/>
      <c r="DA6" s="352"/>
      <c r="DB6" s="350">
        <v>89</v>
      </c>
      <c r="DC6" s="351"/>
      <c r="DD6" s="351"/>
      <c r="DE6" s="351"/>
      <c r="DF6" s="351"/>
      <c r="DG6" s="351"/>
      <c r="DH6" s="351"/>
      <c r="DI6" s="352"/>
    </row>
    <row r="7" spans="1:119" ht="18.75" customHeight="1" x14ac:dyDescent="0.2">
      <c r="A7" s="2"/>
      <c r="B7" s="461"/>
      <c r="C7" s="462"/>
      <c r="D7" s="462"/>
      <c r="E7" s="463"/>
      <c r="F7" s="463"/>
      <c r="G7" s="463"/>
      <c r="H7" s="463"/>
      <c r="I7" s="463"/>
      <c r="J7" s="463"/>
      <c r="K7" s="463"/>
      <c r="L7" s="463"/>
      <c r="M7" s="463"/>
      <c r="N7" s="463"/>
      <c r="O7" s="463"/>
      <c r="P7" s="463"/>
      <c r="Q7" s="463"/>
      <c r="R7" s="469"/>
      <c r="S7" s="469"/>
      <c r="T7" s="469"/>
      <c r="U7" s="469"/>
      <c r="V7" s="470"/>
      <c r="W7" s="473"/>
      <c r="X7" s="452"/>
      <c r="Y7" s="452"/>
      <c r="Z7" s="452"/>
      <c r="AA7" s="452"/>
      <c r="AB7" s="462"/>
      <c r="AC7" s="495"/>
      <c r="AD7" s="451"/>
      <c r="AE7" s="451"/>
      <c r="AF7" s="451"/>
      <c r="AG7" s="451"/>
      <c r="AH7" s="451"/>
      <c r="AI7" s="451"/>
      <c r="AJ7" s="451"/>
      <c r="AK7" s="451"/>
      <c r="AL7" s="496"/>
      <c r="AM7" s="333" t="s">
        <v>127</v>
      </c>
      <c r="AN7" s="334"/>
      <c r="AO7" s="334"/>
      <c r="AP7" s="334"/>
      <c r="AQ7" s="334"/>
      <c r="AR7" s="334"/>
      <c r="AS7" s="334"/>
      <c r="AT7" s="335"/>
      <c r="AU7" s="336" t="s">
        <v>65</v>
      </c>
      <c r="AV7" s="337"/>
      <c r="AW7" s="337"/>
      <c r="AX7" s="337"/>
      <c r="AY7" s="338" t="s">
        <v>155</v>
      </c>
      <c r="AZ7" s="339"/>
      <c r="BA7" s="339"/>
      <c r="BB7" s="339"/>
      <c r="BC7" s="339"/>
      <c r="BD7" s="339"/>
      <c r="BE7" s="339"/>
      <c r="BF7" s="339"/>
      <c r="BG7" s="339"/>
      <c r="BH7" s="339"/>
      <c r="BI7" s="339"/>
      <c r="BJ7" s="339"/>
      <c r="BK7" s="339"/>
      <c r="BL7" s="339"/>
      <c r="BM7" s="340"/>
      <c r="BN7" s="341">
        <v>52897</v>
      </c>
      <c r="BO7" s="342"/>
      <c r="BP7" s="342"/>
      <c r="BQ7" s="342"/>
      <c r="BR7" s="342"/>
      <c r="BS7" s="342"/>
      <c r="BT7" s="342"/>
      <c r="BU7" s="343"/>
      <c r="BV7" s="341">
        <v>6476</v>
      </c>
      <c r="BW7" s="342"/>
      <c r="BX7" s="342"/>
      <c r="BY7" s="342"/>
      <c r="BZ7" s="342"/>
      <c r="CA7" s="342"/>
      <c r="CB7" s="342"/>
      <c r="CC7" s="343"/>
      <c r="CD7" s="344" t="s">
        <v>162</v>
      </c>
      <c r="CE7" s="345"/>
      <c r="CF7" s="345"/>
      <c r="CG7" s="345"/>
      <c r="CH7" s="345"/>
      <c r="CI7" s="345"/>
      <c r="CJ7" s="345"/>
      <c r="CK7" s="345"/>
      <c r="CL7" s="345"/>
      <c r="CM7" s="345"/>
      <c r="CN7" s="345"/>
      <c r="CO7" s="345"/>
      <c r="CP7" s="345"/>
      <c r="CQ7" s="345"/>
      <c r="CR7" s="345"/>
      <c r="CS7" s="346"/>
      <c r="CT7" s="341">
        <v>4581234</v>
      </c>
      <c r="CU7" s="342"/>
      <c r="CV7" s="342"/>
      <c r="CW7" s="342"/>
      <c r="CX7" s="342"/>
      <c r="CY7" s="342"/>
      <c r="CZ7" s="342"/>
      <c r="DA7" s="343"/>
      <c r="DB7" s="341">
        <v>4411309</v>
      </c>
      <c r="DC7" s="342"/>
      <c r="DD7" s="342"/>
      <c r="DE7" s="342"/>
      <c r="DF7" s="342"/>
      <c r="DG7" s="342"/>
      <c r="DH7" s="342"/>
      <c r="DI7" s="343"/>
    </row>
    <row r="8" spans="1:119" ht="18.75" customHeight="1" x14ac:dyDescent="0.2">
      <c r="A8" s="2"/>
      <c r="B8" s="481"/>
      <c r="C8" s="482"/>
      <c r="D8" s="482"/>
      <c r="E8" s="483"/>
      <c r="F8" s="483"/>
      <c r="G8" s="483"/>
      <c r="H8" s="483"/>
      <c r="I8" s="483"/>
      <c r="J8" s="483"/>
      <c r="K8" s="483"/>
      <c r="L8" s="483"/>
      <c r="M8" s="483"/>
      <c r="N8" s="483"/>
      <c r="O8" s="483"/>
      <c r="P8" s="483"/>
      <c r="Q8" s="483"/>
      <c r="R8" s="486"/>
      <c r="S8" s="486"/>
      <c r="T8" s="486"/>
      <c r="U8" s="486"/>
      <c r="V8" s="487"/>
      <c r="W8" s="490"/>
      <c r="X8" s="491"/>
      <c r="Y8" s="491"/>
      <c r="Z8" s="491"/>
      <c r="AA8" s="491"/>
      <c r="AB8" s="482"/>
      <c r="AC8" s="497"/>
      <c r="AD8" s="498"/>
      <c r="AE8" s="498"/>
      <c r="AF8" s="498"/>
      <c r="AG8" s="498"/>
      <c r="AH8" s="498"/>
      <c r="AI8" s="498"/>
      <c r="AJ8" s="498"/>
      <c r="AK8" s="498"/>
      <c r="AL8" s="499"/>
      <c r="AM8" s="333" t="s">
        <v>164</v>
      </c>
      <c r="AN8" s="334"/>
      <c r="AO8" s="334"/>
      <c r="AP8" s="334"/>
      <c r="AQ8" s="334"/>
      <c r="AR8" s="334"/>
      <c r="AS8" s="334"/>
      <c r="AT8" s="335"/>
      <c r="AU8" s="336" t="s">
        <v>65</v>
      </c>
      <c r="AV8" s="337"/>
      <c r="AW8" s="337"/>
      <c r="AX8" s="337"/>
      <c r="AY8" s="338" t="s">
        <v>166</v>
      </c>
      <c r="AZ8" s="339"/>
      <c r="BA8" s="339"/>
      <c r="BB8" s="339"/>
      <c r="BC8" s="339"/>
      <c r="BD8" s="339"/>
      <c r="BE8" s="339"/>
      <c r="BF8" s="339"/>
      <c r="BG8" s="339"/>
      <c r="BH8" s="339"/>
      <c r="BI8" s="339"/>
      <c r="BJ8" s="339"/>
      <c r="BK8" s="339"/>
      <c r="BL8" s="339"/>
      <c r="BM8" s="340"/>
      <c r="BN8" s="341">
        <v>602496</v>
      </c>
      <c r="BO8" s="342"/>
      <c r="BP8" s="342"/>
      <c r="BQ8" s="342"/>
      <c r="BR8" s="342"/>
      <c r="BS8" s="342"/>
      <c r="BT8" s="342"/>
      <c r="BU8" s="343"/>
      <c r="BV8" s="341">
        <v>509438</v>
      </c>
      <c r="BW8" s="342"/>
      <c r="BX8" s="342"/>
      <c r="BY8" s="342"/>
      <c r="BZ8" s="342"/>
      <c r="CA8" s="342"/>
      <c r="CB8" s="342"/>
      <c r="CC8" s="343"/>
      <c r="CD8" s="344" t="s">
        <v>167</v>
      </c>
      <c r="CE8" s="345"/>
      <c r="CF8" s="345"/>
      <c r="CG8" s="345"/>
      <c r="CH8" s="345"/>
      <c r="CI8" s="345"/>
      <c r="CJ8" s="345"/>
      <c r="CK8" s="345"/>
      <c r="CL8" s="345"/>
      <c r="CM8" s="345"/>
      <c r="CN8" s="345"/>
      <c r="CO8" s="345"/>
      <c r="CP8" s="345"/>
      <c r="CQ8" s="345"/>
      <c r="CR8" s="345"/>
      <c r="CS8" s="346"/>
      <c r="CT8" s="353">
        <v>0.78</v>
      </c>
      <c r="CU8" s="354"/>
      <c r="CV8" s="354"/>
      <c r="CW8" s="354"/>
      <c r="CX8" s="354"/>
      <c r="CY8" s="354"/>
      <c r="CZ8" s="354"/>
      <c r="DA8" s="355"/>
      <c r="DB8" s="353">
        <v>0.8</v>
      </c>
      <c r="DC8" s="354"/>
      <c r="DD8" s="354"/>
      <c r="DE8" s="354"/>
      <c r="DF8" s="354"/>
      <c r="DG8" s="354"/>
      <c r="DH8" s="354"/>
      <c r="DI8" s="355"/>
    </row>
    <row r="9" spans="1:119" ht="18.75" customHeight="1" x14ac:dyDescent="0.2">
      <c r="A9" s="2"/>
      <c r="B9" s="315" t="s">
        <v>18</v>
      </c>
      <c r="C9" s="316"/>
      <c r="D9" s="316"/>
      <c r="E9" s="316"/>
      <c r="F9" s="316"/>
      <c r="G9" s="316"/>
      <c r="H9" s="316"/>
      <c r="I9" s="316"/>
      <c r="J9" s="316"/>
      <c r="K9" s="413"/>
      <c r="L9" s="356" t="s">
        <v>10</v>
      </c>
      <c r="M9" s="357"/>
      <c r="N9" s="357"/>
      <c r="O9" s="357"/>
      <c r="P9" s="357"/>
      <c r="Q9" s="358"/>
      <c r="R9" s="359">
        <v>18699</v>
      </c>
      <c r="S9" s="360"/>
      <c r="T9" s="360"/>
      <c r="U9" s="360"/>
      <c r="V9" s="361"/>
      <c r="W9" s="318" t="s">
        <v>168</v>
      </c>
      <c r="X9" s="319"/>
      <c r="Y9" s="319"/>
      <c r="Z9" s="319"/>
      <c r="AA9" s="319"/>
      <c r="AB9" s="319"/>
      <c r="AC9" s="319"/>
      <c r="AD9" s="319"/>
      <c r="AE9" s="319"/>
      <c r="AF9" s="319"/>
      <c r="AG9" s="319"/>
      <c r="AH9" s="319"/>
      <c r="AI9" s="319"/>
      <c r="AJ9" s="319"/>
      <c r="AK9" s="319"/>
      <c r="AL9" s="320"/>
      <c r="AM9" s="333" t="s">
        <v>170</v>
      </c>
      <c r="AN9" s="334"/>
      <c r="AO9" s="334"/>
      <c r="AP9" s="334"/>
      <c r="AQ9" s="334"/>
      <c r="AR9" s="334"/>
      <c r="AS9" s="334"/>
      <c r="AT9" s="335"/>
      <c r="AU9" s="336" t="s">
        <v>65</v>
      </c>
      <c r="AV9" s="337"/>
      <c r="AW9" s="337"/>
      <c r="AX9" s="337"/>
      <c r="AY9" s="338" t="s">
        <v>67</v>
      </c>
      <c r="AZ9" s="339"/>
      <c r="BA9" s="339"/>
      <c r="BB9" s="339"/>
      <c r="BC9" s="339"/>
      <c r="BD9" s="339"/>
      <c r="BE9" s="339"/>
      <c r="BF9" s="339"/>
      <c r="BG9" s="339"/>
      <c r="BH9" s="339"/>
      <c r="BI9" s="339"/>
      <c r="BJ9" s="339"/>
      <c r="BK9" s="339"/>
      <c r="BL9" s="339"/>
      <c r="BM9" s="340"/>
      <c r="BN9" s="341">
        <v>93058</v>
      </c>
      <c r="BO9" s="342"/>
      <c r="BP9" s="342"/>
      <c r="BQ9" s="342"/>
      <c r="BR9" s="342"/>
      <c r="BS9" s="342"/>
      <c r="BT9" s="342"/>
      <c r="BU9" s="343"/>
      <c r="BV9" s="341">
        <v>27350</v>
      </c>
      <c r="BW9" s="342"/>
      <c r="BX9" s="342"/>
      <c r="BY9" s="342"/>
      <c r="BZ9" s="342"/>
      <c r="CA9" s="342"/>
      <c r="CB9" s="342"/>
      <c r="CC9" s="343"/>
      <c r="CD9" s="344" t="s">
        <v>62</v>
      </c>
      <c r="CE9" s="345"/>
      <c r="CF9" s="345"/>
      <c r="CG9" s="345"/>
      <c r="CH9" s="345"/>
      <c r="CI9" s="345"/>
      <c r="CJ9" s="345"/>
      <c r="CK9" s="345"/>
      <c r="CL9" s="345"/>
      <c r="CM9" s="345"/>
      <c r="CN9" s="345"/>
      <c r="CO9" s="345"/>
      <c r="CP9" s="345"/>
      <c r="CQ9" s="345"/>
      <c r="CR9" s="345"/>
      <c r="CS9" s="346"/>
      <c r="CT9" s="347">
        <v>9</v>
      </c>
      <c r="CU9" s="348"/>
      <c r="CV9" s="348"/>
      <c r="CW9" s="348"/>
      <c r="CX9" s="348"/>
      <c r="CY9" s="348"/>
      <c r="CZ9" s="348"/>
      <c r="DA9" s="349"/>
      <c r="DB9" s="347">
        <v>10</v>
      </c>
      <c r="DC9" s="348"/>
      <c r="DD9" s="348"/>
      <c r="DE9" s="348"/>
      <c r="DF9" s="348"/>
      <c r="DG9" s="348"/>
      <c r="DH9" s="348"/>
      <c r="DI9" s="349"/>
    </row>
    <row r="10" spans="1:119" ht="18.75" customHeight="1" x14ac:dyDescent="0.2">
      <c r="A10" s="2"/>
      <c r="B10" s="315"/>
      <c r="C10" s="316"/>
      <c r="D10" s="316"/>
      <c r="E10" s="316"/>
      <c r="F10" s="316"/>
      <c r="G10" s="316"/>
      <c r="H10" s="316"/>
      <c r="I10" s="316"/>
      <c r="J10" s="316"/>
      <c r="K10" s="413"/>
      <c r="L10" s="362" t="s">
        <v>172</v>
      </c>
      <c r="M10" s="334"/>
      <c r="N10" s="334"/>
      <c r="O10" s="334"/>
      <c r="P10" s="334"/>
      <c r="Q10" s="335"/>
      <c r="R10" s="363">
        <v>18952</v>
      </c>
      <c r="S10" s="364"/>
      <c r="T10" s="364"/>
      <c r="U10" s="364"/>
      <c r="V10" s="365"/>
      <c r="W10" s="473"/>
      <c r="X10" s="452"/>
      <c r="Y10" s="452"/>
      <c r="Z10" s="452"/>
      <c r="AA10" s="452"/>
      <c r="AB10" s="452"/>
      <c r="AC10" s="452"/>
      <c r="AD10" s="452"/>
      <c r="AE10" s="452"/>
      <c r="AF10" s="452"/>
      <c r="AG10" s="452"/>
      <c r="AH10" s="452"/>
      <c r="AI10" s="452"/>
      <c r="AJ10" s="452"/>
      <c r="AK10" s="452"/>
      <c r="AL10" s="476"/>
      <c r="AM10" s="333" t="s">
        <v>174</v>
      </c>
      <c r="AN10" s="334"/>
      <c r="AO10" s="334"/>
      <c r="AP10" s="334"/>
      <c r="AQ10" s="334"/>
      <c r="AR10" s="334"/>
      <c r="AS10" s="334"/>
      <c r="AT10" s="335"/>
      <c r="AU10" s="336" t="s">
        <v>65</v>
      </c>
      <c r="AV10" s="337"/>
      <c r="AW10" s="337"/>
      <c r="AX10" s="337"/>
      <c r="AY10" s="338" t="s">
        <v>176</v>
      </c>
      <c r="AZ10" s="339"/>
      <c r="BA10" s="339"/>
      <c r="BB10" s="339"/>
      <c r="BC10" s="339"/>
      <c r="BD10" s="339"/>
      <c r="BE10" s="339"/>
      <c r="BF10" s="339"/>
      <c r="BG10" s="339"/>
      <c r="BH10" s="339"/>
      <c r="BI10" s="339"/>
      <c r="BJ10" s="339"/>
      <c r="BK10" s="339"/>
      <c r="BL10" s="339"/>
      <c r="BM10" s="340"/>
      <c r="BN10" s="341">
        <v>270199</v>
      </c>
      <c r="BO10" s="342"/>
      <c r="BP10" s="342"/>
      <c r="BQ10" s="342"/>
      <c r="BR10" s="342"/>
      <c r="BS10" s="342"/>
      <c r="BT10" s="342"/>
      <c r="BU10" s="343"/>
      <c r="BV10" s="341">
        <v>246771</v>
      </c>
      <c r="BW10" s="342"/>
      <c r="BX10" s="342"/>
      <c r="BY10" s="342"/>
      <c r="BZ10" s="342"/>
      <c r="CA10" s="342"/>
      <c r="CB10" s="342"/>
      <c r="CC10" s="343"/>
      <c r="CD10" s="22" t="s">
        <v>178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15"/>
      <c r="C11" s="316"/>
      <c r="D11" s="316"/>
      <c r="E11" s="316"/>
      <c r="F11" s="316"/>
      <c r="G11" s="316"/>
      <c r="H11" s="316"/>
      <c r="I11" s="316"/>
      <c r="J11" s="316"/>
      <c r="K11" s="413"/>
      <c r="L11" s="366" t="s">
        <v>180</v>
      </c>
      <c r="M11" s="367"/>
      <c r="N11" s="367"/>
      <c r="O11" s="367"/>
      <c r="P11" s="367"/>
      <c r="Q11" s="368"/>
      <c r="R11" s="369" t="s">
        <v>182</v>
      </c>
      <c r="S11" s="370"/>
      <c r="T11" s="370"/>
      <c r="U11" s="370"/>
      <c r="V11" s="371"/>
      <c r="W11" s="473"/>
      <c r="X11" s="452"/>
      <c r="Y11" s="452"/>
      <c r="Z11" s="452"/>
      <c r="AA11" s="452"/>
      <c r="AB11" s="452"/>
      <c r="AC11" s="452"/>
      <c r="AD11" s="452"/>
      <c r="AE11" s="452"/>
      <c r="AF11" s="452"/>
      <c r="AG11" s="452"/>
      <c r="AH11" s="452"/>
      <c r="AI11" s="452"/>
      <c r="AJ11" s="452"/>
      <c r="AK11" s="452"/>
      <c r="AL11" s="476"/>
      <c r="AM11" s="333" t="s">
        <v>184</v>
      </c>
      <c r="AN11" s="334"/>
      <c r="AO11" s="334"/>
      <c r="AP11" s="334"/>
      <c r="AQ11" s="334"/>
      <c r="AR11" s="334"/>
      <c r="AS11" s="334"/>
      <c r="AT11" s="335"/>
      <c r="AU11" s="336" t="s">
        <v>65</v>
      </c>
      <c r="AV11" s="337"/>
      <c r="AW11" s="337"/>
      <c r="AX11" s="337"/>
      <c r="AY11" s="338" t="s">
        <v>185</v>
      </c>
      <c r="AZ11" s="339"/>
      <c r="BA11" s="339"/>
      <c r="BB11" s="339"/>
      <c r="BC11" s="339"/>
      <c r="BD11" s="339"/>
      <c r="BE11" s="339"/>
      <c r="BF11" s="339"/>
      <c r="BG11" s="339"/>
      <c r="BH11" s="339"/>
      <c r="BI11" s="339"/>
      <c r="BJ11" s="339"/>
      <c r="BK11" s="339"/>
      <c r="BL11" s="339"/>
      <c r="BM11" s="340"/>
      <c r="BN11" s="341">
        <v>0</v>
      </c>
      <c r="BO11" s="342"/>
      <c r="BP11" s="342"/>
      <c r="BQ11" s="342"/>
      <c r="BR11" s="342"/>
      <c r="BS11" s="342"/>
      <c r="BT11" s="342"/>
      <c r="BU11" s="343"/>
      <c r="BV11" s="341">
        <v>0</v>
      </c>
      <c r="BW11" s="342"/>
      <c r="BX11" s="342"/>
      <c r="BY11" s="342"/>
      <c r="BZ11" s="342"/>
      <c r="CA11" s="342"/>
      <c r="CB11" s="342"/>
      <c r="CC11" s="343"/>
      <c r="CD11" s="344" t="s">
        <v>188</v>
      </c>
      <c r="CE11" s="345"/>
      <c r="CF11" s="345"/>
      <c r="CG11" s="345"/>
      <c r="CH11" s="345"/>
      <c r="CI11" s="345"/>
      <c r="CJ11" s="345"/>
      <c r="CK11" s="345"/>
      <c r="CL11" s="345"/>
      <c r="CM11" s="345"/>
      <c r="CN11" s="345"/>
      <c r="CO11" s="345"/>
      <c r="CP11" s="345"/>
      <c r="CQ11" s="345"/>
      <c r="CR11" s="345"/>
      <c r="CS11" s="346"/>
      <c r="CT11" s="353" t="s">
        <v>189</v>
      </c>
      <c r="CU11" s="354"/>
      <c r="CV11" s="354"/>
      <c r="CW11" s="354"/>
      <c r="CX11" s="354"/>
      <c r="CY11" s="354"/>
      <c r="CZ11" s="354"/>
      <c r="DA11" s="355"/>
      <c r="DB11" s="353" t="s">
        <v>189</v>
      </c>
      <c r="DC11" s="354"/>
      <c r="DD11" s="354"/>
      <c r="DE11" s="354"/>
      <c r="DF11" s="354"/>
      <c r="DG11" s="354"/>
      <c r="DH11" s="354"/>
      <c r="DI11" s="355"/>
    </row>
    <row r="12" spans="1:119" ht="18.75" customHeight="1" x14ac:dyDescent="0.2">
      <c r="A12" s="2"/>
      <c r="B12" s="500" t="s">
        <v>190</v>
      </c>
      <c r="C12" s="501"/>
      <c r="D12" s="501"/>
      <c r="E12" s="501"/>
      <c r="F12" s="501"/>
      <c r="G12" s="501"/>
      <c r="H12" s="501"/>
      <c r="I12" s="501"/>
      <c r="J12" s="501"/>
      <c r="K12" s="502"/>
      <c r="L12" s="372" t="s">
        <v>192</v>
      </c>
      <c r="M12" s="373"/>
      <c r="N12" s="373"/>
      <c r="O12" s="373"/>
      <c r="P12" s="373"/>
      <c r="Q12" s="374"/>
      <c r="R12" s="375">
        <v>18305</v>
      </c>
      <c r="S12" s="376"/>
      <c r="T12" s="376"/>
      <c r="U12" s="376"/>
      <c r="V12" s="377"/>
      <c r="W12" s="378" t="s">
        <v>5</v>
      </c>
      <c r="X12" s="337"/>
      <c r="Y12" s="337"/>
      <c r="Z12" s="337"/>
      <c r="AA12" s="337"/>
      <c r="AB12" s="379"/>
      <c r="AC12" s="380" t="s">
        <v>106</v>
      </c>
      <c r="AD12" s="381"/>
      <c r="AE12" s="381"/>
      <c r="AF12" s="381"/>
      <c r="AG12" s="382"/>
      <c r="AH12" s="380" t="s">
        <v>193</v>
      </c>
      <c r="AI12" s="381"/>
      <c r="AJ12" s="381"/>
      <c r="AK12" s="381"/>
      <c r="AL12" s="383"/>
      <c r="AM12" s="333" t="s">
        <v>195</v>
      </c>
      <c r="AN12" s="334"/>
      <c r="AO12" s="334"/>
      <c r="AP12" s="334"/>
      <c r="AQ12" s="334"/>
      <c r="AR12" s="334"/>
      <c r="AS12" s="334"/>
      <c r="AT12" s="335"/>
      <c r="AU12" s="336" t="s">
        <v>65</v>
      </c>
      <c r="AV12" s="337"/>
      <c r="AW12" s="337"/>
      <c r="AX12" s="337"/>
      <c r="AY12" s="338" t="s">
        <v>197</v>
      </c>
      <c r="AZ12" s="339"/>
      <c r="BA12" s="339"/>
      <c r="BB12" s="339"/>
      <c r="BC12" s="339"/>
      <c r="BD12" s="339"/>
      <c r="BE12" s="339"/>
      <c r="BF12" s="339"/>
      <c r="BG12" s="339"/>
      <c r="BH12" s="339"/>
      <c r="BI12" s="339"/>
      <c r="BJ12" s="339"/>
      <c r="BK12" s="339"/>
      <c r="BL12" s="339"/>
      <c r="BM12" s="340"/>
      <c r="BN12" s="341">
        <v>0</v>
      </c>
      <c r="BO12" s="342"/>
      <c r="BP12" s="342"/>
      <c r="BQ12" s="342"/>
      <c r="BR12" s="342"/>
      <c r="BS12" s="342"/>
      <c r="BT12" s="342"/>
      <c r="BU12" s="343"/>
      <c r="BV12" s="341">
        <v>141638</v>
      </c>
      <c r="BW12" s="342"/>
      <c r="BX12" s="342"/>
      <c r="BY12" s="342"/>
      <c r="BZ12" s="342"/>
      <c r="CA12" s="342"/>
      <c r="CB12" s="342"/>
      <c r="CC12" s="343"/>
      <c r="CD12" s="344" t="s">
        <v>199</v>
      </c>
      <c r="CE12" s="345"/>
      <c r="CF12" s="345"/>
      <c r="CG12" s="345"/>
      <c r="CH12" s="345"/>
      <c r="CI12" s="345"/>
      <c r="CJ12" s="345"/>
      <c r="CK12" s="345"/>
      <c r="CL12" s="345"/>
      <c r="CM12" s="345"/>
      <c r="CN12" s="345"/>
      <c r="CO12" s="345"/>
      <c r="CP12" s="345"/>
      <c r="CQ12" s="345"/>
      <c r="CR12" s="345"/>
      <c r="CS12" s="346"/>
      <c r="CT12" s="353" t="s">
        <v>189</v>
      </c>
      <c r="CU12" s="354"/>
      <c r="CV12" s="354"/>
      <c r="CW12" s="354"/>
      <c r="CX12" s="354"/>
      <c r="CY12" s="354"/>
      <c r="CZ12" s="354"/>
      <c r="DA12" s="355"/>
      <c r="DB12" s="353" t="s">
        <v>189</v>
      </c>
      <c r="DC12" s="354"/>
      <c r="DD12" s="354"/>
      <c r="DE12" s="354"/>
      <c r="DF12" s="354"/>
      <c r="DG12" s="354"/>
      <c r="DH12" s="354"/>
      <c r="DI12" s="355"/>
    </row>
    <row r="13" spans="1:119" ht="18.75" customHeight="1" x14ac:dyDescent="0.2">
      <c r="A13" s="2"/>
      <c r="B13" s="503"/>
      <c r="C13" s="504"/>
      <c r="D13" s="504"/>
      <c r="E13" s="504"/>
      <c r="F13" s="504"/>
      <c r="G13" s="504"/>
      <c r="H13" s="504"/>
      <c r="I13" s="504"/>
      <c r="J13" s="504"/>
      <c r="K13" s="505"/>
      <c r="L13" s="14"/>
      <c r="M13" s="384" t="s">
        <v>200</v>
      </c>
      <c r="N13" s="385"/>
      <c r="O13" s="385"/>
      <c r="P13" s="385"/>
      <c r="Q13" s="386"/>
      <c r="R13" s="387">
        <v>17438</v>
      </c>
      <c r="S13" s="388"/>
      <c r="T13" s="388"/>
      <c r="U13" s="388"/>
      <c r="V13" s="389"/>
      <c r="W13" s="488" t="s">
        <v>203</v>
      </c>
      <c r="X13" s="489"/>
      <c r="Y13" s="489"/>
      <c r="Z13" s="489"/>
      <c r="AA13" s="489"/>
      <c r="AB13" s="479"/>
      <c r="AC13" s="363">
        <v>94</v>
      </c>
      <c r="AD13" s="364"/>
      <c r="AE13" s="364"/>
      <c r="AF13" s="364"/>
      <c r="AG13" s="390"/>
      <c r="AH13" s="363">
        <v>106</v>
      </c>
      <c r="AI13" s="364"/>
      <c r="AJ13" s="364"/>
      <c r="AK13" s="364"/>
      <c r="AL13" s="365"/>
      <c r="AM13" s="333" t="s">
        <v>204</v>
      </c>
      <c r="AN13" s="334"/>
      <c r="AO13" s="334"/>
      <c r="AP13" s="334"/>
      <c r="AQ13" s="334"/>
      <c r="AR13" s="334"/>
      <c r="AS13" s="334"/>
      <c r="AT13" s="335"/>
      <c r="AU13" s="336" t="s">
        <v>206</v>
      </c>
      <c r="AV13" s="337"/>
      <c r="AW13" s="337"/>
      <c r="AX13" s="337"/>
      <c r="AY13" s="338" t="s">
        <v>208</v>
      </c>
      <c r="AZ13" s="339"/>
      <c r="BA13" s="339"/>
      <c r="BB13" s="339"/>
      <c r="BC13" s="339"/>
      <c r="BD13" s="339"/>
      <c r="BE13" s="339"/>
      <c r="BF13" s="339"/>
      <c r="BG13" s="339"/>
      <c r="BH13" s="339"/>
      <c r="BI13" s="339"/>
      <c r="BJ13" s="339"/>
      <c r="BK13" s="339"/>
      <c r="BL13" s="339"/>
      <c r="BM13" s="340"/>
      <c r="BN13" s="341">
        <v>363257</v>
      </c>
      <c r="BO13" s="342"/>
      <c r="BP13" s="342"/>
      <c r="BQ13" s="342"/>
      <c r="BR13" s="342"/>
      <c r="BS13" s="342"/>
      <c r="BT13" s="342"/>
      <c r="BU13" s="343"/>
      <c r="BV13" s="341">
        <v>132483</v>
      </c>
      <c r="BW13" s="342"/>
      <c r="BX13" s="342"/>
      <c r="BY13" s="342"/>
      <c r="BZ13" s="342"/>
      <c r="CA13" s="342"/>
      <c r="CB13" s="342"/>
      <c r="CC13" s="343"/>
      <c r="CD13" s="344" t="s">
        <v>210</v>
      </c>
      <c r="CE13" s="345"/>
      <c r="CF13" s="345"/>
      <c r="CG13" s="345"/>
      <c r="CH13" s="345"/>
      <c r="CI13" s="345"/>
      <c r="CJ13" s="345"/>
      <c r="CK13" s="345"/>
      <c r="CL13" s="345"/>
      <c r="CM13" s="345"/>
      <c r="CN13" s="345"/>
      <c r="CO13" s="345"/>
      <c r="CP13" s="345"/>
      <c r="CQ13" s="345"/>
      <c r="CR13" s="345"/>
      <c r="CS13" s="346"/>
      <c r="CT13" s="347">
        <v>5.9</v>
      </c>
      <c r="CU13" s="348"/>
      <c r="CV13" s="348"/>
      <c r="CW13" s="348"/>
      <c r="CX13" s="348"/>
      <c r="CY13" s="348"/>
      <c r="CZ13" s="348"/>
      <c r="DA13" s="349"/>
      <c r="DB13" s="347">
        <v>5.7</v>
      </c>
      <c r="DC13" s="348"/>
      <c r="DD13" s="348"/>
      <c r="DE13" s="348"/>
      <c r="DF13" s="348"/>
      <c r="DG13" s="348"/>
      <c r="DH13" s="348"/>
      <c r="DI13" s="349"/>
    </row>
    <row r="14" spans="1:119" ht="18.75" customHeight="1" x14ac:dyDescent="0.2">
      <c r="A14" s="2"/>
      <c r="B14" s="503"/>
      <c r="C14" s="504"/>
      <c r="D14" s="504"/>
      <c r="E14" s="504"/>
      <c r="F14" s="504"/>
      <c r="G14" s="504"/>
      <c r="H14" s="504"/>
      <c r="I14" s="504"/>
      <c r="J14" s="504"/>
      <c r="K14" s="505"/>
      <c r="L14" s="391" t="s">
        <v>211</v>
      </c>
      <c r="M14" s="392"/>
      <c r="N14" s="392"/>
      <c r="O14" s="392"/>
      <c r="P14" s="392"/>
      <c r="Q14" s="393"/>
      <c r="R14" s="387">
        <v>18455</v>
      </c>
      <c r="S14" s="388"/>
      <c r="T14" s="388"/>
      <c r="U14" s="388"/>
      <c r="V14" s="389"/>
      <c r="W14" s="474"/>
      <c r="X14" s="475"/>
      <c r="Y14" s="475"/>
      <c r="Z14" s="475"/>
      <c r="AA14" s="475"/>
      <c r="AB14" s="465"/>
      <c r="AC14" s="394">
        <v>1.1000000000000001</v>
      </c>
      <c r="AD14" s="395"/>
      <c r="AE14" s="395"/>
      <c r="AF14" s="395"/>
      <c r="AG14" s="396"/>
      <c r="AH14" s="394">
        <v>1.2</v>
      </c>
      <c r="AI14" s="395"/>
      <c r="AJ14" s="395"/>
      <c r="AK14" s="395"/>
      <c r="AL14" s="397"/>
      <c r="AM14" s="333"/>
      <c r="AN14" s="334"/>
      <c r="AO14" s="334"/>
      <c r="AP14" s="334"/>
      <c r="AQ14" s="334"/>
      <c r="AR14" s="334"/>
      <c r="AS14" s="334"/>
      <c r="AT14" s="335"/>
      <c r="AU14" s="336"/>
      <c r="AV14" s="337"/>
      <c r="AW14" s="337"/>
      <c r="AX14" s="337"/>
      <c r="AY14" s="338"/>
      <c r="AZ14" s="339"/>
      <c r="BA14" s="339"/>
      <c r="BB14" s="339"/>
      <c r="BC14" s="339"/>
      <c r="BD14" s="339"/>
      <c r="BE14" s="339"/>
      <c r="BF14" s="339"/>
      <c r="BG14" s="339"/>
      <c r="BH14" s="339"/>
      <c r="BI14" s="339"/>
      <c r="BJ14" s="339"/>
      <c r="BK14" s="339"/>
      <c r="BL14" s="339"/>
      <c r="BM14" s="340"/>
      <c r="BN14" s="341"/>
      <c r="BO14" s="342"/>
      <c r="BP14" s="342"/>
      <c r="BQ14" s="342"/>
      <c r="BR14" s="342"/>
      <c r="BS14" s="342"/>
      <c r="BT14" s="342"/>
      <c r="BU14" s="343"/>
      <c r="BV14" s="341"/>
      <c r="BW14" s="342"/>
      <c r="BX14" s="342"/>
      <c r="BY14" s="342"/>
      <c r="BZ14" s="342"/>
      <c r="CA14" s="342"/>
      <c r="CB14" s="342"/>
      <c r="CC14" s="343"/>
      <c r="CD14" s="398" t="s">
        <v>213</v>
      </c>
      <c r="CE14" s="399"/>
      <c r="CF14" s="399"/>
      <c r="CG14" s="399"/>
      <c r="CH14" s="399"/>
      <c r="CI14" s="399"/>
      <c r="CJ14" s="399"/>
      <c r="CK14" s="399"/>
      <c r="CL14" s="399"/>
      <c r="CM14" s="399"/>
      <c r="CN14" s="399"/>
      <c r="CO14" s="399"/>
      <c r="CP14" s="399"/>
      <c r="CQ14" s="399"/>
      <c r="CR14" s="399"/>
      <c r="CS14" s="400"/>
      <c r="CT14" s="401" t="s">
        <v>189</v>
      </c>
      <c r="CU14" s="402"/>
      <c r="CV14" s="402"/>
      <c r="CW14" s="402"/>
      <c r="CX14" s="402"/>
      <c r="CY14" s="402"/>
      <c r="CZ14" s="402"/>
      <c r="DA14" s="403"/>
      <c r="DB14" s="401" t="s">
        <v>189</v>
      </c>
      <c r="DC14" s="402"/>
      <c r="DD14" s="402"/>
      <c r="DE14" s="402"/>
      <c r="DF14" s="402"/>
      <c r="DG14" s="402"/>
      <c r="DH14" s="402"/>
      <c r="DI14" s="403"/>
    </row>
    <row r="15" spans="1:119" ht="18.75" customHeight="1" x14ac:dyDescent="0.2">
      <c r="A15" s="2"/>
      <c r="B15" s="503"/>
      <c r="C15" s="504"/>
      <c r="D15" s="504"/>
      <c r="E15" s="504"/>
      <c r="F15" s="504"/>
      <c r="G15" s="504"/>
      <c r="H15" s="504"/>
      <c r="I15" s="504"/>
      <c r="J15" s="504"/>
      <c r="K15" s="505"/>
      <c r="L15" s="14"/>
      <c r="M15" s="384" t="s">
        <v>200</v>
      </c>
      <c r="N15" s="385"/>
      <c r="O15" s="385"/>
      <c r="P15" s="385"/>
      <c r="Q15" s="386"/>
      <c r="R15" s="387">
        <v>17716</v>
      </c>
      <c r="S15" s="388"/>
      <c r="T15" s="388"/>
      <c r="U15" s="388"/>
      <c r="V15" s="389"/>
      <c r="W15" s="488" t="s">
        <v>7</v>
      </c>
      <c r="X15" s="489"/>
      <c r="Y15" s="489"/>
      <c r="Z15" s="489"/>
      <c r="AA15" s="489"/>
      <c r="AB15" s="479"/>
      <c r="AC15" s="363">
        <v>2724</v>
      </c>
      <c r="AD15" s="364"/>
      <c r="AE15" s="364"/>
      <c r="AF15" s="364"/>
      <c r="AG15" s="390"/>
      <c r="AH15" s="363">
        <v>2771</v>
      </c>
      <c r="AI15" s="364"/>
      <c r="AJ15" s="364"/>
      <c r="AK15" s="364"/>
      <c r="AL15" s="365"/>
      <c r="AM15" s="333"/>
      <c r="AN15" s="334"/>
      <c r="AO15" s="334"/>
      <c r="AP15" s="334"/>
      <c r="AQ15" s="334"/>
      <c r="AR15" s="334"/>
      <c r="AS15" s="334"/>
      <c r="AT15" s="335"/>
      <c r="AU15" s="336"/>
      <c r="AV15" s="337"/>
      <c r="AW15" s="337"/>
      <c r="AX15" s="337"/>
      <c r="AY15" s="321" t="s">
        <v>216</v>
      </c>
      <c r="AZ15" s="322"/>
      <c r="BA15" s="322"/>
      <c r="BB15" s="322"/>
      <c r="BC15" s="322"/>
      <c r="BD15" s="322"/>
      <c r="BE15" s="322"/>
      <c r="BF15" s="322"/>
      <c r="BG15" s="322"/>
      <c r="BH15" s="322"/>
      <c r="BI15" s="322"/>
      <c r="BJ15" s="322"/>
      <c r="BK15" s="322"/>
      <c r="BL15" s="322"/>
      <c r="BM15" s="323"/>
      <c r="BN15" s="324">
        <v>2818823</v>
      </c>
      <c r="BO15" s="325"/>
      <c r="BP15" s="325"/>
      <c r="BQ15" s="325"/>
      <c r="BR15" s="325"/>
      <c r="BS15" s="325"/>
      <c r="BT15" s="325"/>
      <c r="BU15" s="326"/>
      <c r="BV15" s="324">
        <v>2807061</v>
      </c>
      <c r="BW15" s="325"/>
      <c r="BX15" s="325"/>
      <c r="BY15" s="325"/>
      <c r="BZ15" s="325"/>
      <c r="CA15" s="325"/>
      <c r="CB15" s="325"/>
      <c r="CC15" s="326"/>
      <c r="CD15" s="327" t="s">
        <v>202</v>
      </c>
      <c r="CE15" s="328"/>
      <c r="CF15" s="328"/>
      <c r="CG15" s="328"/>
      <c r="CH15" s="328"/>
      <c r="CI15" s="328"/>
      <c r="CJ15" s="328"/>
      <c r="CK15" s="328"/>
      <c r="CL15" s="328"/>
      <c r="CM15" s="328"/>
      <c r="CN15" s="328"/>
      <c r="CO15" s="328"/>
      <c r="CP15" s="328"/>
      <c r="CQ15" s="328"/>
      <c r="CR15" s="328"/>
      <c r="CS15" s="329"/>
      <c r="CT15" s="28"/>
      <c r="CU15" s="31"/>
      <c r="CV15" s="31"/>
      <c r="CW15" s="31"/>
      <c r="CX15" s="31"/>
      <c r="CY15" s="31"/>
      <c r="CZ15" s="31"/>
      <c r="DA15" s="34"/>
      <c r="DB15" s="28"/>
      <c r="DC15" s="31"/>
      <c r="DD15" s="31"/>
      <c r="DE15" s="31"/>
      <c r="DF15" s="31"/>
      <c r="DG15" s="31"/>
      <c r="DH15" s="31"/>
      <c r="DI15" s="34"/>
    </row>
    <row r="16" spans="1:119" ht="18.75" customHeight="1" x14ac:dyDescent="0.2">
      <c r="A16" s="2"/>
      <c r="B16" s="503"/>
      <c r="C16" s="504"/>
      <c r="D16" s="504"/>
      <c r="E16" s="504"/>
      <c r="F16" s="504"/>
      <c r="G16" s="504"/>
      <c r="H16" s="504"/>
      <c r="I16" s="504"/>
      <c r="J16" s="504"/>
      <c r="K16" s="505"/>
      <c r="L16" s="391" t="s">
        <v>217</v>
      </c>
      <c r="M16" s="404"/>
      <c r="N16" s="404"/>
      <c r="O16" s="404"/>
      <c r="P16" s="404"/>
      <c r="Q16" s="405"/>
      <c r="R16" s="406" t="s">
        <v>219</v>
      </c>
      <c r="S16" s="407"/>
      <c r="T16" s="407"/>
      <c r="U16" s="407"/>
      <c r="V16" s="408"/>
      <c r="W16" s="474"/>
      <c r="X16" s="475"/>
      <c r="Y16" s="475"/>
      <c r="Z16" s="475"/>
      <c r="AA16" s="475"/>
      <c r="AB16" s="465"/>
      <c r="AC16" s="394">
        <v>31.2</v>
      </c>
      <c r="AD16" s="395"/>
      <c r="AE16" s="395"/>
      <c r="AF16" s="395"/>
      <c r="AG16" s="396"/>
      <c r="AH16" s="394">
        <v>32.200000000000003</v>
      </c>
      <c r="AI16" s="395"/>
      <c r="AJ16" s="395"/>
      <c r="AK16" s="395"/>
      <c r="AL16" s="397"/>
      <c r="AM16" s="333"/>
      <c r="AN16" s="334"/>
      <c r="AO16" s="334"/>
      <c r="AP16" s="334"/>
      <c r="AQ16" s="334"/>
      <c r="AR16" s="334"/>
      <c r="AS16" s="334"/>
      <c r="AT16" s="335"/>
      <c r="AU16" s="336"/>
      <c r="AV16" s="337"/>
      <c r="AW16" s="337"/>
      <c r="AX16" s="337"/>
      <c r="AY16" s="338" t="s">
        <v>103</v>
      </c>
      <c r="AZ16" s="339"/>
      <c r="BA16" s="339"/>
      <c r="BB16" s="339"/>
      <c r="BC16" s="339"/>
      <c r="BD16" s="339"/>
      <c r="BE16" s="339"/>
      <c r="BF16" s="339"/>
      <c r="BG16" s="339"/>
      <c r="BH16" s="339"/>
      <c r="BI16" s="339"/>
      <c r="BJ16" s="339"/>
      <c r="BK16" s="339"/>
      <c r="BL16" s="339"/>
      <c r="BM16" s="340"/>
      <c r="BN16" s="341">
        <v>3775242</v>
      </c>
      <c r="BO16" s="342"/>
      <c r="BP16" s="342"/>
      <c r="BQ16" s="342"/>
      <c r="BR16" s="342"/>
      <c r="BS16" s="342"/>
      <c r="BT16" s="342"/>
      <c r="BU16" s="343"/>
      <c r="BV16" s="341">
        <v>3591171</v>
      </c>
      <c r="BW16" s="342"/>
      <c r="BX16" s="342"/>
      <c r="BY16" s="342"/>
      <c r="BZ16" s="342"/>
      <c r="CA16" s="342"/>
      <c r="CB16" s="342"/>
      <c r="CC16" s="343"/>
      <c r="CD16" s="21"/>
      <c r="CE16" s="509"/>
      <c r="CF16" s="509"/>
      <c r="CG16" s="509"/>
      <c r="CH16" s="509"/>
      <c r="CI16" s="509"/>
      <c r="CJ16" s="509"/>
      <c r="CK16" s="509"/>
      <c r="CL16" s="509"/>
      <c r="CM16" s="509"/>
      <c r="CN16" s="509"/>
      <c r="CO16" s="509"/>
      <c r="CP16" s="509"/>
      <c r="CQ16" s="509"/>
      <c r="CR16" s="509"/>
      <c r="CS16" s="510"/>
      <c r="CT16" s="347"/>
      <c r="CU16" s="348"/>
      <c r="CV16" s="348"/>
      <c r="CW16" s="348"/>
      <c r="CX16" s="348"/>
      <c r="CY16" s="348"/>
      <c r="CZ16" s="348"/>
      <c r="DA16" s="349"/>
      <c r="DB16" s="347"/>
      <c r="DC16" s="348"/>
      <c r="DD16" s="348"/>
      <c r="DE16" s="348"/>
      <c r="DF16" s="348"/>
      <c r="DG16" s="348"/>
      <c r="DH16" s="348"/>
      <c r="DI16" s="349"/>
    </row>
    <row r="17" spans="1:113" ht="18.75" customHeight="1" x14ac:dyDescent="0.2">
      <c r="A17" s="2"/>
      <c r="B17" s="506"/>
      <c r="C17" s="507"/>
      <c r="D17" s="507"/>
      <c r="E17" s="507"/>
      <c r="F17" s="507"/>
      <c r="G17" s="507"/>
      <c r="H17" s="507"/>
      <c r="I17" s="507"/>
      <c r="J17" s="507"/>
      <c r="K17" s="508"/>
      <c r="L17" s="15"/>
      <c r="M17" s="409" t="s">
        <v>98</v>
      </c>
      <c r="N17" s="410"/>
      <c r="O17" s="410"/>
      <c r="P17" s="410"/>
      <c r="Q17" s="411"/>
      <c r="R17" s="406" t="s">
        <v>220</v>
      </c>
      <c r="S17" s="407"/>
      <c r="T17" s="407"/>
      <c r="U17" s="407"/>
      <c r="V17" s="408"/>
      <c r="W17" s="488" t="s">
        <v>90</v>
      </c>
      <c r="X17" s="489"/>
      <c r="Y17" s="489"/>
      <c r="Z17" s="489"/>
      <c r="AA17" s="489"/>
      <c r="AB17" s="479"/>
      <c r="AC17" s="363">
        <v>5922</v>
      </c>
      <c r="AD17" s="364"/>
      <c r="AE17" s="364"/>
      <c r="AF17" s="364"/>
      <c r="AG17" s="390"/>
      <c r="AH17" s="363">
        <v>5716</v>
      </c>
      <c r="AI17" s="364"/>
      <c r="AJ17" s="364"/>
      <c r="AK17" s="364"/>
      <c r="AL17" s="365"/>
      <c r="AM17" s="333"/>
      <c r="AN17" s="334"/>
      <c r="AO17" s="334"/>
      <c r="AP17" s="334"/>
      <c r="AQ17" s="334"/>
      <c r="AR17" s="334"/>
      <c r="AS17" s="334"/>
      <c r="AT17" s="335"/>
      <c r="AU17" s="336"/>
      <c r="AV17" s="337"/>
      <c r="AW17" s="337"/>
      <c r="AX17" s="337"/>
      <c r="AY17" s="338" t="s">
        <v>221</v>
      </c>
      <c r="AZ17" s="339"/>
      <c r="BA17" s="339"/>
      <c r="BB17" s="339"/>
      <c r="BC17" s="339"/>
      <c r="BD17" s="339"/>
      <c r="BE17" s="339"/>
      <c r="BF17" s="339"/>
      <c r="BG17" s="339"/>
      <c r="BH17" s="339"/>
      <c r="BI17" s="339"/>
      <c r="BJ17" s="339"/>
      <c r="BK17" s="339"/>
      <c r="BL17" s="339"/>
      <c r="BM17" s="340"/>
      <c r="BN17" s="341">
        <v>3599360</v>
      </c>
      <c r="BO17" s="342"/>
      <c r="BP17" s="342"/>
      <c r="BQ17" s="342"/>
      <c r="BR17" s="342"/>
      <c r="BS17" s="342"/>
      <c r="BT17" s="342"/>
      <c r="BU17" s="343"/>
      <c r="BV17" s="341">
        <v>3581177</v>
      </c>
      <c r="BW17" s="342"/>
      <c r="BX17" s="342"/>
      <c r="BY17" s="342"/>
      <c r="BZ17" s="342"/>
      <c r="CA17" s="342"/>
      <c r="CB17" s="342"/>
      <c r="CC17" s="343"/>
      <c r="CD17" s="21"/>
      <c r="CE17" s="509"/>
      <c r="CF17" s="509"/>
      <c r="CG17" s="509"/>
      <c r="CH17" s="509"/>
      <c r="CI17" s="509"/>
      <c r="CJ17" s="509"/>
      <c r="CK17" s="509"/>
      <c r="CL17" s="509"/>
      <c r="CM17" s="509"/>
      <c r="CN17" s="509"/>
      <c r="CO17" s="509"/>
      <c r="CP17" s="509"/>
      <c r="CQ17" s="509"/>
      <c r="CR17" s="509"/>
      <c r="CS17" s="510"/>
      <c r="CT17" s="347"/>
      <c r="CU17" s="348"/>
      <c r="CV17" s="348"/>
      <c r="CW17" s="348"/>
      <c r="CX17" s="348"/>
      <c r="CY17" s="348"/>
      <c r="CZ17" s="348"/>
      <c r="DA17" s="349"/>
      <c r="DB17" s="347"/>
      <c r="DC17" s="348"/>
      <c r="DD17" s="348"/>
      <c r="DE17" s="348"/>
      <c r="DF17" s="348"/>
      <c r="DG17" s="348"/>
      <c r="DH17" s="348"/>
      <c r="DI17" s="349"/>
    </row>
    <row r="18" spans="1:113" ht="18.75" customHeight="1" x14ac:dyDescent="0.2">
      <c r="A18" s="2"/>
      <c r="B18" s="412" t="s">
        <v>222</v>
      </c>
      <c r="C18" s="413"/>
      <c r="D18" s="413"/>
      <c r="E18" s="414"/>
      <c r="F18" s="414"/>
      <c r="G18" s="414"/>
      <c r="H18" s="414"/>
      <c r="I18" s="414"/>
      <c r="J18" s="414"/>
      <c r="K18" s="414"/>
      <c r="L18" s="415">
        <v>8.1</v>
      </c>
      <c r="M18" s="415"/>
      <c r="N18" s="415"/>
      <c r="O18" s="415"/>
      <c r="P18" s="415"/>
      <c r="Q18" s="415"/>
      <c r="R18" s="416"/>
      <c r="S18" s="416"/>
      <c r="T18" s="416"/>
      <c r="U18" s="416"/>
      <c r="V18" s="417"/>
      <c r="W18" s="490"/>
      <c r="X18" s="491"/>
      <c r="Y18" s="491"/>
      <c r="Z18" s="491"/>
      <c r="AA18" s="491"/>
      <c r="AB18" s="482"/>
      <c r="AC18" s="418">
        <v>67.8</v>
      </c>
      <c r="AD18" s="419"/>
      <c r="AE18" s="419"/>
      <c r="AF18" s="419"/>
      <c r="AG18" s="420"/>
      <c r="AH18" s="418">
        <v>66.5</v>
      </c>
      <c r="AI18" s="419"/>
      <c r="AJ18" s="419"/>
      <c r="AK18" s="419"/>
      <c r="AL18" s="421"/>
      <c r="AM18" s="333"/>
      <c r="AN18" s="334"/>
      <c r="AO18" s="334"/>
      <c r="AP18" s="334"/>
      <c r="AQ18" s="334"/>
      <c r="AR18" s="334"/>
      <c r="AS18" s="334"/>
      <c r="AT18" s="335"/>
      <c r="AU18" s="336"/>
      <c r="AV18" s="337"/>
      <c r="AW18" s="337"/>
      <c r="AX18" s="337"/>
      <c r="AY18" s="338" t="s">
        <v>223</v>
      </c>
      <c r="AZ18" s="339"/>
      <c r="BA18" s="339"/>
      <c r="BB18" s="339"/>
      <c r="BC18" s="339"/>
      <c r="BD18" s="339"/>
      <c r="BE18" s="339"/>
      <c r="BF18" s="339"/>
      <c r="BG18" s="339"/>
      <c r="BH18" s="339"/>
      <c r="BI18" s="339"/>
      <c r="BJ18" s="339"/>
      <c r="BK18" s="339"/>
      <c r="BL18" s="339"/>
      <c r="BM18" s="340"/>
      <c r="BN18" s="341">
        <v>4096266</v>
      </c>
      <c r="BO18" s="342"/>
      <c r="BP18" s="342"/>
      <c r="BQ18" s="342"/>
      <c r="BR18" s="342"/>
      <c r="BS18" s="342"/>
      <c r="BT18" s="342"/>
      <c r="BU18" s="343"/>
      <c r="BV18" s="341">
        <v>3968261</v>
      </c>
      <c r="BW18" s="342"/>
      <c r="BX18" s="342"/>
      <c r="BY18" s="342"/>
      <c r="BZ18" s="342"/>
      <c r="CA18" s="342"/>
      <c r="CB18" s="342"/>
      <c r="CC18" s="343"/>
      <c r="CD18" s="21"/>
      <c r="CE18" s="509"/>
      <c r="CF18" s="509"/>
      <c r="CG18" s="509"/>
      <c r="CH18" s="509"/>
      <c r="CI18" s="509"/>
      <c r="CJ18" s="509"/>
      <c r="CK18" s="509"/>
      <c r="CL18" s="509"/>
      <c r="CM18" s="509"/>
      <c r="CN18" s="509"/>
      <c r="CO18" s="509"/>
      <c r="CP18" s="509"/>
      <c r="CQ18" s="509"/>
      <c r="CR18" s="509"/>
      <c r="CS18" s="510"/>
      <c r="CT18" s="347"/>
      <c r="CU18" s="348"/>
      <c r="CV18" s="348"/>
      <c r="CW18" s="348"/>
      <c r="CX18" s="348"/>
      <c r="CY18" s="348"/>
      <c r="CZ18" s="348"/>
      <c r="DA18" s="349"/>
      <c r="DB18" s="347"/>
      <c r="DC18" s="348"/>
      <c r="DD18" s="348"/>
      <c r="DE18" s="348"/>
      <c r="DF18" s="348"/>
      <c r="DG18" s="348"/>
      <c r="DH18" s="348"/>
      <c r="DI18" s="349"/>
    </row>
    <row r="19" spans="1:113" ht="18.75" customHeight="1" x14ac:dyDescent="0.2">
      <c r="A19" s="2"/>
      <c r="B19" s="412" t="s">
        <v>54</v>
      </c>
      <c r="C19" s="413"/>
      <c r="D19" s="413"/>
      <c r="E19" s="414"/>
      <c r="F19" s="414"/>
      <c r="G19" s="414"/>
      <c r="H19" s="414"/>
      <c r="I19" s="414"/>
      <c r="J19" s="414"/>
      <c r="K19" s="414"/>
      <c r="L19" s="422">
        <v>2309</v>
      </c>
      <c r="M19" s="422"/>
      <c r="N19" s="422"/>
      <c r="O19" s="422"/>
      <c r="P19" s="422"/>
      <c r="Q19" s="422"/>
      <c r="R19" s="423"/>
      <c r="S19" s="423"/>
      <c r="T19" s="423"/>
      <c r="U19" s="423"/>
      <c r="V19" s="424"/>
      <c r="W19" s="318"/>
      <c r="X19" s="319"/>
      <c r="Y19" s="319"/>
      <c r="Z19" s="319"/>
      <c r="AA19" s="319"/>
      <c r="AB19" s="319"/>
      <c r="AC19" s="425"/>
      <c r="AD19" s="425"/>
      <c r="AE19" s="425"/>
      <c r="AF19" s="425"/>
      <c r="AG19" s="425"/>
      <c r="AH19" s="425"/>
      <c r="AI19" s="425"/>
      <c r="AJ19" s="425"/>
      <c r="AK19" s="425"/>
      <c r="AL19" s="426"/>
      <c r="AM19" s="333"/>
      <c r="AN19" s="334"/>
      <c r="AO19" s="334"/>
      <c r="AP19" s="334"/>
      <c r="AQ19" s="334"/>
      <c r="AR19" s="334"/>
      <c r="AS19" s="334"/>
      <c r="AT19" s="335"/>
      <c r="AU19" s="336"/>
      <c r="AV19" s="337"/>
      <c r="AW19" s="337"/>
      <c r="AX19" s="337"/>
      <c r="AY19" s="338" t="s">
        <v>224</v>
      </c>
      <c r="AZ19" s="339"/>
      <c r="BA19" s="339"/>
      <c r="BB19" s="339"/>
      <c r="BC19" s="339"/>
      <c r="BD19" s="339"/>
      <c r="BE19" s="339"/>
      <c r="BF19" s="339"/>
      <c r="BG19" s="339"/>
      <c r="BH19" s="339"/>
      <c r="BI19" s="339"/>
      <c r="BJ19" s="339"/>
      <c r="BK19" s="339"/>
      <c r="BL19" s="339"/>
      <c r="BM19" s="340"/>
      <c r="BN19" s="341">
        <v>5824438</v>
      </c>
      <c r="BO19" s="342"/>
      <c r="BP19" s="342"/>
      <c r="BQ19" s="342"/>
      <c r="BR19" s="342"/>
      <c r="BS19" s="342"/>
      <c r="BT19" s="342"/>
      <c r="BU19" s="343"/>
      <c r="BV19" s="341">
        <v>5484662</v>
      </c>
      <c r="BW19" s="342"/>
      <c r="BX19" s="342"/>
      <c r="BY19" s="342"/>
      <c r="BZ19" s="342"/>
      <c r="CA19" s="342"/>
      <c r="CB19" s="342"/>
      <c r="CC19" s="343"/>
      <c r="CD19" s="21"/>
      <c r="CE19" s="509"/>
      <c r="CF19" s="509"/>
      <c r="CG19" s="509"/>
      <c r="CH19" s="509"/>
      <c r="CI19" s="509"/>
      <c r="CJ19" s="509"/>
      <c r="CK19" s="509"/>
      <c r="CL19" s="509"/>
      <c r="CM19" s="509"/>
      <c r="CN19" s="509"/>
      <c r="CO19" s="509"/>
      <c r="CP19" s="509"/>
      <c r="CQ19" s="509"/>
      <c r="CR19" s="509"/>
      <c r="CS19" s="510"/>
      <c r="CT19" s="347"/>
      <c r="CU19" s="348"/>
      <c r="CV19" s="348"/>
      <c r="CW19" s="348"/>
      <c r="CX19" s="348"/>
      <c r="CY19" s="348"/>
      <c r="CZ19" s="348"/>
      <c r="DA19" s="349"/>
      <c r="DB19" s="347"/>
      <c r="DC19" s="348"/>
      <c r="DD19" s="348"/>
      <c r="DE19" s="348"/>
      <c r="DF19" s="348"/>
      <c r="DG19" s="348"/>
      <c r="DH19" s="348"/>
      <c r="DI19" s="349"/>
    </row>
    <row r="20" spans="1:113" ht="18.75" customHeight="1" x14ac:dyDescent="0.2">
      <c r="A20" s="2"/>
      <c r="B20" s="412" t="s">
        <v>227</v>
      </c>
      <c r="C20" s="413"/>
      <c r="D20" s="413"/>
      <c r="E20" s="414"/>
      <c r="F20" s="414"/>
      <c r="G20" s="414"/>
      <c r="H20" s="414"/>
      <c r="I20" s="414"/>
      <c r="J20" s="414"/>
      <c r="K20" s="414"/>
      <c r="L20" s="422">
        <v>8734</v>
      </c>
      <c r="M20" s="422"/>
      <c r="N20" s="422"/>
      <c r="O20" s="422"/>
      <c r="P20" s="422"/>
      <c r="Q20" s="422"/>
      <c r="R20" s="423"/>
      <c r="S20" s="423"/>
      <c r="T20" s="423"/>
      <c r="U20" s="423"/>
      <c r="V20" s="424"/>
      <c r="W20" s="490"/>
      <c r="X20" s="491"/>
      <c r="Y20" s="491"/>
      <c r="Z20" s="491"/>
      <c r="AA20" s="491"/>
      <c r="AB20" s="491"/>
      <c r="AC20" s="427"/>
      <c r="AD20" s="427"/>
      <c r="AE20" s="427"/>
      <c r="AF20" s="427"/>
      <c r="AG20" s="427"/>
      <c r="AH20" s="427"/>
      <c r="AI20" s="427"/>
      <c r="AJ20" s="427"/>
      <c r="AK20" s="427"/>
      <c r="AL20" s="428"/>
      <c r="AM20" s="429"/>
      <c r="AN20" s="367"/>
      <c r="AO20" s="367"/>
      <c r="AP20" s="367"/>
      <c r="AQ20" s="367"/>
      <c r="AR20" s="367"/>
      <c r="AS20" s="367"/>
      <c r="AT20" s="368"/>
      <c r="AU20" s="430"/>
      <c r="AV20" s="431"/>
      <c r="AW20" s="431"/>
      <c r="AX20" s="432"/>
      <c r="AY20" s="338"/>
      <c r="AZ20" s="339"/>
      <c r="BA20" s="339"/>
      <c r="BB20" s="339"/>
      <c r="BC20" s="339"/>
      <c r="BD20" s="339"/>
      <c r="BE20" s="339"/>
      <c r="BF20" s="339"/>
      <c r="BG20" s="339"/>
      <c r="BH20" s="339"/>
      <c r="BI20" s="339"/>
      <c r="BJ20" s="339"/>
      <c r="BK20" s="339"/>
      <c r="BL20" s="339"/>
      <c r="BM20" s="340"/>
      <c r="BN20" s="341"/>
      <c r="BO20" s="342"/>
      <c r="BP20" s="342"/>
      <c r="BQ20" s="342"/>
      <c r="BR20" s="342"/>
      <c r="BS20" s="342"/>
      <c r="BT20" s="342"/>
      <c r="BU20" s="343"/>
      <c r="BV20" s="341"/>
      <c r="BW20" s="342"/>
      <c r="BX20" s="342"/>
      <c r="BY20" s="342"/>
      <c r="BZ20" s="342"/>
      <c r="CA20" s="342"/>
      <c r="CB20" s="342"/>
      <c r="CC20" s="343"/>
      <c r="CD20" s="21"/>
      <c r="CE20" s="509"/>
      <c r="CF20" s="509"/>
      <c r="CG20" s="509"/>
      <c r="CH20" s="509"/>
      <c r="CI20" s="509"/>
      <c r="CJ20" s="509"/>
      <c r="CK20" s="509"/>
      <c r="CL20" s="509"/>
      <c r="CM20" s="509"/>
      <c r="CN20" s="509"/>
      <c r="CO20" s="509"/>
      <c r="CP20" s="509"/>
      <c r="CQ20" s="509"/>
      <c r="CR20" s="509"/>
      <c r="CS20" s="510"/>
      <c r="CT20" s="347"/>
      <c r="CU20" s="348"/>
      <c r="CV20" s="348"/>
      <c r="CW20" s="348"/>
      <c r="CX20" s="348"/>
      <c r="CY20" s="348"/>
      <c r="CZ20" s="348"/>
      <c r="DA20" s="349"/>
      <c r="DB20" s="347"/>
      <c r="DC20" s="348"/>
      <c r="DD20" s="348"/>
      <c r="DE20" s="348"/>
      <c r="DF20" s="348"/>
      <c r="DG20" s="348"/>
      <c r="DH20" s="348"/>
      <c r="DI20" s="349"/>
    </row>
    <row r="21" spans="1:113" ht="18.75" customHeight="1" x14ac:dyDescent="0.2">
      <c r="A21" s="2"/>
      <c r="B21" s="433" t="s">
        <v>230</v>
      </c>
      <c r="C21" s="434"/>
      <c r="D21" s="434"/>
      <c r="E21" s="434"/>
      <c r="F21" s="434"/>
      <c r="G21" s="434"/>
      <c r="H21" s="434"/>
      <c r="I21" s="434"/>
      <c r="J21" s="434"/>
      <c r="K21" s="434"/>
      <c r="L21" s="434"/>
      <c r="M21" s="434"/>
      <c r="N21" s="434"/>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5"/>
      <c r="AY21" s="436"/>
      <c r="AZ21" s="437"/>
      <c r="BA21" s="437"/>
      <c r="BB21" s="437"/>
      <c r="BC21" s="437"/>
      <c r="BD21" s="437"/>
      <c r="BE21" s="437"/>
      <c r="BF21" s="437"/>
      <c r="BG21" s="437"/>
      <c r="BH21" s="437"/>
      <c r="BI21" s="437"/>
      <c r="BJ21" s="437"/>
      <c r="BK21" s="437"/>
      <c r="BL21" s="437"/>
      <c r="BM21" s="438"/>
      <c r="BN21" s="439"/>
      <c r="BO21" s="440"/>
      <c r="BP21" s="440"/>
      <c r="BQ21" s="440"/>
      <c r="BR21" s="440"/>
      <c r="BS21" s="440"/>
      <c r="BT21" s="440"/>
      <c r="BU21" s="441"/>
      <c r="BV21" s="439"/>
      <c r="BW21" s="440"/>
      <c r="BX21" s="440"/>
      <c r="BY21" s="440"/>
      <c r="BZ21" s="440"/>
      <c r="CA21" s="440"/>
      <c r="CB21" s="440"/>
      <c r="CC21" s="441"/>
      <c r="CD21" s="21"/>
      <c r="CE21" s="509"/>
      <c r="CF21" s="509"/>
      <c r="CG21" s="509"/>
      <c r="CH21" s="509"/>
      <c r="CI21" s="509"/>
      <c r="CJ21" s="509"/>
      <c r="CK21" s="509"/>
      <c r="CL21" s="509"/>
      <c r="CM21" s="509"/>
      <c r="CN21" s="509"/>
      <c r="CO21" s="509"/>
      <c r="CP21" s="509"/>
      <c r="CQ21" s="509"/>
      <c r="CR21" s="509"/>
      <c r="CS21" s="510"/>
      <c r="CT21" s="347"/>
      <c r="CU21" s="348"/>
      <c r="CV21" s="348"/>
      <c r="CW21" s="348"/>
      <c r="CX21" s="348"/>
      <c r="CY21" s="348"/>
      <c r="CZ21" s="348"/>
      <c r="DA21" s="349"/>
      <c r="DB21" s="347"/>
      <c r="DC21" s="348"/>
      <c r="DD21" s="348"/>
      <c r="DE21" s="348"/>
      <c r="DF21" s="348"/>
      <c r="DG21" s="348"/>
      <c r="DH21" s="348"/>
      <c r="DI21" s="349"/>
    </row>
    <row r="22" spans="1:113" ht="18.75" customHeight="1" x14ac:dyDescent="0.2">
      <c r="A22" s="2"/>
      <c r="B22" s="534" t="s">
        <v>231</v>
      </c>
      <c r="C22" s="535"/>
      <c r="D22" s="536"/>
      <c r="E22" s="484" t="s">
        <v>5</v>
      </c>
      <c r="F22" s="489"/>
      <c r="G22" s="489"/>
      <c r="H22" s="489"/>
      <c r="I22" s="489"/>
      <c r="J22" s="489"/>
      <c r="K22" s="479"/>
      <c r="L22" s="484" t="s">
        <v>233</v>
      </c>
      <c r="M22" s="489"/>
      <c r="N22" s="489"/>
      <c r="O22" s="489"/>
      <c r="P22" s="479"/>
      <c r="Q22" s="511" t="s">
        <v>234</v>
      </c>
      <c r="R22" s="512"/>
      <c r="S22" s="512"/>
      <c r="T22" s="512"/>
      <c r="U22" s="512"/>
      <c r="V22" s="513"/>
      <c r="W22" s="543" t="s">
        <v>52</v>
      </c>
      <c r="X22" s="535"/>
      <c r="Y22" s="536"/>
      <c r="Z22" s="484" t="s">
        <v>5</v>
      </c>
      <c r="AA22" s="489"/>
      <c r="AB22" s="489"/>
      <c r="AC22" s="489"/>
      <c r="AD22" s="489"/>
      <c r="AE22" s="489"/>
      <c r="AF22" s="489"/>
      <c r="AG22" s="479"/>
      <c r="AH22" s="517" t="s">
        <v>171</v>
      </c>
      <c r="AI22" s="489"/>
      <c r="AJ22" s="489"/>
      <c r="AK22" s="489"/>
      <c r="AL22" s="479"/>
      <c r="AM22" s="517" t="s">
        <v>236</v>
      </c>
      <c r="AN22" s="518"/>
      <c r="AO22" s="518"/>
      <c r="AP22" s="518"/>
      <c r="AQ22" s="518"/>
      <c r="AR22" s="519"/>
      <c r="AS22" s="511" t="s">
        <v>234</v>
      </c>
      <c r="AT22" s="512"/>
      <c r="AU22" s="512"/>
      <c r="AV22" s="512"/>
      <c r="AW22" s="512"/>
      <c r="AX22" s="523"/>
      <c r="AY22" s="321" t="s">
        <v>237</v>
      </c>
      <c r="AZ22" s="322"/>
      <c r="BA22" s="322"/>
      <c r="BB22" s="322"/>
      <c r="BC22" s="322"/>
      <c r="BD22" s="322"/>
      <c r="BE22" s="322"/>
      <c r="BF22" s="322"/>
      <c r="BG22" s="322"/>
      <c r="BH22" s="322"/>
      <c r="BI22" s="322"/>
      <c r="BJ22" s="322"/>
      <c r="BK22" s="322"/>
      <c r="BL22" s="322"/>
      <c r="BM22" s="323"/>
      <c r="BN22" s="324">
        <v>4894476</v>
      </c>
      <c r="BO22" s="325"/>
      <c r="BP22" s="325"/>
      <c r="BQ22" s="325"/>
      <c r="BR22" s="325"/>
      <c r="BS22" s="325"/>
      <c r="BT22" s="325"/>
      <c r="BU22" s="326"/>
      <c r="BV22" s="324">
        <v>5257570</v>
      </c>
      <c r="BW22" s="325"/>
      <c r="BX22" s="325"/>
      <c r="BY22" s="325"/>
      <c r="BZ22" s="325"/>
      <c r="CA22" s="325"/>
      <c r="CB22" s="325"/>
      <c r="CC22" s="326"/>
      <c r="CD22" s="21"/>
      <c r="CE22" s="509"/>
      <c r="CF22" s="509"/>
      <c r="CG22" s="509"/>
      <c r="CH22" s="509"/>
      <c r="CI22" s="509"/>
      <c r="CJ22" s="509"/>
      <c r="CK22" s="509"/>
      <c r="CL22" s="509"/>
      <c r="CM22" s="509"/>
      <c r="CN22" s="509"/>
      <c r="CO22" s="509"/>
      <c r="CP22" s="509"/>
      <c r="CQ22" s="509"/>
      <c r="CR22" s="509"/>
      <c r="CS22" s="510"/>
      <c r="CT22" s="347"/>
      <c r="CU22" s="348"/>
      <c r="CV22" s="348"/>
      <c r="CW22" s="348"/>
      <c r="CX22" s="348"/>
      <c r="CY22" s="348"/>
      <c r="CZ22" s="348"/>
      <c r="DA22" s="349"/>
      <c r="DB22" s="347"/>
      <c r="DC22" s="348"/>
      <c r="DD22" s="348"/>
      <c r="DE22" s="348"/>
      <c r="DF22" s="348"/>
      <c r="DG22" s="348"/>
      <c r="DH22" s="348"/>
      <c r="DI22" s="349"/>
    </row>
    <row r="23" spans="1:113" ht="18.75" customHeight="1" x14ac:dyDescent="0.2">
      <c r="A23" s="2"/>
      <c r="B23" s="537"/>
      <c r="C23" s="538"/>
      <c r="D23" s="539"/>
      <c r="E23" s="471"/>
      <c r="F23" s="475"/>
      <c r="G23" s="475"/>
      <c r="H23" s="475"/>
      <c r="I23" s="475"/>
      <c r="J23" s="475"/>
      <c r="K23" s="465"/>
      <c r="L23" s="471"/>
      <c r="M23" s="475"/>
      <c r="N23" s="475"/>
      <c r="O23" s="475"/>
      <c r="P23" s="465"/>
      <c r="Q23" s="514"/>
      <c r="R23" s="515"/>
      <c r="S23" s="515"/>
      <c r="T23" s="515"/>
      <c r="U23" s="515"/>
      <c r="V23" s="516"/>
      <c r="W23" s="544"/>
      <c r="X23" s="538"/>
      <c r="Y23" s="539"/>
      <c r="Z23" s="471"/>
      <c r="AA23" s="475"/>
      <c r="AB23" s="475"/>
      <c r="AC23" s="475"/>
      <c r="AD23" s="475"/>
      <c r="AE23" s="475"/>
      <c r="AF23" s="475"/>
      <c r="AG23" s="465"/>
      <c r="AH23" s="471"/>
      <c r="AI23" s="475"/>
      <c r="AJ23" s="475"/>
      <c r="AK23" s="475"/>
      <c r="AL23" s="465"/>
      <c r="AM23" s="520"/>
      <c r="AN23" s="521"/>
      <c r="AO23" s="521"/>
      <c r="AP23" s="521"/>
      <c r="AQ23" s="521"/>
      <c r="AR23" s="522"/>
      <c r="AS23" s="514"/>
      <c r="AT23" s="515"/>
      <c r="AU23" s="515"/>
      <c r="AV23" s="515"/>
      <c r="AW23" s="515"/>
      <c r="AX23" s="524"/>
      <c r="AY23" s="338" t="s">
        <v>240</v>
      </c>
      <c r="AZ23" s="339"/>
      <c r="BA23" s="339"/>
      <c r="BB23" s="339"/>
      <c r="BC23" s="339"/>
      <c r="BD23" s="339"/>
      <c r="BE23" s="339"/>
      <c r="BF23" s="339"/>
      <c r="BG23" s="339"/>
      <c r="BH23" s="339"/>
      <c r="BI23" s="339"/>
      <c r="BJ23" s="339"/>
      <c r="BK23" s="339"/>
      <c r="BL23" s="339"/>
      <c r="BM23" s="340"/>
      <c r="BN23" s="341">
        <v>4212784</v>
      </c>
      <c r="BO23" s="342"/>
      <c r="BP23" s="342"/>
      <c r="BQ23" s="342"/>
      <c r="BR23" s="342"/>
      <c r="BS23" s="342"/>
      <c r="BT23" s="342"/>
      <c r="BU23" s="343"/>
      <c r="BV23" s="341">
        <v>4513412</v>
      </c>
      <c r="BW23" s="342"/>
      <c r="BX23" s="342"/>
      <c r="BY23" s="342"/>
      <c r="BZ23" s="342"/>
      <c r="CA23" s="342"/>
      <c r="CB23" s="342"/>
      <c r="CC23" s="343"/>
      <c r="CD23" s="21"/>
      <c r="CE23" s="509"/>
      <c r="CF23" s="509"/>
      <c r="CG23" s="509"/>
      <c r="CH23" s="509"/>
      <c r="CI23" s="509"/>
      <c r="CJ23" s="509"/>
      <c r="CK23" s="509"/>
      <c r="CL23" s="509"/>
      <c r="CM23" s="509"/>
      <c r="CN23" s="509"/>
      <c r="CO23" s="509"/>
      <c r="CP23" s="509"/>
      <c r="CQ23" s="509"/>
      <c r="CR23" s="509"/>
      <c r="CS23" s="510"/>
      <c r="CT23" s="347"/>
      <c r="CU23" s="348"/>
      <c r="CV23" s="348"/>
      <c r="CW23" s="348"/>
      <c r="CX23" s="348"/>
      <c r="CY23" s="348"/>
      <c r="CZ23" s="348"/>
      <c r="DA23" s="349"/>
      <c r="DB23" s="347"/>
      <c r="DC23" s="348"/>
      <c r="DD23" s="348"/>
      <c r="DE23" s="348"/>
      <c r="DF23" s="348"/>
      <c r="DG23" s="348"/>
      <c r="DH23" s="348"/>
      <c r="DI23" s="349"/>
    </row>
    <row r="24" spans="1:113" ht="18.75" customHeight="1" x14ac:dyDescent="0.2">
      <c r="A24" s="2"/>
      <c r="B24" s="537"/>
      <c r="C24" s="538"/>
      <c r="D24" s="539"/>
      <c r="E24" s="362" t="s">
        <v>241</v>
      </c>
      <c r="F24" s="334"/>
      <c r="G24" s="334"/>
      <c r="H24" s="334"/>
      <c r="I24" s="334"/>
      <c r="J24" s="334"/>
      <c r="K24" s="335"/>
      <c r="L24" s="363">
        <v>1</v>
      </c>
      <c r="M24" s="364"/>
      <c r="N24" s="364"/>
      <c r="O24" s="364"/>
      <c r="P24" s="390"/>
      <c r="Q24" s="363">
        <v>7690</v>
      </c>
      <c r="R24" s="364"/>
      <c r="S24" s="364"/>
      <c r="T24" s="364"/>
      <c r="U24" s="364"/>
      <c r="V24" s="390"/>
      <c r="W24" s="544"/>
      <c r="X24" s="538"/>
      <c r="Y24" s="539"/>
      <c r="Z24" s="362" t="s">
        <v>243</v>
      </c>
      <c r="AA24" s="334"/>
      <c r="AB24" s="334"/>
      <c r="AC24" s="334"/>
      <c r="AD24" s="334"/>
      <c r="AE24" s="334"/>
      <c r="AF24" s="334"/>
      <c r="AG24" s="335"/>
      <c r="AH24" s="363">
        <v>108</v>
      </c>
      <c r="AI24" s="364"/>
      <c r="AJ24" s="364"/>
      <c r="AK24" s="364"/>
      <c r="AL24" s="390"/>
      <c r="AM24" s="363">
        <v>329076</v>
      </c>
      <c r="AN24" s="364"/>
      <c r="AO24" s="364"/>
      <c r="AP24" s="364"/>
      <c r="AQ24" s="364"/>
      <c r="AR24" s="390"/>
      <c r="AS24" s="363">
        <v>3047</v>
      </c>
      <c r="AT24" s="364"/>
      <c r="AU24" s="364"/>
      <c r="AV24" s="364"/>
      <c r="AW24" s="364"/>
      <c r="AX24" s="365"/>
      <c r="AY24" s="436" t="s">
        <v>244</v>
      </c>
      <c r="AZ24" s="437"/>
      <c r="BA24" s="437"/>
      <c r="BB24" s="437"/>
      <c r="BC24" s="437"/>
      <c r="BD24" s="437"/>
      <c r="BE24" s="437"/>
      <c r="BF24" s="437"/>
      <c r="BG24" s="437"/>
      <c r="BH24" s="437"/>
      <c r="BI24" s="437"/>
      <c r="BJ24" s="437"/>
      <c r="BK24" s="437"/>
      <c r="BL24" s="437"/>
      <c r="BM24" s="438"/>
      <c r="BN24" s="341">
        <v>2556321</v>
      </c>
      <c r="BO24" s="342"/>
      <c r="BP24" s="342"/>
      <c r="BQ24" s="342"/>
      <c r="BR24" s="342"/>
      <c r="BS24" s="342"/>
      <c r="BT24" s="342"/>
      <c r="BU24" s="343"/>
      <c r="BV24" s="341">
        <v>2683646</v>
      </c>
      <c r="BW24" s="342"/>
      <c r="BX24" s="342"/>
      <c r="BY24" s="342"/>
      <c r="BZ24" s="342"/>
      <c r="CA24" s="342"/>
      <c r="CB24" s="342"/>
      <c r="CC24" s="343"/>
      <c r="CD24" s="21"/>
      <c r="CE24" s="509"/>
      <c r="CF24" s="509"/>
      <c r="CG24" s="509"/>
      <c r="CH24" s="509"/>
      <c r="CI24" s="509"/>
      <c r="CJ24" s="509"/>
      <c r="CK24" s="509"/>
      <c r="CL24" s="509"/>
      <c r="CM24" s="509"/>
      <c r="CN24" s="509"/>
      <c r="CO24" s="509"/>
      <c r="CP24" s="509"/>
      <c r="CQ24" s="509"/>
      <c r="CR24" s="509"/>
      <c r="CS24" s="510"/>
      <c r="CT24" s="347"/>
      <c r="CU24" s="348"/>
      <c r="CV24" s="348"/>
      <c r="CW24" s="348"/>
      <c r="CX24" s="348"/>
      <c r="CY24" s="348"/>
      <c r="CZ24" s="348"/>
      <c r="DA24" s="349"/>
      <c r="DB24" s="347"/>
      <c r="DC24" s="348"/>
      <c r="DD24" s="348"/>
      <c r="DE24" s="348"/>
      <c r="DF24" s="348"/>
      <c r="DG24" s="348"/>
      <c r="DH24" s="348"/>
      <c r="DI24" s="349"/>
    </row>
    <row r="25" spans="1:113" ht="18.75" customHeight="1" x14ac:dyDescent="0.2">
      <c r="A25" s="2"/>
      <c r="B25" s="537"/>
      <c r="C25" s="538"/>
      <c r="D25" s="539"/>
      <c r="E25" s="362" t="s">
        <v>246</v>
      </c>
      <c r="F25" s="334"/>
      <c r="G25" s="334"/>
      <c r="H25" s="334"/>
      <c r="I25" s="334"/>
      <c r="J25" s="334"/>
      <c r="K25" s="335"/>
      <c r="L25" s="363">
        <v>1</v>
      </c>
      <c r="M25" s="364"/>
      <c r="N25" s="364"/>
      <c r="O25" s="364"/>
      <c r="P25" s="390"/>
      <c r="Q25" s="363">
        <v>5960</v>
      </c>
      <c r="R25" s="364"/>
      <c r="S25" s="364"/>
      <c r="T25" s="364"/>
      <c r="U25" s="364"/>
      <c r="V25" s="390"/>
      <c r="W25" s="544"/>
      <c r="X25" s="538"/>
      <c r="Y25" s="539"/>
      <c r="Z25" s="362" t="s">
        <v>249</v>
      </c>
      <c r="AA25" s="334"/>
      <c r="AB25" s="334"/>
      <c r="AC25" s="334"/>
      <c r="AD25" s="334"/>
      <c r="AE25" s="334"/>
      <c r="AF25" s="334"/>
      <c r="AG25" s="335"/>
      <c r="AH25" s="363" t="s">
        <v>189</v>
      </c>
      <c r="AI25" s="364"/>
      <c r="AJ25" s="364"/>
      <c r="AK25" s="364"/>
      <c r="AL25" s="390"/>
      <c r="AM25" s="363" t="s">
        <v>189</v>
      </c>
      <c r="AN25" s="364"/>
      <c r="AO25" s="364"/>
      <c r="AP25" s="364"/>
      <c r="AQ25" s="364"/>
      <c r="AR25" s="390"/>
      <c r="AS25" s="363" t="s">
        <v>189</v>
      </c>
      <c r="AT25" s="364"/>
      <c r="AU25" s="364"/>
      <c r="AV25" s="364"/>
      <c r="AW25" s="364"/>
      <c r="AX25" s="365"/>
      <c r="AY25" s="321" t="s">
        <v>34</v>
      </c>
      <c r="AZ25" s="322"/>
      <c r="BA25" s="322"/>
      <c r="BB25" s="322"/>
      <c r="BC25" s="322"/>
      <c r="BD25" s="322"/>
      <c r="BE25" s="322"/>
      <c r="BF25" s="322"/>
      <c r="BG25" s="322"/>
      <c r="BH25" s="322"/>
      <c r="BI25" s="322"/>
      <c r="BJ25" s="322"/>
      <c r="BK25" s="322"/>
      <c r="BL25" s="322"/>
      <c r="BM25" s="323"/>
      <c r="BN25" s="324">
        <v>421339</v>
      </c>
      <c r="BO25" s="325"/>
      <c r="BP25" s="325"/>
      <c r="BQ25" s="325"/>
      <c r="BR25" s="325"/>
      <c r="BS25" s="325"/>
      <c r="BT25" s="325"/>
      <c r="BU25" s="326"/>
      <c r="BV25" s="324">
        <v>834758</v>
      </c>
      <c r="BW25" s="325"/>
      <c r="BX25" s="325"/>
      <c r="BY25" s="325"/>
      <c r="BZ25" s="325"/>
      <c r="CA25" s="325"/>
      <c r="CB25" s="325"/>
      <c r="CC25" s="326"/>
      <c r="CD25" s="21"/>
      <c r="CE25" s="509"/>
      <c r="CF25" s="509"/>
      <c r="CG25" s="509"/>
      <c r="CH25" s="509"/>
      <c r="CI25" s="509"/>
      <c r="CJ25" s="509"/>
      <c r="CK25" s="509"/>
      <c r="CL25" s="509"/>
      <c r="CM25" s="509"/>
      <c r="CN25" s="509"/>
      <c r="CO25" s="509"/>
      <c r="CP25" s="509"/>
      <c r="CQ25" s="509"/>
      <c r="CR25" s="509"/>
      <c r="CS25" s="510"/>
      <c r="CT25" s="347"/>
      <c r="CU25" s="348"/>
      <c r="CV25" s="348"/>
      <c r="CW25" s="348"/>
      <c r="CX25" s="348"/>
      <c r="CY25" s="348"/>
      <c r="CZ25" s="348"/>
      <c r="DA25" s="349"/>
      <c r="DB25" s="347"/>
      <c r="DC25" s="348"/>
      <c r="DD25" s="348"/>
      <c r="DE25" s="348"/>
      <c r="DF25" s="348"/>
      <c r="DG25" s="348"/>
      <c r="DH25" s="348"/>
      <c r="DI25" s="349"/>
    </row>
    <row r="26" spans="1:113" ht="18.75" customHeight="1" x14ac:dyDescent="0.2">
      <c r="A26" s="2"/>
      <c r="B26" s="537"/>
      <c r="C26" s="538"/>
      <c r="D26" s="539"/>
      <c r="E26" s="362" t="s">
        <v>250</v>
      </c>
      <c r="F26" s="334"/>
      <c r="G26" s="334"/>
      <c r="H26" s="334"/>
      <c r="I26" s="334"/>
      <c r="J26" s="334"/>
      <c r="K26" s="335"/>
      <c r="L26" s="363">
        <v>1</v>
      </c>
      <c r="M26" s="364"/>
      <c r="N26" s="364"/>
      <c r="O26" s="364"/>
      <c r="P26" s="390"/>
      <c r="Q26" s="363">
        <v>5700</v>
      </c>
      <c r="R26" s="364"/>
      <c r="S26" s="364"/>
      <c r="T26" s="364"/>
      <c r="U26" s="364"/>
      <c r="V26" s="390"/>
      <c r="W26" s="544"/>
      <c r="X26" s="538"/>
      <c r="Y26" s="539"/>
      <c r="Z26" s="362" t="s">
        <v>251</v>
      </c>
      <c r="AA26" s="442"/>
      <c r="AB26" s="442"/>
      <c r="AC26" s="442"/>
      <c r="AD26" s="442"/>
      <c r="AE26" s="442"/>
      <c r="AF26" s="442"/>
      <c r="AG26" s="443"/>
      <c r="AH26" s="363">
        <v>19</v>
      </c>
      <c r="AI26" s="364"/>
      <c r="AJ26" s="364"/>
      <c r="AK26" s="364"/>
      <c r="AL26" s="390"/>
      <c r="AM26" s="363">
        <v>60876</v>
      </c>
      <c r="AN26" s="364"/>
      <c r="AO26" s="364"/>
      <c r="AP26" s="364"/>
      <c r="AQ26" s="364"/>
      <c r="AR26" s="390"/>
      <c r="AS26" s="363">
        <v>3204</v>
      </c>
      <c r="AT26" s="364"/>
      <c r="AU26" s="364"/>
      <c r="AV26" s="364"/>
      <c r="AW26" s="364"/>
      <c r="AX26" s="365"/>
      <c r="AY26" s="344" t="s">
        <v>252</v>
      </c>
      <c r="AZ26" s="345"/>
      <c r="BA26" s="345"/>
      <c r="BB26" s="345"/>
      <c r="BC26" s="345"/>
      <c r="BD26" s="345"/>
      <c r="BE26" s="345"/>
      <c r="BF26" s="345"/>
      <c r="BG26" s="345"/>
      <c r="BH26" s="345"/>
      <c r="BI26" s="345"/>
      <c r="BJ26" s="345"/>
      <c r="BK26" s="345"/>
      <c r="BL26" s="345"/>
      <c r="BM26" s="346"/>
      <c r="BN26" s="341">
        <v>29376</v>
      </c>
      <c r="BO26" s="342"/>
      <c r="BP26" s="342"/>
      <c r="BQ26" s="342"/>
      <c r="BR26" s="342"/>
      <c r="BS26" s="342"/>
      <c r="BT26" s="342"/>
      <c r="BU26" s="343"/>
      <c r="BV26" s="341">
        <v>29552</v>
      </c>
      <c r="BW26" s="342"/>
      <c r="BX26" s="342"/>
      <c r="BY26" s="342"/>
      <c r="BZ26" s="342"/>
      <c r="CA26" s="342"/>
      <c r="CB26" s="342"/>
      <c r="CC26" s="343"/>
      <c r="CD26" s="21"/>
      <c r="CE26" s="509"/>
      <c r="CF26" s="509"/>
      <c r="CG26" s="509"/>
      <c r="CH26" s="509"/>
      <c r="CI26" s="509"/>
      <c r="CJ26" s="509"/>
      <c r="CK26" s="509"/>
      <c r="CL26" s="509"/>
      <c r="CM26" s="509"/>
      <c r="CN26" s="509"/>
      <c r="CO26" s="509"/>
      <c r="CP26" s="509"/>
      <c r="CQ26" s="509"/>
      <c r="CR26" s="509"/>
      <c r="CS26" s="510"/>
      <c r="CT26" s="347"/>
      <c r="CU26" s="348"/>
      <c r="CV26" s="348"/>
      <c r="CW26" s="348"/>
      <c r="CX26" s="348"/>
      <c r="CY26" s="348"/>
      <c r="CZ26" s="348"/>
      <c r="DA26" s="349"/>
      <c r="DB26" s="347"/>
      <c r="DC26" s="348"/>
      <c r="DD26" s="348"/>
      <c r="DE26" s="348"/>
      <c r="DF26" s="348"/>
      <c r="DG26" s="348"/>
      <c r="DH26" s="348"/>
      <c r="DI26" s="349"/>
    </row>
    <row r="27" spans="1:113" ht="18.75" customHeight="1" x14ac:dyDescent="0.2">
      <c r="A27" s="2"/>
      <c r="B27" s="537"/>
      <c r="C27" s="538"/>
      <c r="D27" s="539"/>
      <c r="E27" s="362" t="s">
        <v>253</v>
      </c>
      <c r="F27" s="334"/>
      <c r="G27" s="334"/>
      <c r="H27" s="334"/>
      <c r="I27" s="334"/>
      <c r="J27" s="334"/>
      <c r="K27" s="335"/>
      <c r="L27" s="363">
        <v>1</v>
      </c>
      <c r="M27" s="364"/>
      <c r="N27" s="364"/>
      <c r="O27" s="364"/>
      <c r="P27" s="390"/>
      <c r="Q27" s="363">
        <v>3650</v>
      </c>
      <c r="R27" s="364"/>
      <c r="S27" s="364"/>
      <c r="T27" s="364"/>
      <c r="U27" s="364"/>
      <c r="V27" s="390"/>
      <c r="W27" s="544"/>
      <c r="X27" s="538"/>
      <c r="Y27" s="539"/>
      <c r="Z27" s="362" t="s">
        <v>254</v>
      </c>
      <c r="AA27" s="334"/>
      <c r="AB27" s="334"/>
      <c r="AC27" s="334"/>
      <c r="AD27" s="334"/>
      <c r="AE27" s="334"/>
      <c r="AF27" s="334"/>
      <c r="AG27" s="335"/>
      <c r="AH27" s="363">
        <v>6</v>
      </c>
      <c r="AI27" s="364"/>
      <c r="AJ27" s="364"/>
      <c r="AK27" s="364"/>
      <c r="AL27" s="390"/>
      <c r="AM27" s="363">
        <v>21012</v>
      </c>
      <c r="AN27" s="364"/>
      <c r="AO27" s="364"/>
      <c r="AP27" s="364"/>
      <c r="AQ27" s="364"/>
      <c r="AR27" s="390"/>
      <c r="AS27" s="363">
        <v>3502</v>
      </c>
      <c r="AT27" s="364"/>
      <c r="AU27" s="364"/>
      <c r="AV27" s="364"/>
      <c r="AW27" s="364"/>
      <c r="AX27" s="365"/>
      <c r="AY27" s="398" t="s">
        <v>257</v>
      </c>
      <c r="AZ27" s="399"/>
      <c r="BA27" s="399"/>
      <c r="BB27" s="399"/>
      <c r="BC27" s="399"/>
      <c r="BD27" s="399"/>
      <c r="BE27" s="399"/>
      <c r="BF27" s="399"/>
      <c r="BG27" s="399"/>
      <c r="BH27" s="399"/>
      <c r="BI27" s="399"/>
      <c r="BJ27" s="399"/>
      <c r="BK27" s="399"/>
      <c r="BL27" s="399"/>
      <c r="BM27" s="400"/>
      <c r="BN27" s="439" t="s">
        <v>189</v>
      </c>
      <c r="BO27" s="440"/>
      <c r="BP27" s="440"/>
      <c r="BQ27" s="440"/>
      <c r="BR27" s="440"/>
      <c r="BS27" s="440"/>
      <c r="BT27" s="440"/>
      <c r="BU27" s="441"/>
      <c r="BV27" s="439" t="s">
        <v>189</v>
      </c>
      <c r="BW27" s="440"/>
      <c r="BX27" s="440"/>
      <c r="BY27" s="440"/>
      <c r="BZ27" s="440"/>
      <c r="CA27" s="440"/>
      <c r="CB27" s="440"/>
      <c r="CC27" s="441"/>
      <c r="CD27" s="17"/>
      <c r="CE27" s="509"/>
      <c r="CF27" s="509"/>
      <c r="CG27" s="509"/>
      <c r="CH27" s="509"/>
      <c r="CI27" s="509"/>
      <c r="CJ27" s="509"/>
      <c r="CK27" s="509"/>
      <c r="CL27" s="509"/>
      <c r="CM27" s="509"/>
      <c r="CN27" s="509"/>
      <c r="CO27" s="509"/>
      <c r="CP27" s="509"/>
      <c r="CQ27" s="509"/>
      <c r="CR27" s="509"/>
      <c r="CS27" s="510"/>
      <c r="CT27" s="347"/>
      <c r="CU27" s="348"/>
      <c r="CV27" s="348"/>
      <c r="CW27" s="348"/>
      <c r="CX27" s="348"/>
      <c r="CY27" s="348"/>
      <c r="CZ27" s="348"/>
      <c r="DA27" s="349"/>
      <c r="DB27" s="347"/>
      <c r="DC27" s="348"/>
      <c r="DD27" s="348"/>
      <c r="DE27" s="348"/>
      <c r="DF27" s="348"/>
      <c r="DG27" s="348"/>
      <c r="DH27" s="348"/>
      <c r="DI27" s="349"/>
    </row>
    <row r="28" spans="1:113" ht="18.75" customHeight="1" x14ac:dyDescent="0.2">
      <c r="A28" s="2"/>
      <c r="B28" s="537"/>
      <c r="C28" s="538"/>
      <c r="D28" s="539"/>
      <c r="E28" s="362" t="s">
        <v>258</v>
      </c>
      <c r="F28" s="334"/>
      <c r="G28" s="334"/>
      <c r="H28" s="334"/>
      <c r="I28" s="334"/>
      <c r="J28" s="334"/>
      <c r="K28" s="335"/>
      <c r="L28" s="363">
        <v>1</v>
      </c>
      <c r="M28" s="364"/>
      <c r="N28" s="364"/>
      <c r="O28" s="364"/>
      <c r="P28" s="390"/>
      <c r="Q28" s="363">
        <v>3360</v>
      </c>
      <c r="R28" s="364"/>
      <c r="S28" s="364"/>
      <c r="T28" s="364"/>
      <c r="U28" s="364"/>
      <c r="V28" s="390"/>
      <c r="W28" s="544"/>
      <c r="X28" s="538"/>
      <c r="Y28" s="539"/>
      <c r="Z28" s="362" t="s">
        <v>32</v>
      </c>
      <c r="AA28" s="334"/>
      <c r="AB28" s="334"/>
      <c r="AC28" s="334"/>
      <c r="AD28" s="334"/>
      <c r="AE28" s="334"/>
      <c r="AF28" s="334"/>
      <c r="AG28" s="335"/>
      <c r="AH28" s="363" t="s">
        <v>189</v>
      </c>
      <c r="AI28" s="364"/>
      <c r="AJ28" s="364"/>
      <c r="AK28" s="364"/>
      <c r="AL28" s="390"/>
      <c r="AM28" s="363" t="s">
        <v>189</v>
      </c>
      <c r="AN28" s="364"/>
      <c r="AO28" s="364"/>
      <c r="AP28" s="364"/>
      <c r="AQ28" s="364"/>
      <c r="AR28" s="390"/>
      <c r="AS28" s="363" t="s">
        <v>189</v>
      </c>
      <c r="AT28" s="364"/>
      <c r="AU28" s="364"/>
      <c r="AV28" s="364"/>
      <c r="AW28" s="364"/>
      <c r="AX28" s="365"/>
      <c r="AY28" s="525" t="s">
        <v>259</v>
      </c>
      <c r="AZ28" s="526"/>
      <c r="BA28" s="526"/>
      <c r="BB28" s="527"/>
      <c r="BC28" s="321" t="s">
        <v>97</v>
      </c>
      <c r="BD28" s="322"/>
      <c r="BE28" s="322"/>
      <c r="BF28" s="322"/>
      <c r="BG28" s="322"/>
      <c r="BH28" s="322"/>
      <c r="BI28" s="322"/>
      <c r="BJ28" s="322"/>
      <c r="BK28" s="322"/>
      <c r="BL28" s="322"/>
      <c r="BM28" s="323"/>
      <c r="BN28" s="324">
        <v>2380389</v>
      </c>
      <c r="BO28" s="325"/>
      <c r="BP28" s="325"/>
      <c r="BQ28" s="325"/>
      <c r="BR28" s="325"/>
      <c r="BS28" s="325"/>
      <c r="BT28" s="325"/>
      <c r="BU28" s="326"/>
      <c r="BV28" s="324">
        <v>2110190</v>
      </c>
      <c r="BW28" s="325"/>
      <c r="BX28" s="325"/>
      <c r="BY28" s="325"/>
      <c r="BZ28" s="325"/>
      <c r="CA28" s="325"/>
      <c r="CB28" s="325"/>
      <c r="CC28" s="326"/>
      <c r="CD28" s="21"/>
      <c r="CE28" s="509"/>
      <c r="CF28" s="509"/>
      <c r="CG28" s="509"/>
      <c r="CH28" s="509"/>
      <c r="CI28" s="509"/>
      <c r="CJ28" s="509"/>
      <c r="CK28" s="509"/>
      <c r="CL28" s="509"/>
      <c r="CM28" s="509"/>
      <c r="CN28" s="509"/>
      <c r="CO28" s="509"/>
      <c r="CP28" s="509"/>
      <c r="CQ28" s="509"/>
      <c r="CR28" s="509"/>
      <c r="CS28" s="510"/>
      <c r="CT28" s="347"/>
      <c r="CU28" s="348"/>
      <c r="CV28" s="348"/>
      <c r="CW28" s="348"/>
      <c r="CX28" s="348"/>
      <c r="CY28" s="348"/>
      <c r="CZ28" s="348"/>
      <c r="DA28" s="349"/>
      <c r="DB28" s="347"/>
      <c r="DC28" s="348"/>
      <c r="DD28" s="348"/>
      <c r="DE28" s="348"/>
      <c r="DF28" s="348"/>
      <c r="DG28" s="348"/>
      <c r="DH28" s="348"/>
      <c r="DI28" s="349"/>
    </row>
    <row r="29" spans="1:113" ht="18.75" customHeight="1" x14ac:dyDescent="0.2">
      <c r="A29" s="2"/>
      <c r="B29" s="537"/>
      <c r="C29" s="538"/>
      <c r="D29" s="539"/>
      <c r="E29" s="362" t="s">
        <v>262</v>
      </c>
      <c r="F29" s="334"/>
      <c r="G29" s="334"/>
      <c r="H29" s="334"/>
      <c r="I29" s="334"/>
      <c r="J29" s="334"/>
      <c r="K29" s="335"/>
      <c r="L29" s="363">
        <v>8</v>
      </c>
      <c r="M29" s="364"/>
      <c r="N29" s="364"/>
      <c r="O29" s="364"/>
      <c r="P29" s="390"/>
      <c r="Q29" s="363">
        <v>3200</v>
      </c>
      <c r="R29" s="364"/>
      <c r="S29" s="364"/>
      <c r="T29" s="364"/>
      <c r="U29" s="364"/>
      <c r="V29" s="390"/>
      <c r="W29" s="545"/>
      <c r="X29" s="546"/>
      <c r="Y29" s="547"/>
      <c r="Z29" s="362" t="s">
        <v>264</v>
      </c>
      <c r="AA29" s="334"/>
      <c r="AB29" s="334"/>
      <c r="AC29" s="334"/>
      <c r="AD29" s="334"/>
      <c r="AE29" s="334"/>
      <c r="AF29" s="334"/>
      <c r="AG29" s="335"/>
      <c r="AH29" s="363">
        <v>114</v>
      </c>
      <c r="AI29" s="364"/>
      <c r="AJ29" s="364"/>
      <c r="AK29" s="364"/>
      <c r="AL29" s="390"/>
      <c r="AM29" s="363">
        <v>350088</v>
      </c>
      <c r="AN29" s="364"/>
      <c r="AO29" s="364"/>
      <c r="AP29" s="364"/>
      <c r="AQ29" s="364"/>
      <c r="AR29" s="390"/>
      <c r="AS29" s="363">
        <v>3071</v>
      </c>
      <c r="AT29" s="364"/>
      <c r="AU29" s="364"/>
      <c r="AV29" s="364"/>
      <c r="AW29" s="364"/>
      <c r="AX29" s="365"/>
      <c r="AY29" s="528"/>
      <c r="AZ29" s="529"/>
      <c r="BA29" s="529"/>
      <c r="BB29" s="530"/>
      <c r="BC29" s="338" t="s">
        <v>265</v>
      </c>
      <c r="BD29" s="339"/>
      <c r="BE29" s="339"/>
      <c r="BF29" s="339"/>
      <c r="BG29" s="339"/>
      <c r="BH29" s="339"/>
      <c r="BI29" s="339"/>
      <c r="BJ29" s="339"/>
      <c r="BK29" s="339"/>
      <c r="BL29" s="339"/>
      <c r="BM29" s="340"/>
      <c r="BN29" s="341">
        <v>112079</v>
      </c>
      <c r="BO29" s="342"/>
      <c r="BP29" s="342"/>
      <c r="BQ29" s="342"/>
      <c r="BR29" s="342"/>
      <c r="BS29" s="342"/>
      <c r="BT29" s="342"/>
      <c r="BU29" s="343"/>
      <c r="BV29" s="341">
        <v>82402</v>
      </c>
      <c r="BW29" s="342"/>
      <c r="BX29" s="342"/>
      <c r="BY29" s="342"/>
      <c r="BZ29" s="342"/>
      <c r="CA29" s="342"/>
      <c r="CB29" s="342"/>
      <c r="CC29" s="343"/>
      <c r="CD29" s="17"/>
      <c r="CE29" s="509"/>
      <c r="CF29" s="509"/>
      <c r="CG29" s="509"/>
      <c r="CH29" s="509"/>
      <c r="CI29" s="509"/>
      <c r="CJ29" s="509"/>
      <c r="CK29" s="509"/>
      <c r="CL29" s="509"/>
      <c r="CM29" s="509"/>
      <c r="CN29" s="509"/>
      <c r="CO29" s="509"/>
      <c r="CP29" s="509"/>
      <c r="CQ29" s="509"/>
      <c r="CR29" s="509"/>
      <c r="CS29" s="510"/>
      <c r="CT29" s="347"/>
      <c r="CU29" s="348"/>
      <c r="CV29" s="348"/>
      <c r="CW29" s="348"/>
      <c r="CX29" s="348"/>
      <c r="CY29" s="348"/>
      <c r="CZ29" s="348"/>
      <c r="DA29" s="349"/>
      <c r="DB29" s="347"/>
      <c r="DC29" s="348"/>
      <c r="DD29" s="348"/>
      <c r="DE29" s="348"/>
      <c r="DF29" s="348"/>
      <c r="DG29" s="348"/>
      <c r="DH29" s="348"/>
      <c r="DI29" s="349"/>
    </row>
    <row r="30" spans="1:113" ht="18.75" customHeight="1" x14ac:dyDescent="0.2">
      <c r="A30" s="2"/>
      <c r="B30" s="540"/>
      <c r="C30" s="541"/>
      <c r="D30" s="542"/>
      <c r="E30" s="366"/>
      <c r="F30" s="367"/>
      <c r="G30" s="367"/>
      <c r="H30" s="367"/>
      <c r="I30" s="367"/>
      <c r="J30" s="367"/>
      <c r="K30" s="368"/>
      <c r="L30" s="444"/>
      <c r="M30" s="445"/>
      <c r="N30" s="445"/>
      <c r="O30" s="445"/>
      <c r="P30" s="446"/>
      <c r="Q30" s="444"/>
      <c r="R30" s="445"/>
      <c r="S30" s="445"/>
      <c r="T30" s="445"/>
      <c r="U30" s="445"/>
      <c r="V30" s="446"/>
      <c r="W30" s="447" t="s">
        <v>267</v>
      </c>
      <c r="X30" s="448"/>
      <c r="Y30" s="448"/>
      <c r="Z30" s="448"/>
      <c r="AA30" s="448"/>
      <c r="AB30" s="448"/>
      <c r="AC30" s="448"/>
      <c r="AD30" s="448"/>
      <c r="AE30" s="448"/>
      <c r="AF30" s="448"/>
      <c r="AG30" s="449"/>
      <c r="AH30" s="418">
        <v>95.1</v>
      </c>
      <c r="AI30" s="419"/>
      <c r="AJ30" s="419"/>
      <c r="AK30" s="419"/>
      <c r="AL30" s="419"/>
      <c r="AM30" s="419"/>
      <c r="AN30" s="419"/>
      <c r="AO30" s="419"/>
      <c r="AP30" s="419"/>
      <c r="AQ30" s="419"/>
      <c r="AR30" s="419"/>
      <c r="AS30" s="419"/>
      <c r="AT30" s="419"/>
      <c r="AU30" s="419"/>
      <c r="AV30" s="419"/>
      <c r="AW30" s="419"/>
      <c r="AX30" s="421"/>
      <c r="AY30" s="531"/>
      <c r="AZ30" s="532"/>
      <c r="BA30" s="532"/>
      <c r="BB30" s="533"/>
      <c r="BC30" s="436" t="s">
        <v>64</v>
      </c>
      <c r="BD30" s="437"/>
      <c r="BE30" s="437"/>
      <c r="BF30" s="437"/>
      <c r="BG30" s="437"/>
      <c r="BH30" s="437"/>
      <c r="BI30" s="437"/>
      <c r="BJ30" s="437"/>
      <c r="BK30" s="437"/>
      <c r="BL30" s="437"/>
      <c r="BM30" s="438"/>
      <c r="BN30" s="439">
        <v>554803</v>
      </c>
      <c r="BO30" s="440"/>
      <c r="BP30" s="440"/>
      <c r="BQ30" s="440"/>
      <c r="BR30" s="440"/>
      <c r="BS30" s="440"/>
      <c r="BT30" s="440"/>
      <c r="BU30" s="441"/>
      <c r="BV30" s="439">
        <v>557786</v>
      </c>
      <c r="BW30" s="440"/>
      <c r="BX30" s="440"/>
      <c r="BY30" s="440"/>
      <c r="BZ30" s="440"/>
      <c r="CA30" s="440"/>
      <c r="CB30" s="440"/>
      <c r="CC30" s="44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0" t="s">
        <v>175</v>
      </c>
      <c r="D32" s="450"/>
      <c r="E32" s="450"/>
      <c r="F32" s="450"/>
      <c r="G32" s="450"/>
      <c r="H32" s="450"/>
      <c r="I32" s="450"/>
      <c r="J32" s="450"/>
      <c r="K32" s="450"/>
      <c r="L32" s="450"/>
      <c r="M32" s="450"/>
      <c r="N32" s="450"/>
      <c r="O32" s="450"/>
      <c r="P32" s="450"/>
      <c r="Q32" s="450"/>
      <c r="R32" s="450"/>
      <c r="S32" s="450"/>
      <c r="U32" s="345" t="s">
        <v>88</v>
      </c>
      <c r="V32" s="345"/>
      <c r="W32" s="345"/>
      <c r="X32" s="345"/>
      <c r="Y32" s="345"/>
      <c r="Z32" s="345"/>
      <c r="AA32" s="345"/>
      <c r="AB32" s="345"/>
      <c r="AC32" s="345"/>
      <c r="AD32" s="345"/>
      <c r="AE32" s="345"/>
      <c r="AF32" s="345"/>
      <c r="AG32" s="345"/>
      <c r="AH32" s="345"/>
      <c r="AI32" s="345"/>
      <c r="AJ32" s="345"/>
      <c r="AK32" s="345"/>
      <c r="AM32" s="345" t="s">
        <v>269</v>
      </c>
      <c r="AN32" s="345"/>
      <c r="AO32" s="345"/>
      <c r="AP32" s="345"/>
      <c r="AQ32" s="345"/>
      <c r="AR32" s="345"/>
      <c r="AS32" s="345"/>
      <c r="AT32" s="345"/>
      <c r="AU32" s="345"/>
      <c r="AV32" s="345"/>
      <c r="AW32" s="345"/>
      <c r="AX32" s="345"/>
      <c r="AY32" s="345"/>
      <c r="AZ32" s="345"/>
      <c r="BA32" s="345"/>
      <c r="BB32" s="345"/>
      <c r="BC32" s="345"/>
      <c r="BE32" s="345" t="s">
        <v>270</v>
      </c>
      <c r="BF32" s="345"/>
      <c r="BG32" s="345"/>
      <c r="BH32" s="345"/>
      <c r="BI32" s="345"/>
      <c r="BJ32" s="345"/>
      <c r="BK32" s="345"/>
      <c r="BL32" s="345"/>
      <c r="BM32" s="345"/>
      <c r="BN32" s="345"/>
      <c r="BO32" s="345"/>
      <c r="BP32" s="345"/>
      <c r="BQ32" s="345"/>
      <c r="BR32" s="345"/>
      <c r="BS32" s="345"/>
      <c r="BT32" s="345"/>
      <c r="BU32" s="345"/>
      <c r="BW32" s="345" t="s">
        <v>271</v>
      </c>
      <c r="BX32" s="345"/>
      <c r="BY32" s="345"/>
      <c r="BZ32" s="345"/>
      <c r="CA32" s="345"/>
      <c r="CB32" s="345"/>
      <c r="CC32" s="345"/>
      <c r="CD32" s="345"/>
      <c r="CE32" s="345"/>
      <c r="CF32" s="345"/>
      <c r="CG32" s="345"/>
      <c r="CH32" s="345"/>
      <c r="CI32" s="345"/>
      <c r="CJ32" s="345"/>
      <c r="CK32" s="345"/>
      <c r="CL32" s="345"/>
      <c r="CM32" s="345"/>
      <c r="CO32" s="345" t="s">
        <v>273</v>
      </c>
      <c r="CP32" s="345"/>
      <c r="CQ32" s="345"/>
      <c r="CR32" s="345"/>
      <c r="CS32" s="345"/>
      <c r="CT32" s="345"/>
      <c r="CU32" s="345"/>
      <c r="CV32" s="345"/>
      <c r="CW32" s="345"/>
      <c r="CX32" s="345"/>
      <c r="CY32" s="345"/>
      <c r="CZ32" s="345"/>
      <c r="DA32" s="345"/>
      <c r="DB32" s="345"/>
      <c r="DC32" s="345"/>
      <c r="DD32" s="345"/>
      <c r="DE32" s="345"/>
      <c r="DI32" s="36"/>
    </row>
    <row r="33" spans="1:113" ht="13.5" customHeight="1" x14ac:dyDescent="0.2">
      <c r="A33" s="2"/>
      <c r="B33" s="5"/>
      <c r="C33" s="451" t="s">
        <v>115</v>
      </c>
      <c r="D33" s="451"/>
      <c r="E33" s="452" t="s">
        <v>274</v>
      </c>
      <c r="F33" s="452"/>
      <c r="G33" s="452"/>
      <c r="H33" s="452"/>
      <c r="I33" s="452"/>
      <c r="J33" s="452"/>
      <c r="K33" s="452"/>
      <c r="L33" s="452"/>
      <c r="M33" s="452"/>
      <c r="N33" s="452"/>
      <c r="O33" s="452"/>
      <c r="P33" s="452"/>
      <c r="Q33" s="452"/>
      <c r="R33" s="452"/>
      <c r="S33" s="452"/>
      <c r="T33" s="12"/>
      <c r="U33" s="451" t="s">
        <v>115</v>
      </c>
      <c r="V33" s="451"/>
      <c r="W33" s="452" t="s">
        <v>274</v>
      </c>
      <c r="X33" s="452"/>
      <c r="Y33" s="452"/>
      <c r="Z33" s="452"/>
      <c r="AA33" s="452"/>
      <c r="AB33" s="452"/>
      <c r="AC33" s="452"/>
      <c r="AD33" s="452"/>
      <c r="AE33" s="452"/>
      <c r="AF33" s="452"/>
      <c r="AG33" s="452"/>
      <c r="AH33" s="452"/>
      <c r="AI33" s="452"/>
      <c r="AJ33" s="452"/>
      <c r="AK33" s="452"/>
      <c r="AL33" s="12"/>
      <c r="AM33" s="451" t="s">
        <v>115</v>
      </c>
      <c r="AN33" s="451"/>
      <c r="AO33" s="452" t="s">
        <v>274</v>
      </c>
      <c r="AP33" s="452"/>
      <c r="AQ33" s="452"/>
      <c r="AR33" s="452"/>
      <c r="AS33" s="452"/>
      <c r="AT33" s="452"/>
      <c r="AU33" s="452"/>
      <c r="AV33" s="452"/>
      <c r="AW33" s="452"/>
      <c r="AX33" s="452"/>
      <c r="AY33" s="452"/>
      <c r="AZ33" s="452"/>
      <c r="BA33" s="452"/>
      <c r="BB33" s="452"/>
      <c r="BC33" s="452"/>
      <c r="BD33" s="8"/>
      <c r="BE33" s="452" t="s">
        <v>275</v>
      </c>
      <c r="BF33" s="452"/>
      <c r="BG33" s="452" t="s">
        <v>159</v>
      </c>
      <c r="BH33" s="452"/>
      <c r="BI33" s="452"/>
      <c r="BJ33" s="452"/>
      <c r="BK33" s="452"/>
      <c r="BL33" s="452"/>
      <c r="BM33" s="452"/>
      <c r="BN33" s="452"/>
      <c r="BO33" s="452"/>
      <c r="BP33" s="452"/>
      <c r="BQ33" s="452"/>
      <c r="BR33" s="452"/>
      <c r="BS33" s="452"/>
      <c r="BT33" s="452"/>
      <c r="BU33" s="452"/>
      <c r="BV33" s="8"/>
      <c r="BW33" s="451" t="s">
        <v>275</v>
      </c>
      <c r="BX33" s="451"/>
      <c r="BY33" s="452" t="s">
        <v>104</v>
      </c>
      <c r="BZ33" s="452"/>
      <c r="CA33" s="452"/>
      <c r="CB33" s="452"/>
      <c r="CC33" s="452"/>
      <c r="CD33" s="452"/>
      <c r="CE33" s="452"/>
      <c r="CF33" s="452"/>
      <c r="CG33" s="452"/>
      <c r="CH33" s="452"/>
      <c r="CI33" s="452"/>
      <c r="CJ33" s="452"/>
      <c r="CK33" s="452"/>
      <c r="CL33" s="452"/>
      <c r="CM33" s="452"/>
      <c r="CN33" s="12"/>
      <c r="CO33" s="451" t="s">
        <v>115</v>
      </c>
      <c r="CP33" s="451"/>
      <c r="CQ33" s="452" t="s">
        <v>277</v>
      </c>
      <c r="CR33" s="452"/>
      <c r="CS33" s="452"/>
      <c r="CT33" s="452"/>
      <c r="CU33" s="452"/>
      <c r="CV33" s="452"/>
      <c r="CW33" s="452"/>
      <c r="CX33" s="452"/>
      <c r="CY33" s="452"/>
      <c r="CZ33" s="452"/>
      <c r="DA33" s="452"/>
      <c r="DB33" s="452"/>
      <c r="DC33" s="452"/>
      <c r="DD33" s="452"/>
      <c r="DE33" s="452"/>
      <c r="DF33" s="12"/>
      <c r="DG33" s="453" t="s">
        <v>75</v>
      </c>
      <c r="DH33" s="453"/>
      <c r="DI33" s="19"/>
    </row>
    <row r="34" spans="1:113" ht="32.25" customHeight="1" x14ac:dyDescent="0.2">
      <c r="A34" s="2"/>
      <c r="B34" s="5"/>
      <c r="C34" s="454">
        <f>IF(E34="","",1)</f>
        <v>1</v>
      </c>
      <c r="D34" s="454"/>
      <c r="E34" s="455" t="str">
        <f>IF('各会計、関係団体の財政状況及び健全化判断比率'!B7="","",'各会計、関係団体の財政状況及び健全化判断比率'!B7)</f>
        <v>一般会計</v>
      </c>
      <c r="F34" s="455"/>
      <c r="G34" s="455"/>
      <c r="H34" s="455"/>
      <c r="I34" s="455"/>
      <c r="J34" s="455"/>
      <c r="K34" s="455"/>
      <c r="L34" s="455"/>
      <c r="M34" s="455"/>
      <c r="N34" s="455"/>
      <c r="O34" s="455"/>
      <c r="P34" s="455"/>
      <c r="Q34" s="455"/>
      <c r="R34" s="455"/>
      <c r="S34" s="455"/>
      <c r="T34" s="2"/>
      <c r="U34" s="454">
        <f>IF(W34="","",MAX(C34:D43)+1)</f>
        <v>2</v>
      </c>
      <c r="V34" s="454"/>
      <c r="W34" s="455" t="str">
        <f>IF('各会計、関係団体の財政状況及び健全化判断比率'!B28="","",'各会計、関係団体の財政状況及び健全化判断比率'!B28)</f>
        <v>宇多津町国民健康保険特別会計</v>
      </c>
      <c r="X34" s="455"/>
      <c r="Y34" s="455"/>
      <c r="Z34" s="455"/>
      <c r="AA34" s="455"/>
      <c r="AB34" s="455"/>
      <c r="AC34" s="455"/>
      <c r="AD34" s="455"/>
      <c r="AE34" s="455"/>
      <c r="AF34" s="455"/>
      <c r="AG34" s="455"/>
      <c r="AH34" s="455"/>
      <c r="AI34" s="455"/>
      <c r="AJ34" s="455"/>
      <c r="AK34" s="455"/>
      <c r="AL34" s="2"/>
      <c r="AM34" s="454">
        <f>IF(AO34="","",MAX(C34:D43,U34:V43)+1)</f>
        <v>5</v>
      </c>
      <c r="AN34" s="454"/>
      <c r="AO34" s="455" t="str">
        <f>IF('各会計、関係団体の財政状況及び健全化判断比率'!B31="","",'各会計、関係団体の財政状況及び健全化判断比率'!B31)</f>
        <v>宇多津町公共下水道事業会計</v>
      </c>
      <c r="AP34" s="455"/>
      <c r="AQ34" s="455"/>
      <c r="AR34" s="455"/>
      <c r="AS34" s="455"/>
      <c r="AT34" s="455"/>
      <c r="AU34" s="455"/>
      <c r="AV34" s="455"/>
      <c r="AW34" s="455"/>
      <c r="AX34" s="455"/>
      <c r="AY34" s="455"/>
      <c r="AZ34" s="455"/>
      <c r="BA34" s="455"/>
      <c r="BB34" s="455"/>
      <c r="BC34" s="455"/>
      <c r="BD34" s="2"/>
      <c r="BE34" s="454" t="str">
        <f>IF(BG34="","",MAX(C34:D43,U34:V43,AM34:AN43)+1)</f>
        <v/>
      </c>
      <c r="BF34" s="454"/>
      <c r="BG34" s="455"/>
      <c r="BH34" s="455"/>
      <c r="BI34" s="455"/>
      <c r="BJ34" s="455"/>
      <c r="BK34" s="455"/>
      <c r="BL34" s="455"/>
      <c r="BM34" s="455"/>
      <c r="BN34" s="455"/>
      <c r="BO34" s="455"/>
      <c r="BP34" s="455"/>
      <c r="BQ34" s="455"/>
      <c r="BR34" s="455"/>
      <c r="BS34" s="455"/>
      <c r="BT34" s="455"/>
      <c r="BU34" s="455"/>
      <c r="BV34" s="2"/>
      <c r="BW34" s="454">
        <f>IF(BY34="","",MAX(C34:D43,U34:V43,AM34:AN43,BE34:BF43)+1)</f>
        <v>6</v>
      </c>
      <c r="BX34" s="454"/>
      <c r="BY34" s="455" t="str">
        <f>IF('各会計、関係団体の財政状況及び健全化判断比率'!B68="","",'各会計、関係団体の財政状況及び健全化判断比率'!B68)</f>
        <v>坂出、宇多津広域行政事務組合</v>
      </c>
      <c r="BZ34" s="455"/>
      <c r="CA34" s="455"/>
      <c r="CB34" s="455"/>
      <c r="CC34" s="455"/>
      <c r="CD34" s="455"/>
      <c r="CE34" s="455"/>
      <c r="CF34" s="455"/>
      <c r="CG34" s="455"/>
      <c r="CH34" s="455"/>
      <c r="CI34" s="455"/>
      <c r="CJ34" s="455"/>
      <c r="CK34" s="455"/>
      <c r="CL34" s="455"/>
      <c r="CM34" s="455"/>
      <c r="CN34" s="2"/>
      <c r="CO34" s="454">
        <f>IF(CQ34="","",MAX(C34:D43,U34:V43,AM34:AN43,BE34:BF43,BW34:BX43)+1)</f>
        <v>13</v>
      </c>
      <c r="CP34" s="454"/>
      <c r="CQ34" s="455" t="str">
        <f>IF('各会計、関係団体の財政状況及び健全化判断比率'!BS7="","",'各会計、関係団体の財政状況及び健全化判断比率'!BS7)</f>
        <v>（一財）宇多津町振興財団</v>
      </c>
      <c r="CR34" s="455"/>
      <c r="CS34" s="455"/>
      <c r="CT34" s="455"/>
      <c r="CU34" s="455"/>
      <c r="CV34" s="455"/>
      <c r="CW34" s="455"/>
      <c r="CX34" s="455"/>
      <c r="CY34" s="455"/>
      <c r="CZ34" s="455"/>
      <c r="DA34" s="455"/>
      <c r="DB34" s="455"/>
      <c r="DC34" s="455"/>
      <c r="DD34" s="455"/>
      <c r="DE34" s="455"/>
      <c r="DG34" s="456" t="str">
        <f>IF('各会計、関係団体の財政状況及び健全化判断比率'!BR7="","",'各会計、関係団体の財政状況及び健全化判断比率'!BR7)</f>
        <v/>
      </c>
      <c r="DH34" s="456"/>
      <c r="DI34" s="19"/>
    </row>
    <row r="35" spans="1:113" ht="32.25" customHeight="1" x14ac:dyDescent="0.2">
      <c r="A35" s="2"/>
      <c r="B35" s="5"/>
      <c r="C35" s="454" t="str">
        <f t="shared" ref="C35:C43" si="0">IF(E35="","",C34+1)</f>
        <v/>
      </c>
      <c r="D35" s="454"/>
      <c r="E35" s="455" t="str">
        <f>IF('各会計、関係団体の財政状況及び健全化判断比率'!B8="","",'各会計、関係団体の財政状況及び健全化判断比率'!B8)</f>
        <v/>
      </c>
      <c r="F35" s="455"/>
      <c r="G35" s="455"/>
      <c r="H35" s="455"/>
      <c r="I35" s="455"/>
      <c r="J35" s="455"/>
      <c r="K35" s="455"/>
      <c r="L35" s="455"/>
      <c r="M35" s="455"/>
      <c r="N35" s="455"/>
      <c r="O35" s="455"/>
      <c r="P35" s="455"/>
      <c r="Q35" s="455"/>
      <c r="R35" s="455"/>
      <c r="S35" s="455"/>
      <c r="T35" s="2"/>
      <c r="U35" s="454">
        <f t="shared" ref="U35:U43" si="1">IF(W35="","",U34+1)</f>
        <v>3</v>
      </c>
      <c r="V35" s="454"/>
      <c r="W35" s="455" t="str">
        <f>IF('各会計、関係団体の財政状況及び健全化判断比率'!B29="","",'各会計、関係団体の財政状況及び健全化判断比率'!B29)</f>
        <v>宇多津町介護保険特別会計</v>
      </c>
      <c r="X35" s="455"/>
      <c r="Y35" s="455"/>
      <c r="Z35" s="455"/>
      <c r="AA35" s="455"/>
      <c r="AB35" s="455"/>
      <c r="AC35" s="455"/>
      <c r="AD35" s="455"/>
      <c r="AE35" s="455"/>
      <c r="AF35" s="455"/>
      <c r="AG35" s="455"/>
      <c r="AH35" s="455"/>
      <c r="AI35" s="455"/>
      <c r="AJ35" s="455"/>
      <c r="AK35" s="455"/>
      <c r="AL35" s="2"/>
      <c r="AM35" s="454" t="str">
        <f t="shared" ref="AM35:AM43" si="2">IF(AO35="","",AM34+1)</f>
        <v/>
      </c>
      <c r="AN35" s="454"/>
      <c r="AO35" s="455"/>
      <c r="AP35" s="455"/>
      <c r="AQ35" s="455"/>
      <c r="AR35" s="455"/>
      <c r="AS35" s="455"/>
      <c r="AT35" s="455"/>
      <c r="AU35" s="455"/>
      <c r="AV35" s="455"/>
      <c r="AW35" s="455"/>
      <c r="AX35" s="455"/>
      <c r="AY35" s="455"/>
      <c r="AZ35" s="455"/>
      <c r="BA35" s="455"/>
      <c r="BB35" s="455"/>
      <c r="BC35" s="455"/>
      <c r="BD35" s="2"/>
      <c r="BE35" s="454" t="str">
        <f t="shared" ref="BE35:BE43" si="3">IF(BG35="","",BE34+1)</f>
        <v/>
      </c>
      <c r="BF35" s="454"/>
      <c r="BG35" s="455"/>
      <c r="BH35" s="455"/>
      <c r="BI35" s="455"/>
      <c r="BJ35" s="455"/>
      <c r="BK35" s="455"/>
      <c r="BL35" s="455"/>
      <c r="BM35" s="455"/>
      <c r="BN35" s="455"/>
      <c r="BO35" s="455"/>
      <c r="BP35" s="455"/>
      <c r="BQ35" s="455"/>
      <c r="BR35" s="455"/>
      <c r="BS35" s="455"/>
      <c r="BT35" s="455"/>
      <c r="BU35" s="455"/>
      <c r="BV35" s="2"/>
      <c r="BW35" s="454">
        <f t="shared" ref="BW35:BW43" si="4">IF(BY35="","",BW34+1)</f>
        <v>7</v>
      </c>
      <c r="BX35" s="454"/>
      <c r="BY35" s="455" t="str">
        <f>IF('各会計、関係団体の財政状況及び健全化判断比率'!B69="","",'各会計、関係団体の財政状況及び健全化判断比率'!B69)</f>
        <v>香川県中部ボートレース事業組合</v>
      </c>
      <c r="BZ35" s="455"/>
      <c r="CA35" s="455"/>
      <c r="CB35" s="455"/>
      <c r="CC35" s="455"/>
      <c r="CD35" s="455"/>
      <c r="CE35" s="455"/>
      <c r="CF35" s="455"/>
      <c r="CG35" s="455"/>
      <c r="CH35" s="455"/>
      <c r="CI35" s="455"/>
      <c r="CJ35" s="455"/>
      <c r="CK35" s="455"/>
      <c r="CL35" s="455"/>
      <c r="CM35" s="455"/>
      <c r="CN35" s="2"/>
      <c r="CO35" s="454" t="str">
        <f t="shared" ref="CO35:CO43" si="5">IF(CQ35="","",CO34+1)</f>
        <v/>
      </c>
      <c r="CP35" s="454"/>
      <c r="CQ35" s="455" t="str">
        <f>IF('各会計、関係団体の財政状況及び健全化判断比率'!BS8="","",'各会計、関係団体の財政状況及び健全化判断比率'!BS8)</f>
        <v/>
      </c>
      <c r="CR35" s="455"/>
      <c r="CS35" s="455"/>
      <c r="CT35" s="455"/>
      <c r="CU35" s="455"/>
      <c r="CV35" s="455"/>
      <c r="CW35" s="455"/>
      <c r="CX35" s="455"/>
      <c r="CY35" s="455"/>
      <c r="CZ35" s="455"/>
      <c r="DA35" s="455"/>
      <c r="DB35" s="455"/>
      <c r="DC35" s="455"/>
      <c r="DD35" s="455"/>
      <c r="DE35" s="455"/>
      <c r="DG35" s="456" t="str">
        <f>IF('各会計、関係団体の財政状況及び健全化判断比率'!BR8="","",'各会計、関係団体の財政状況及び健全化判断比率'!BR8)</f>
        <v/>
      </c>
      <c r="DH35" s="456"/>
      <c r="DI35" s="19"/>
    </row>
    <row r="36" spans="1:113" ht="32.25" customHeight="1" x14ac:dyDescent="0.2">
      <c r="A36" s="2"/>
      <c r="B36" s="5"/>
      <c r="C36" s="454" t="str">
        <f t="shared" si="0"/>
        <v/>
      </c>
      <c r="D36" s="454"/>
      <c r="E36" s="455" t="str">
        <f>IF('各会計、関係団体の財政状況及び健全化判断比率'!B9="","",'各会計、関係団体の財政状況及び健全化判断比率'!B9)</f>
        <v/>
      </c>
      <c r="F36" s="455"/>
      <c r="G36" s="455"/>
      <c r="H36" s="455"/>
      <c r="I36" s="455"/>
      <c r="J36" s="455"/>
      <c r="K36" s="455"/>
      <c r="L36" s="455"/>
      <c r="M36" s="455"/>
      <c r="N36" s="455"/>
      <c r="O36" s="455"/>
      <c r="P36" s="455"/>
      <c r="Q36" s="455"/>
      <c r="R36" s="455"/>
      <c r="S36" s="455"/>
      <c r="T36" s="2"/>
      <c r="U36" s="454">
        <f t="shared" si="1"/>
        <v>4</v>
      </c>
      <c r="V36" s="454"/>
      <c r="W36" s="455" t="str">
        <f>IF('各会計、関係団体の財政状況及び健全化判断比率'!B30="","",'各会計、関係団体の財政状況及び健全化判断比率'!B30)</f>
        <v>宇多津町後期高齢者医療特別会計</v>
      </c>
      <c r="X36" s="455"/>
      <c r="Y36" s="455"/>
      <c r="Z36" s="455"/>
      <c r="AA36" s="455"/>
      <c r="AB36" s="455"/>
      <c r="AC36" s="455"/>
      <c r="AD36" s="455"/>
      <c r="AE36" s="455"/>
      <c r="AF36" s="455"/>
      <c r="AG36" s="455"/>
      <c r="AH36" s="455"/>
      <c r="AI36" s="455"/>
      <c r="AJ36" s="455"/>
      <c r="AK36" s="455"/>
      <c r="AL36" s="2"/>
      <c r="AM36" s="454" t="str">
        <f t="shared" si="2"/>
        <v/>
      </c>
      <c r="AN36" s="454"/>
      <c r="AO36" s="455"/>
      <c r="AP36" s="455"/>
      <c r="AQ36" s="455"/>
      <c r="AR36" s="455"/>
      <c r="AS36" s="455"/>
      <c r="AT36" s="455"/>
      <c r="AU36" s="455"/>
      <c r="AV36" s="455"/>
      <c r="AW36" s="455"/>
      <c r="AX36" s="455"/>
      <c r="AY36" s="455"/>
      <c r="AZ36" s="455"/>
      <c r="BA36" s="455"/>
      <c r="BB36" s="455"/>
      <c r="BC36" s="455"/>
      <c r="BD36" s="2"/>
      <c r="BE36" s="454" t="str">
        <f t="shared" si="3"/>
        <v/>
      </c>
      <c r="BF36" s="454"/>
      <c r="BG36" s="455"/>
      <c r="BH36" s="455"/>
      <c r="BI36" s="455"/>
      <c r="BJ36" s="455"/>
      <c r="BK36" s="455"/>
      <c r="BL36" s="455"/>
      <c r="BM36" s="455"/>
      <c r="BN36" s="455"/>
      <c r="BO36" s="455"/>
      <c r="BP36" s="455"/>
      <c r="BQ36" s="455"/>
      <c r="BR36" s="455"/>
      <c r="BS36" s="455"/>
      <c r="BT36" s="455"/>
      <c r="BU36" s="455"/>
      <c r="BV36" s="2"/>
      <c r="BW36" s="454">
        <f t="shared" si="4"/>
        <v>8</v>
      </c>
      <c r="BX36" s="454"/>
      <c r="BY36" s="455" t="str">
        <f>IF('各会計、関係団体の財政状況及び健全化判断比率'!B70="","",'各会計、関係団体の財政状況及び健全化判断比率'!B70)</f>
        <v>香川県市町総合事務組合</v>
      </c>
      <c r="BZ36" s="455"/>
      <c r="CA36" s="455"/>
      <c r="CB36" s="455"/>
      <c r="CC36" s="455"/>
      <c r="CD36" s="455"/>
      <c r="CE36" s="455"/>
      <c r="CF36" s="455"/>
      <c r="CG36" s="455"/>
      <c r="CH36" s="455"/>
      <c r="CI36" s="455"/>
      <c r="CJ36" s="455"/>
      <c r="CK36" s="455"/>
      <c r="CL36" s="455"/>
      <c r="CM36" s="455"/>
      <c r="CN36" s="2"/>
      <c r="CO36" s="454" t="str">
        <f t="shared" si="5"/>
        <v/>
      </c>
      <c r="CP36" s="454"/>
      <c r="CQ36" s="455" t="str">
        <f>IF('各会計、関係団体の財政状況及び健全化判断比率'!BS9="","",'各会計、関係団体の財政状況及び健全化判断比率'!BS9)</f>
        <v/>
      </c>
      <c r="CR36" s="455"/>
      <c r="CS36" s="455"/>
      <c r="CT36" s="455"/>
      <c r="CU36" s="455"/>
      <c r="CV36" s="455"/>
      <c r="CW36" s="455"/>
      <c r="CX36" s="455"/>
      <c r="CY36" s="455"/>
      <c r="CZ36" s="455"/>
      <c r="DA36" s="455"/>
      <c r="DB36" s="455"/>
      <c r="DC36" s="455"/>
      <c r="DD36" s="455"/>
      <c r="DE36" s="455"/>
      <c r="DG36" s="456" t="str">
        <f>IF('各会計、関係団体の財政状況及び健全化判断比率'!BR9="","",'各会計、関係団体の財政状況及び健全化判断比率'!BR9)</f>
        <v/>
      </c>
      <c r="DH36" s="456"/>
      <c r="DI36" s="19"/>
    </row>
    <row r="37" spans="1:113" ht="32.25" customHeight="1" x14ac:dyDescent="0.2">
      <c r="A37" s="2"/>
      <c r="B37" s="5"/>
      <c r="C37" s="454" t="str">
        <f t="shared" si="0"/>
        <v/>
      </c>
      <c r="D37" s="454"/>
      <c r="E37" s="455" t="str">
        <f>IF('各会計、関係団体の財政状況及び健全化判断比率'!B10="","",'各会計、関係団体の財政状況及び健全化判断比率'!B10)</f>
        <v/>
      </c>
      <c r="F37" s="455"/>
      <c r="G37" s="455"/>
      <c r="H37" s="455"/>
      <c r="I37" s="455"/>
      <c r="J37" s="455"/>
      <c r="K37" s="455"/>
      <c r="L37" s="455"/>
      <c r="M37" s="455"/>
      <c r="N37" s="455"/>
      <c r="O37" s="455"/>
      <c r="P37" s="455"/>
      <c r="Q37" s="455"/>
      <c r="R37" s="455"/>
      <c r="S37" s="455"/>
      <c r="T37" s="2"/>
      <c r="U37" s="454" t="str">
        <f t="shared" si="1"/>
        <v/>
      </c>
      <c r="V37" s="454"/>
      <c r="W37" s="455"/>
      <c r="X37" s="455"/>
      <c r="Y37" s="455"/>
      <c r="Z37" s="455"/>
      <c r="AA37" s="455"/>
      <c r="AB37" s="455"/>
      <c r="AC37" s="455"/>
      <c r="AD37" s="455"/>
      <c r="AE37" s="455"/>
      <c r="AF37" s="455"/>
      <c r="AG37" s="455"/>
      <c r="AH37" s="455"/>
      <c r="AI37" s="455"/>
      <c r="AJ37" s="455"/>
      <c r="AK37" s="455"/>
      <c r="AL37" s="2"/>
      <c r="AM37" s="454" t="str">
        <f t="shared" si="2"/>
        <v/>
      </c>
      <c r="AN37" s="454"/>
      <c r="AO37" s="455"/>
      <c r="AP37" s="455"/>
      <c r="AQ37" s="455"/>
      <c r="AR37" s="455"/>
      <c r="AS37" s="455"/>
      <c r="AT37" s="455"/>
      <c r="AU37" s="455"/>
      <c r="AV37" s="455"/>
      <c r="AW37" s="455"/>
      <c r="AX37" s="455"/>
      <c r="AY37" s="455"/>
      <c r="AZ37" s="455"/>
      <c r="BA37" s="455"/>
      <c r="BB37" s="455"/>
      <c r="BC37" s="455"/>
      <c r="BD37" s="2"/>
      <c r="BE37" s="454" t="str">
        <f t="shared" si="3"/>
        <v/>
      </c>
      <c r="BF37" s="454"/>
      <c r="BG37" s="455"/>
      <c r="BH37" s="455"/>
      <c r="BI37" s="455"/>
      <c r="BJ37" s="455"/>
      <c r="BK37" s="455"/>
      <c r="BL37" s="455"/>
      <c r="BM37" s="455"/>
      <c r="BN37" s="455"/>
      <c r="BO37" s="455"/>
      <c r="BP37" s="455"/>
      <c r="BQ37" s="455"/>
      <c r="BR37" s="455"/>
      <c r="BS37" s="455"/>
      <c r="BT37" s="455"/>
      <c r="BU37" s="455"/>
      <c r="BV37" s="2"/>
      <c r="BW37" s="454">
        <f t="shared" si="4"/>
        <v>9</v>
      </c>
      <c r="BX37" s="454"/>
      <c r="BY37" s="455" t="str">
        <f>IF('各会計、関係団体の財政状況及び健全化判断比率'!B71="","",'各会計、関係団体の財政状況及び健全化判断比率'!B71)</f>
        <v>香川県後期高齢者医療広域連合（一般会計）</v>
      </c>
      <c r="BZ37" s="455"/>
      <c r="CA37" s="455"/>
      <c r="CB37" s="455"/>
      <c r="CC37" s="455"/>
      <c r="CD37" s="455"/>
      <c r="CE37" s="455"/>
      <c r="CF37" s="455"/>
      <c r="CG37" s="455"/>
      <c r="CH37" s="455"/>
      <c r="CI37" s="455"/>
      <c r="CJ37" s="455"/>
      <c r="CK37" s="455"/>
      <c r="CL37" s="455"/>
      <c r="CM37" s="455"/>
      <c r="CN37" s="2"/>
      <c r="CO37" s="454" t="str">
        <f t="shared" si="5"/>
        <v/>
      </c>
      <c r="CP37" s="454"/>
      <c r="CQ37" s="455" t="str">
        <f>IF('各会計、関係団体の財政状況及び健全化判断比率'!BS10="","",'各会計、関係団体の財政状況及び健全化判断比率'!BS10)</f>
        <v/>
      </c>
      <c r="CR37" s="455"/>
      <c r="CS37" s="455"/>
      <c r="CT37" s="455"/>
      <c r="CU37" s="455"/>
      <c r="CV37" s="455"/>
      <c r="CW37" s="455"/>
      <c r="CX37" s="455"/>
      <c r="CY37" s="455"/>
      <c r="CZ37" s="455"/>
      <c r="DA37" s="455"/>
      <c r="DB37" s="455"/>
      <c r="DC37" s="455"/>
      <c r="DD37" s="455"/>
      <c r="DE37" s="455"/>
      <c r="DG37" s="456" t="str">
        <f>IF('各会計、関係団体の財政状況及び健全化判断比率'!BR10="","",'各会計、関係団体の財政状況及び健全化判断比率'!BR10)</f>
        <v/>
      </c>
      <c r="DH37" s="456"/>
      <c r="DI37" s="19"/>
    </row>
    <row r="38" spans="1:113" ht="32.25" customHeight="1" x14ac:dyDescent="0.2">
      <c r="A38" s="2"/>
      <c r="B38" s="5"/>
      <c r="C38" s="454" t="str">
        <f t="shared" si="0"/>
        <v/>
      </c>
      <c r="D38" s="454"/>
      <c r="E38" s="455" t="str">
        <f>IF('各会計、関係団体の財政状況及び健全化判断比率'!B11="","",'各会計、関係団体の財政状況及び健全化判断比率'!B11)</f>
        <v/>
      </c>
      <c r="F38" s="455"/>
      <c r="G38" s="455"/>
      <c r="H38" s="455"/>
      <c r="I38" s="455"/>
      <c r="J38" s="455"/>
      <c r="K38" s="455"/>
      <c r="L38" s="455"/>
      <c r="M38" s="455"/>
      <c r="N38" s="455"/>
      <c r="O38" s="455"/>
      <c r="P38" s="455"/>
      <c r="Q38" s="455"/>
      <c r="R38" s="455"/>
      <c r="S38" s="455"/>
      <c r="T38" s="2"/>
      <c r="U38" s="454" t="str">
        <f t="shared" si="1"/>
        <v/>
      </c>
      <c r="V38" s="454"/>
      <c r="W38" s="455"/>
      <c r="X38" s="455"/>
      <c r="Y38" s="455"/>
      <c r="Z38" s="455"/>
      <c r="AA38" s="455"/>
      <c r="AB38" s="455"/>
      <c r="AC38" s="455"/>
      <c r="AD38" s="455"/>
      <c r="AE38" s="455"/>
      <c r="AF38" s="455"/>
      <c r="AG38" s="455"/>
      <c r="AH38" s="455"/>
      <c r="AI38" s="455"/>
      <c r="AJ38" s="455"/>
      <c r="AK38" s="455"/>
      <c r="AL38" s="2"/>
      <c r="AM38" s="454" t="str">
        <f t="shared" si="2"/>
        <v/>
      </c>
      <c r="AN38" s="454"/>
      <c r="AO38" s="455"/>
      <c r="AP38" s="455"/>
      <c r="AQ38" s="455"/>
      <c r="AR38" s="455"/>
      <c r="AS38" s="455"/>
      <c r="AT38" s="455"/>
      <c r="AU38" s="455"/>
      <c r="AV38" s="455"/>
      <c r="AW38" s="455"/>
      <c r="AX38" s="455"/>
      <c r="AY38" s="455"/>
      <c r="AZ38" s="455"/>
      <c r="BA38" s="455"/>
      <c r="BB38" s="455"/>
      <c r="BC38" s="455"/>
      <c r="BD38" s="2"/>
      <c r="BE38" s="454" t="str">
        <f t="shared" si="3"/>
        <v/>
      </c>
      <c r="BF38" s="454"/>
      <c r="BG38" s="455"/>
      <c r="BH38" s="455"/>
      <c r="BI38" s="455"/>
      <c r="BJ38" s="455"/>
      <c r="BK38" s="455"/>
      <c r="BL38" s="455"/>
      <c r="BM38" s="455"/>
      <c r="BN38" s="455"/>
      <c r="BO38" s="455"/>
      <c r="BP38" s="455"/>
      <c r="BQ38" s="455"/>
      <c r="BR38" s="455"/>
      <c r="BS38" s="455"/>
      <c r="BT38" s="455"/>
      <c r="BU38" s="455"/>
      <c r="BV38" s="2"/>
      <c r="BW38" s="454">
        <f t="shared" si="4"/>
        <v>10</v>
      </c>
      <c r="BX38" s="454"/>
      <c r="BY38" s="455" t="str">
        <f>IF('各会計、関係団体の財政状況及び健全化判断比率'!B72="","",'各会計、関係団体の財政状況及び健全化判断比率'!B72)</f>
        <v>香川県後期高齢者医療広域連合（後期高齢者医療事業）</v>
      </c>
      <c r="BZ38" s="455"/>
      <c r="CA38" s="455"/>
      <c r="CB38" s="455"/>
      <c r="CC38" s="455"/>
      <c r="CD38" s="455"/>
      <c r="CE38" s="455"/>
      <c r="CF38" s="455"/>
      <c r="CG38" s="455"/>
      <c r="CH38" s="455"/>
      <c r="CI38" s="455"/>
      <c r="CJ38" s="455"/>
      <c r="CK38" s="455"/>
      <c r="CL38" s="455"/>
      <c r="CM38" s="455"/>
      <c r="CN38" s="2"/>
      <c r="CO38" s="454" t="str">
        <f t="shared" si="5"/>
        <v/>
      </c>
      <c r="CP38" s="454"/>
      <c r="CQ38" s="455" t="str">
        <f>IF('各会計、関係団体の財政状況及び健全化判断比率'!BS11="","",'各会計、関係団体の財政状況及び健全化判断比率'!BS11)</f>
        <v/>
      </c>
      <c r="CR38" s="455"/>
      <c r="CS38" s="455"/>
      <c r="CT38" s="455"/>
      <c r="CU38" s="455"/>
      <c r="CV38" s="455"/>
      <c r="CW38" s="455"/>
      <c r="CX38" s="455"/>
      <c r="CY38" s="455"/>
      <c r="CZ38" s="455"/>
      <c r="DA38" s="455"/>
      <c r="DB38" s="455"/>
      <c r="DC38" s="455"/>
      <c r="DD38" s="455"/>
      <c r="DE38" s="455"/>
      <c r="DG38" s="456" t="str">
        <f>IF('各会計、関係団体の財政状況及び健全化判断比率'!BR11="","",'各会計、関係団体の財政状況及び健全化判断比率'!BR11)</f>
        <v/>
      </c>
      <c r="DH38" s="456"/>
      <c r="DI38" s="19"/>
    </row>
    <row r="39" spans="1:113" ht="32.25" customHeight="1" x14ac:dyDescent="0.2">
      <c r="A39" s="2"/>
      <c r="B39" s="5"/>
      <c r="C39" s="454" t="str">
        <f t="shared" si="0"/>
        <v/>
      </c>
      <c r="D39" s="454"/>
      <c r="E39" s="455" t="str">
        <f>IF('各会計、関係団体の財政状況及び健全化判断比率'!B12="","",'各会計、関係団体の財政状況及び健全化判断比率'!B12)</f>
        <v/>
      </c>
      <c r="F39" s="455"/>
      <c r="G39" s="455"/>
      <c r="H39" s="455"/>
      <c r="I39" s="455"/>
      <c r="J39" s="455"/>
      <c r="K39" s="455"/>
      <c r="L39" s="455"/>
      <c r="M39" s="455"/>
      <c r="N39" s="455"/>
      <c r="O39" s="455"/>
      <c r="P39" s="455"/>
      <c r="Q39" s="455"/>
      <c r="R39" s="455"/>
      <c r="S39" s="455"/>
      <c r="T39" s="2"/>
      <c r="U39" s="454" t="str">
        <f t="shared" si="1"/>
        <v/>
      </c>
      <c r="V39" s="454"/>
      <c r="W39" s="455"/>
      <c r="X39" s="455"/>
      <c r="Y39" s="455"/>
      <c r="Z39" s="455"/>
      <c r="AA39" s="455"/>
      <c r="AB39" s="455"/>
      <c r="AC39" s="455"/>
      <c r="AD39" s="455"/>
      <c r="AE39" s="455"/>
      <c r="AF39" s="455"/>
      <c r="AG39" s="455"/>
      <c r="AH39" s="455"/>
      <c r="AI39" s="455"/>
      <c r="AJ39" s="455"/>
      <c r="AK39" s="455"/>
      <c r="AL39" s="2"/>
      <c r="AM39" s="454" t="str">
        <f t="shared" si="2"/>
        <v/>
      </c>
      <c r="AN39" s="454"/>
      <c r="AO39" s="455"/>
      <c r="AP39" s="455"/>
      <c r="AQ39" s="455"/>
      <c r="AR39" s="455"/>
      <c r="AS39" s="455"/>
      <c r="AT39" s="455"/>
      <c r="AU39" s="455"/>
      <c r="AV39" s="455"/>
      <c r="AW39" s="455"/>
      <c r="AX39" s="455"/>
      <c r="AY39" s="455"/>
      <c r="AZ39" s="455"/>
      <c r="BA39" s="455"/>
      <c r="BB39" s="455"/>
      <c r="BC39" s="455"/>
      <c r="BD39" s="2"/>
      <c r="BE39" s="454" t="str">
        <f t="shared" si="3"/>
        <v/>
      </c>
      <c r="BF39" s="454"/>
      <c r="BG39" s="455"/>
      <c r="BH39" s="455"/>
      <c r="BI39" s="455"/>
      <c r="BJ39" s="455"/>
      <c r="BK39" s="455"/>
      <c r="BL39" s="455"/>
      <c r="BM39" s="455"/>
      <c r="BN39" s="455"/>
      <c r="BO39" s="455"/>
      <c r="BP39" s="455"/>
      <c r="BQ39" s="455"/>
      <c r="BR39" s="455"/>
      <c r="BS39" s="455"/>
      <c r="BT39" s="455"/>
      <c r="BU39" s="455"/>
      <c r="BV39" s="2"/>
      <c r="BW39" s="454">
        <f t="shared" si="4"/>
        <v>11</v>
      </c>
      <c r="BX39" s="454"/>
      <c r="BY39" s="455" t="str">
        <f>IF('各会計、関係団体の財政状況及び健全化判断比率'!B73="","",'各会計、関係団体の財政状況及び健全化判断比率'!B73)</f>
        <v>香川県広域水道企業団（水道）</v>
      </c>
      <c r="BZ39" s="455"/>
      <c r="CA39" s="455"/>
      <c r="CB39" s="455"/>
      <c r="CC39" s="455"/>
      <c r="CD39" s="455"/>
      <c r="CE39" s="455"/>
      <c r="CF39" s="455"/>
      <c r="CG39" s="455"/>
      <c r="CH39" s="455"/>
      <c r="CI39" s="455"/>
      <c r="CJ39" s="455"/>
      <c r="CK39" s="455"/>
      <c r="CL39" s="455"/>
      <c r="CM39" s="455"/>
      <c r="CN39" s="2"/>
      <c r="CO39" s="454" t="str">
        <f t="shared" si="5"/>
        <v/>
      </c>
      <c r="CP39" s="454"/>
      <c r="CQ39" s="455" t="str">
        <f>IF('各会計、関係団体の財政状況及び健全化判断比率'!BS12="","",'各会計、関係団体の財政状況及び健全化判断比率'!BS12)</f>
        <v/>
      </c>
      <c r="CR39" s="455"/>
      <c r="CS39" s="455"/>
      <c r="CT39" s="455"/>
      <c r="CU39" s="455"/>
      <c r="CV39" s="455"/>
      <c r="CW39" s="455"/>
      <c r="CX39" s="455"/>
      <c r="CY39" s="455"/>
      <c r="CZ39" s="455"/>
      <c r="DA39" s="455"/>
      <c r="DB39" s="455"/>
      <c r="DC39" s="455"/>
      <c r="DD39" s="455"/>
      <c r="DE39" s="455"/>
      <c r="DG39" s="456" t="str">
        <f>IF('各会計、関係団体の財政状況及び健全化判断比率'!BR12="","",'各会計、関係団体の財政状況及び健全化判断比率'!BR12)</f>
        <v/>
      </c>
      <c r="DH39" s="456"/>
      <c r="DI39" s="19"/>
    </row>
    <row r="40" spans="1:113" ht="32.25" customHeight="1" x14ac:dyDescent="0.2">
      <c r="A40" s="2"/>
      <c r="B40" s="5"/>
      <c r="C40" s="454" t="str">
        <f t="shared" si="0"/>
        <v/>
      </c>
      <c r="D40" s="454"/>
      <c r="E40" s="455" t="str">
        <f>IF('各会計、関係団体の財政状況及び健全化判断比率'!B13="","",'各会計、関係団体の財政状況及び健全化判断比率'!B13)</f>
        <v/>
      </c>
      <c r="F40" s="455"/>
      <c r="G40" s="455"/>
      <c r="H40" s="455"/>
      <c r="I40" s="455"/>
      <c r="J40" s="455"/>
      <c r="K40" s="455"/>
      <c r="L40" s="455"/>
      <c r="M40" s="455"/>
      <c r="N40" s="455"/>
      <c r="O40" s="455"/>
      <c r="P40" s="455"/>
      <c r="Q40" s="455"/>
      <c r="R40" s="455"/>
      <c r="S40" s="455"/>
      <c r="T40" s="2"/>
      <c r="U40" s="454" t="str">
        <f t="shared" si="1"/>
        <v/>
      </c>
      <c r="V40" s="454"/>
      <c r="W40" s="455"/>
      <c r="X40" s="455"/>
      <c r="Y40" s="455"/>
      <c r="Z40" s="455"/>
      <c r="AA40" s="455"/>
      <c r="AB40" s="455"/>
      <c r="AC40" s="455"/>
      <c r="AD40" s="455"/>
      <c r="AE40" s="455"/>
      <c r="AF40" s="455"/>
      <c r="AG40" s="455"/>
      <c r="AH40" s="455"/>
      <c r="AI40" s="455"/>
      <c r="AJ40" s="455"/>
      <c r="AK40" s="455"/>
      <c r="AL40" s="2"/>
      <c r="AM40" s="454" t="str">
        <f t="shared" si="2"/>
        <v/>
      </c>
      <c r="AN40" s="454"/>
      <c r="AO40" s="455"/>
      <c r="AP40" s="455"/>
      <c r="AQ40" s="455"/>
      <c r="AR40" s="455"/>
      <c r="AS40" s="455"/>
      <c r="AT40" s="455"/>
      <c r="AU40" s="455"/>
      <c r="AV40" s="455"/>
      <c r="AW40" s="455"/>
      <c r="AX40" s="455"/>
      <c r="AY40" s="455"/>
      <c r="AZ40" s="455"/>
      <c r="BA40" s="455"/>
      <c r="BB40" s="455"/>
      <c r="BC40" s="455"/>
      <c r="BD40" s="2"/>
      <c r="BE40" s="454" t="str">
        <f t="shared" si="3"/>
        <v/>
      </c>
      <c r="BF40" s="454"/>
      <c r="BG40" s="455"/>
      <c r="BH40" s="455"/>
      <c r="BI40" s="455"/>
      <c r="BJ40" s="455"/>
      <c r="BK40" s="455"/>
      <c r="BL40" s="455"/>
      <c r="BM40" s="455"/>
      <c r="BN40" s="455"/>
      <c r="BO40" s="455"/>
      <c r="BP40" s="455"/>
      <c r="BQ40" s="455"/>
      <c r="BR40" s="455"/>
      <c r="BS40" s="455"/>
      <c r="BT40" s="455"/>
      <c r="BU40" s="455"/>
      <c r="BV40" s="2"/>
      <c r="BW40" s="454">
        <f t="shared" si="4"/>
        <v>12</v>
      </c>
      <c r="BX40" s="454"/>
      <c r="BY40" s="455" t="str">
        <f>IF('各会計、関係団体の財政状況及び健全化判断比率'!B74="","",'各会計、関係団体の財政状況及び健全化判断比率'!B74)</f>
        <v>香川県広域水道企業団（工業用水道）</v>
      </c>
      <c r="BZ40" s="455"/>
      <c r="CA40" s="455"/>
      <c r="CB40" s="455"/>
      <c r="CC40" s="455"/>
      <c r="CD40" s="455"/>
      <c r="CE40" s="455"/>
      <c r="CF40" s="455"/>
      <c r="CG40" s="455"/>
      <c r="CH40" s="455"/>
      <c r="CI40" s="455"/>
      <c r="CJ40" s="455"/>
      <c r="CK40" s="455"/>
      <c r="CL40" s="455"/>
      <c r="CM40" s="455"/>
      <c r="CN40" s="2"/>
      <c r="CO40" s="454" t="str">
        <f t="shared" si="5"/>
        <v/>
      </c>
      <c r="CP40" s="454"/>
      <c r="CQ40" s="455" t="str">
        <f>IF('各会計、関係団体の財政状況及び健全化判断比率'!BS13="","",'各会計、関係団体の財政状況及び健全化判断比率'!BS13)</f>
        <v/>
      </c>
      <c r="CR40" s="455"/>
      <c r="CS40" s="455"/>
      <c r="CT40" s="455"/>
      <c r="CU40" s="455"/>
      <c r="CV40" s="455"/>
      <c r="CW40" s="455"/>
      <c r="CX40" s="455"/>
      <c r="CY40" s="455"/>
      <c r="CZ40" s="455"/>
      <c r="DA40" s="455"/>
      <c r="DB40" s="455"/>
      <c r="DC40" s="455"/>
      <c r="DD40" s="455"/>
      <c r="DE40" s="455"/>
      <c r="DG40" s="456" t="str">
        <f>IF('各会計、関係団体の財政状況及び健全化判断比率'!BR13="","",'各会計、関係団体の財政状況及び健全化判断比率'!BR13)</f>
        <v/>
      </c>
      <c r="DH40" s="456"/>
      <c r="DI40" s="19"/>
    </row>
    <row r="41" spans="1:113" ht="32.25" customHeight="1" x14ac:dyDescent="0.2">
      <c r="A41" s="2"/>
      <c r="B41" s="5"/>
      <c r="C41" s="454" t="str">
        <f t="shared" si="0"/>
        <v/>
      </c>
      <c r="D41" s="454"/>
      <c r="E41" s="455" t="str">
        <f>IF('各会計、関係団体の財政状況及び健全化判断比率'!B14="","",'各会計、関係団体の財政状況及び健全化判断比率'!B14)</f>
        <v/>
      </c>
      <c r="F41" s="455"/>
      <c r="G41" s="455"/>
      <c r="H41" s="455"/>
      <c r="I41" s="455"/>
      <c r="J41" s="455"/>
      <c r="K41" s="455"/>
      <c r="L41" s="455"/>
      <c r="M41" s="455"/>
      <c r="N41" s="455"/>
      <c r="O41" s="455"/>
      <c r="P41" s="455"/>
      <c r="Q41" s="455"/>
      <c r="R41" s="455"/>
      <c r="S41" s="455"/>
      <c r="T41" s="2"/>
      <c r="U41" s="454" t="str">
        <f t="shared" si="1"/>
        <v/>
      </c>
      <c r="V41" s="454"/>
      <c r="W41" s="455"/>
      <c r="X41" s="455"/>
      <c r="Y41" s="455"/>
      <c r="Z41" s="455"/>
      <c r="AA41" s="455"/>
      <c r="AB41" s="455"/>
      <c r="AC41" s="455"/>
      <c r="AD41" s="455"/>
      <c r="AE41" s="455"/>
      <c r="AF41" s="455"/>
      <c r="AG41" s="455"/>
      <c r="AH41" s="455"/>
      <c r="AI41" s="455"/>
      <c r="AJ41" s="455"/>
      <c r="AK41" s="455"/>
      <c r="AL41" s="2"/>
      <c r="AM41" s="454" t="str">
        <f t="shared" si="2"/>
        <v/>
      </c>
      <c r="AN41" s="454"/>
      <c r="AO41" s="455"/>
      <c r="AP41" s="455"/>
      <c r="AQ41" s="455"/>
      <c r="AR41" s="455"/>
      <c r="AS41" s="455"/>
      <c r="AT41" s="455"/>
      <c r="AU41" s="455"/>
      <c r="AV41" s="455"/>
      <c r="AW41" s="455"/>
      <c r="AX41" s="455"/>
      <c r="AY41" s="455"/>
      <c r="AZ41" s="455"/>
      <c r="BA41" s="455"/>
      <c r="BB41" s="455"/>
      <c r="BC41" s="455"/>
      <c r="BD41" s="2"/>
      <c r="BE41" s="454" t="str">
        <f t="shared" si="3"/>
        <v/>
      </c>
      <c r="BF41" s="454"/>
      <c r="BG41" s="455"/>
      <c r="BH41" s="455"/>
      <c r="BI41" s="455"/>
      <c r="BJ41" s="455"/>
      <c r="BK41" s="455"/>
      <c r="BL41" s="455"/>
      <c r="BM41" s="455"/>
      <c r="BN41" s="455"/>
      <c r="BO41" s="455"/>
      <c r="BP41" s="455"/>
      <c r="BQ41" s="455"/>
      <c r="BR41" s="455"/>
      <c r="BS41" s="455"/>
      <c r="BT41" s="455"/>
      <c r="BU41" s="455"/>
      <c r="BV41" s="2"/>
      <c r="BW41" s="454" t="str">
        <f t="shared" si="4"/>
        <v/>
      </c>
      <c r="BX41" s="454"/>
      <c r="BY41" s="455" t="str">
        <f>IF('各会計、関係団体の財政状況及び健全化判断比率'!B75="","",'各会計、関係団体の財政状況及び健全化判断比率'!B75)</f>
        <v/>
      </c>
      <c r="BZ41" s="455"/>
      <c r="CA41" s="455"/>
      <c r="CB41" s="455"/>
      <c r="CC41" s="455"/>
      <c r="CD41" s="455"/>
      <c r="CE41" s="455"/>
      <c r="CF41" s="455"/>
      <c r="CG41" s="455"/>
      <c r="CH41" s="455"/>
      <c r="CI41" s="455"/>
      <c r="CJ41" s="455"/>
      <c r="CK41" s="455"/>
      <c r="CL41" s="455"/>
      <c r="CM41" s="455"/>
      <c r="CN41" s="2"/>
      <c r="CO41" s="454" t="str">
        <f t="shared" si="5"/>
        <v/>
      </c>
      <c r="CP41" s="454"/>
      <c r="CQ41" s="455" t="str">
        <f>IF('各会計、関係団体の財政状況及び健全化判断比率'!BS14="","",'各会計、関係団体の財政状況及び健全化判断比率'!BS14)</f>
        <v/>
      </c>
      <c r="CR41" s="455"/>
      <c r="CS41" s="455"/>
      <c r="CT41" s="455"/>
      <c r="CU41" s="455"/>
      <c r="CV41" s="455"/>
      <c r="CW41" s="455"/>
      <c r="CX41" s="455"/>
      <c r="CY41" s="455"/>
      <c r="CZ41" s="455"/>
      <c r="DA41" s="455"/>
      <c r="DB41" s="455"/>
      <c r="DC41" s="455"/>
      <c r="DD41" s="455"/>
      <c r="DE41" s="455"/>
      <c r="DG41" s="456" t="str">
        <f>IF('各会計、関係団体の財政状況及び健全化判断比率'!BR14="","",'各会計、関係団体の財政状況及び健全化判断比率'!BR14)</f>
        <v/>
      </c>
      <c r="DH41" s="456"/>
      <c r="DI41" s="19"/>
    </row>
    <row r="42" spans="1:113" ht="32.25" customHeight="1" x14ac:dyDescent="0.2">
      <c r="B42" s="5"/>
      <c r="C42" s="454" t="str">
        <f t="shared" si="0"/>
        <v/>
      </c>
      <c r="D42" s="454"/>
      <c r="E42" s="455" t="str">
        <f>IF('各会計、関係団体の財政状況及び健全化判断比率'!B15="","",'各会計、関係団体の財政状況及び健全化判断比率'!B15)</f>
        <v/>
      </c>
      <c r="F42" s="455"/>
      <c r="G42" s="455"/>
      <c r="H42" s="455"/>
      <c r="I42" s="455"/>
      <c r="J42" s="455"/>
      <c r="K42" s="455"/>
      <c r="L42" s="455"/>
      <c r="M42" s="455"/>
      <c r="N42" s="455"/>
      <c r="O42" s="455"/>
      <c r="P42" s="455"/>
      <c r="Q42" s="455"/>
      <c r="R42" s="455"/>
      <c r="S42" s="455"/>
      <c r="T42" s="2"/>
      <c r="U42" s="454" t="str">
        <f t="shared" si="1"/>
        <v/>
      </c>
      <c r="V42" s="454"/>
      <c r="W42" s="455"/>
      <c r="X42" s="455"/>
      <c r="Y42" s="455"/>
      <c r="Z42" s="455"/>
      <c r="AA42" s="455"/>
      <c r="AB42" s="455"/>
      <c r="AC42" s="455"/>
      <c r="AD42" s="455"/>
      <c r="AE42" s="455"/>
      <c r="AF42" s="455"/>
      <c r="AG42" s="455"/>
      <c r="AH42" s="455"/>
      <c r="AI42" s="455"/>
      <c r="AJ42" s="455"/>
      <c r="AK42" s="455"/>
      <c r="AL42" s="2"/>
      <c r="AM42" s="454" t="str">
        <f t="shared" si="2"/>
        <v/>
      </c>
      <c r="AN42" s="454"/>
      <c r="AO42" s="455"/>
      <c r="AP42" s="455"/>
      <c r="AQ42" s="455"/>
      <c r="AR42" s="455"/>
      <c r="AS42" s="455"/>
      <c r="AT42" s="455"/>
      <c r="AU42" s="455"/>
      <c r="AV42" s="455"/>
      <c r="AW42" s="455"/>
      <c r="AX42" s="455"/>
      <c r="AY42" s="455"/>
      <c r="AZ42" s="455"/>
      <c r="BA42" s="455"/>
      <c r="BB42" s="455"/>
      <c r="BC42" s="455"/>
      <c r="BD42" s="2"/>
      <c r="BE42" s="454" t="str">
        <f t="shared" si="3"/>
        <v/>
      </c>
      <c r="BF42" s="454"/>
      <c r="BG42" s="455"/>
      <c r="BH42" s="455"/>
      <c r="BI42" s="455"/>
      <c r="BJ42" s="455"/>
      <c r="BK42" s="455"/>
      <c r="BL42" s="455"/>
      <c r="BM42" s="455"/>
      <c r="BN42" s="455"/>
      <c r="BO42" s="455"/>
      <c r="BP42" s="455"/>
      <c r="BQ42" s="455"/>
      <c r="BR42" s="455"/>
      <c r="BS42" s="455"/>
      <c r="BT42" s="455"/>
      <c r="BU42" s="455"/>
      <c r="BV42" s="2"/>
      <c r="BW42" s="454" t="str">
        <f t="shared" si="4"/>
        <v/>
      </c>
      <c r="BX42" s="454"/>
      <c r="BY42" s="455" t="str">
        <f>IF('各会計、関係団体の財政状況及び健全化判断比率'!B76="","",'各会計、関係団体の財政状況及び健全化判断比率'!B76)</f>
        <v/>
      </c>
      <c r="BZ42" s="455"/>
      <c r="CA42" s="455"/>
      <c r="CB42" s="455"/>
      <c r="CC42" s="455"/>
      <c r="CD42" s="455"/>
      <c r="CE42" s="455"/>
      <c r="CF42" s="455"/>
      <c r="CG42" s="455"/>
      <c r="CH42" s="455"/>
      <c r="CI42" s="455"/>
      <c r="CJ42" s="455"/>
      <c r="CK42" s="455"/>
      <c r="CL42" s="455"/>
      <c r="CM42" s="455"/>
      <c r="CN42" s="2"/>
      <c r="CO42" s="454" t="str">
        <f t="shared" si="5"/>
        <v/>
      </c>
      <c r="CP42" s="454"/>
      <c r="CQ42" s="455" t="str">
        <f>IF('各会計、関係団体の財政状況及び健全化判断比率'!BS15="","",'各会計、関係団体の財政状況及び健全化判断比率'!BS15)</f>
        <v/>
      </c>
      <c r="CR42" s="455"/>
      <c r="CS42" s="455"/>
      <c r="CT42" s="455"/>
      <c r="CU42" s="455"/>
      <c r="CV42" s="455"/>
      <c r="CW42" s="455"/>
      <c r="CX42" s="455"/>
      <c r="CY42" s="455"/>
      <c r="CZ42" s="455"/>
      <c r="DA42" s="455"/>
      <c r="DB42" s="455"/>
      <c r="DC42" s="455"/>
      <c r="DD42" s="455"/>
      <c r="DE42" s="455"/>
      <c r="DG42" s="456" t="str">
        <f>IF('各会計、関係団体の財政状況及び健全化判断比率'!BR15="","",'各会計、関係団体の財政状況及び健全化判断比率'!BR15)</f>
        <v/>
      </c>
      <c r="DH42" s="456"/>
      <c r="DI42" s="19"/>
    </row>
    <row r="43" spans="1:113" ht="32.25" customHeight="1" x14ac:dyDescent="0.2">
      <c r="B43" s="5"/>
      <c r="C43" s="454" t="str">
        <f t="shared" si="0"/>
        <v/>
      </c>
      <c r="D43" s="454"/>
      <c r="E43" s="455" t="str">
        <f>IF('各会計、関係団体の財政状況及び健全化判断比率'!B16="","",'各会計、関係団体の財政状況及び健全化判断比率'!B16)</f>
        <v/>
      </c>
      <c r="F43" s="455"/>
      <c r="G43" s="455"/>
      <c r="H43" s="455"/>
      <c r="I43" s="455"/>
      <c r="J43" s="455"/>
      <c r="K43" s="455"/>
      <c r="L43" s="455"/>
      <c r="M43" s="455"/>
      <c r="N43" s="455"/>
      <c r="O43" s="455"/>
      <c r="P43" s="455"/>
      <c r="Q43" s="455"/>
      <c r="R43" s="455"/>
      <c r="S43" s="455"/>
      <c r="T43" s="2"/>
      <c r="U43" s="454" t="str">
        <f t="shared" si="1"/>
        <v/>
      </c>
      <c r="V43" s="454"/>
      <c r="W43" s="455"/>
      <c r="X43" s="455"/>
      <c r="Y43" s="455"/>
      <c r="Z43" s="455"/>
      <c r="AA43" s="455"/>
      <c r="AB43" s="455"/>
      <c r="AC43" s="455"/>
      <c r="AD43" s="455"/>
      <c r="AE43" s="455"/>
      <c r="AF43" s="455"/>
      <c r="AG43" s="455"/>
      <c r="AH43" s="455"/>
      <c r="AI43" s="455"/>
      <c r="AJ43" s="455"/>
      <c r="AK43" s="455"/>
      <c r="AL43" s="2"/>
      <c r="AM43" s="454" t="str">
        <f t="shared" si="2"/>
        <v/>
      </c>
      <c r="AN43" s="454"/>
      <c r="AO43" s="455"/>
      <c r="AP43" s="455"/>
      <c r="AQ43" s="455"/>
      <c r="AR43" s="455"/>
      <c r="AS43" s="455"/>
      <c r="AT43" s="455"/>
      <c r="AU43" s="455"/>
      <c r="AV43" s="455"/>
      <c r="AW43" s="455"/>
      <c r="AX43" s="455"/>
      <c r="AY43" s="455"/>
      <c r="AZ43" s="455"/>
      <c r="BA43" s="455"/>
      <c r="BB43" s="455"/>
      <c r="BC43" s="455"/>
      <c r="BD43" s="2"/>
      <c r="BE43" s="454" t="str">
        <f t="shared" si="3"/>
        <v/>
      </c>
      <c r="BF43" s="454"/>
      <c r="BG43" s="455"/>
      <c r="BH43" s="455"/>
      <c r="BI43" s="455"/>
      <c r="BJ43" s="455"/>
      <c r="BK43" s="455"/>
      <c r="BL43" s="455"/>
      <c r="BM43" s="455"/>
      <c r="BN43" s="455"/>
      <c r="BO43" s="455"/>
      <c r="BP43" s="455"/>
      <c r="BQ43" s="455"/>
      <c r="BR43" s="455"/>
      <c r="BS43" s="455"/>
      <c r="BT43" s="455"/>
      <c r="BU43" s="455"/>
      <c r="BV43" s="2"/>
      <c r="BW43" s="454" t="str">
        <f t="shared" si="4"/>
        <v/>
      </c>
      <c r="BX43" s="454"/>
      <c r="BY43" s="455" t="str">
        <f>IF('各会計、関係団体の財政状況及び健全化判断比率'!B77="","",'各会計、関係団体の財政状況及び健全化判断比率'!B77)</f>
        <v/>
      </c>
      <c r="BZ43" s="455"/>
      <c r="CA43" s="455"/>
      <c r="CB43" s="455"/>
      <c r="CC43" s="455"/>
      <c r="CD43" s="455"/>
      <c r="CE43" s="455"/>
      <c r="CF43" s="455"/>
      <c r="CG43" s="455"/>
      <c r="CH43" s="455"/>
      <c r="CI43" s="455"/>
      <c r="CJ43" s="455"/>
      <c r="CK43" s="455"/>
      <c r="CL43" s="455"/>
      <c r="CM43" s="455"/>
      <c r="CN43" s="2"/>
      <c r="CO43" s="454" t="str">
        <f t="shared" si="5"/>
        <v/>
      </c>
      <c r="CP43" s="454"/>
      <c r="CQ43" s="455" t="str">
        <f>IF('各会計、関係団体の財政状況及び健全化判断比率'!BS16="","",'各会計、関係団体の財政状況及び健全化判断比率'!BS16)</f>
        <v/>
      </c>
      <c r="CR43" s="455"/>
      <c r="CS43" s="455"/>
      <c r="CT43" s="455"/>
      <c r="CU43" s="455"/>
      <c r="CV43" s="455"/>
      <c r="CW43" s="455"/>
      <c r="CX43" s="455"/>
      <c r="CY43" s="455"/>
      <c r="CZ43" s="455"/>
      <c r="DA43" s="455"/>
      <c r="DB43" s="455"/>
      <c r="DC43" s="455"/>
      <c r="DD43" s="455"/>
      <c r="DE43" s="455"/>
      <c r="DG43" s="456" t="str">
        <f>IF('各会計、関係団体の財政状況及び健全化判断比率'!BR16="","",'各会計、関係団体の財政状況及び健全化判断比率'!BR16)</f>
        <v/>
      </c>
      <c r="DH43" s="456"/>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278</v>
      </c>
      <c r="E46" s="457" t="s">
        <v>279</v>
      </c>
      <c r="F46" s="457"/>
      <c r="G46" s="457"/>
      <c r="H46" s="457"/>
      <c r="I46" s="457"/>
      <c r="J46" s="457"/>
      <c r="K46" s="457"/>
      <c r="L46" s="457"/>
      <c r="M46" s="457"/>
      <c r="N46" s="457"/>
      <c r="O46" s="457"/>
      <c r="P46" s="457"/>
      <c r="Q46" s="457"/>
      <c r="R46" s="457"/>
      <c r="S46" s="457"/>
      <c r="T46" s="457"/>
      <c r="U46" s="457"/>
      <c r="V46" s="457"/>
      <c r="W46" s="457"/>
      <c r="X46" s="457"/>
      <c r="Y46" s="457"/>
      <c r="Z46" s="457"/>
      <c r="AA46" s="457"/>
      <c r="AB46" s="457"/>
      <c r="AC46" s="457"/>
      <c r="AD46" s="457"/>
      <c r="AE46" s="457"/>
      <c r="AF46" s="457"/>
      <c r="AG46" s="457"/>
      <c r="AH46" s="457"/>
      <c r="AI46" s="457"/>
      <c r="AJ46" s="457"/>
      <c r="AK46" s="457"/>
      <c r="AL46" s="457"/>
      <c r="AM46" s="457"/>
      <c r="AN46" s="457"/>
      <c r="AO46" s="457"/>
      <c r="AP46" s="457"/>
      <c r="AQ46" s="457"/>
      <c r="AR46" s="457"/>
      <c r="AS46" s="457"/>
      <c r="AT46" s="457"/>
      <c r="AU46" s="457"/>
      <c r="AV46" s="457"/>
      <c r="AW46" s="457"/>
      <c r="AX46" s="457"/>
      <c r="AY46" s="457"/>
      <c r="AZ46" s="457"/>
      <c r="BA46" s="457"/>
      <c r="BB46" s="457"/>
      <c r="BC46" s="457"/>
      <c r="BD46" s="457"/>
      <c r="BE46" s="457"/>
      <c r="BF46" s="457"/>
      <c r="BG46" s="457"/>
      <c r="BH46" s="457"/>
      <c r="BI46" s="457"/>
      <c r="BJ46" s="457"/>
      <c r="BK46" s="457"/>
      <c r="BL46" s="457"/>
      <c r="BM46" s="457"/>
      <c r="BN46" s="457"/>
      <c r="BO46" s="457"/>
      <c r="BP46" s="457"/>
      <c r="BQ46" s="457"/>
      <c r="BR46" s="457"/>
      <c r="BS46" s="457"/>
      <c r="BT46" s="457"/>
      <c r="BU46" s="457"/>
      <c r="BV46" s="457"/>
      <c r="BW46" s="457"/>
      <c r="BX46" s="457"/>
      <c r="BY46" s="457"/>
      <c r="BZ46" s="457"/>
      <c r="CA46" s="457"/>
      <c r="CB46" s="457"/>
      <c r="CC46" s="457"/>
      <c r="CD46" s="457"/>
      <c r="CE46" s="457"/>
      <c r="CF46" s="457"/>
      <c r="CG46" s="457"/>
      <c r="CH46" s="457"/>
      <c r="CI46" s="457"/>
      <c r="CJ46" s="457"/>
      <c r="CK46" s="457"/>
      <c r="CL46" s="457"/>
      <c r="CM46" s="457"/>
      <c r="CN46" s="457"/>
      <c r="CO46" s="457"/>
      <c r="CP46" s="457"/>
      <c r="CQ46" s="457"/>
      <c r="CR46" s="457"/>
      <c r="CS46" s="457"/>
      <c r="CT46" s="457"/>
      <c r="CU46" s="457"/>
      <c r="CV46" s="457"/>
      <c r="CW46" s="457"/>
      <c r="CX46" s="457"/>
      <c r="CY46" s="457"/>
      <c r="CZ46" s="457"/>
      <c r="DA46" s="457"/>
      <c r="DB46" s="457"/>
      <c r="DC46" s="457"/>
      <c r="DD46" s="457"/>
      <c r="DE46" s="457"/>
      <c r="DF46" s="457"/>
      <c r="DG46" s="457"/>
      <c r="DH46" s="457"/>
      <c r="DI46" s="457"/>
    </row>
    <row r="47" spans="1:113" x14ac:dyDescent="0.2">
      <c r="E47" s="457" t="s">
        <v>280</v>
      </c>
      <c r="F47" s="457"/>
      <c r="G47" s="457"/>
      <c r="H47" s="457"/>
      <c r="I47" s="457"/>
      <c r="J47" s="457"/>
      <c r="K47" s="457"/>
      <c r="L47" s="457"/>
      <c r="M47" s="457"/>
      <c r="N47" s="457"/>
      <c r="O47" s="457"/>
      <c r="P47" s="457"/>
      <c r="Q47" s="457"/>
      <c r="R47" s="457"/>
      <c r="S47" s="457"/>
      <c r="T47" s="457"/>
      <c r="U47" s="457"/>
      <c r="V47" s="457"/>
      <c r="W47" s="457"/>
      <c r="X47" s="457"/>
      <c r="Y47" s="457"/>
      <c r="Z47" s="457"/>
      <c r="AA47" s="457"/>
      <c r="AB47" s="457"/>
      <c r="AC47" s="457"/>
      <c r="AD47" s="457"/>
      <c r="AE47" s="457"/>
      <c r="AF47" s="457"/>
      <c r="AG47" s="457"/>
      <c r="AH47" s="457"/>
      <c r="AI47" s="457"/>
      <c r="AJ47" s="457"/>
      <c r="AK47" s="457"/>
      <c r="AL47" s="457"/>
      <c r="AM47" s="457"/>
      <c r="AN47" s="457"/>
      <c r="AO47" s="457"/>
      <c r="AP47" s="457"/>
      <c r="AQ47" s="457"/>
      <c r="AR47" s="457"/>
      <c r="AS47" s="457"/>
      <c r="AT47" s="457"/>
      <c r="AU47" s="457"/>
      <c r="AV47" s="457"/>
      <c r="AW47" s="457"/>
      <c r="AX47" s="457"/>
      <c r="AY47" s="457"/>
      <c r="AZ47" s="457"/>
      <c r="BA47" s="457"/>
      <c r="BB47" s="457"/>
      <c r="BC47" s="457"/>
      <c r="BD47" s="457"/>
      <c r="BE47" s="457"/>
      <c r="BF47" s="457"/>
      <c r="BG47" s="457"/>
      <c r="BH47" s="457"/>
      <c r="BI47" s="457"/>
      <c r="BJ47" s="457"/>
      <c r="BK47" s="457"/>
      <c r="BL47" s="457"/>
      <c r="BM47" s="457"/>
      <c r="BN47" s="457"/>
      <c r="BO47" s="457"/>
      <c r="BP47" s="457"/>
      <c r="BQ47" s="457"/>
      <c r="BR47" s="457"/>
      <c r="BS47" s="457"/>
      <c r="BT47" s="457"/>
      <c r="BU47" s="457"/>
      <c r="BV47" s="457"/>
      <c r="BW47" s="457"/>
      <c r="BX47" s="457"/>
      <c r="BY47" s="457"/>
      <c r="BZ47" s="457"/>
      <c r="CA47" s="457"/>
      <c r="CB47" s="457"/>
      <c r="CC47" s="457"/>
      <c r="CD47" s="457"/>
      <c r="CE47" s="457"/>
      <c r="CF47" s="457"/>
      <c r="CG47" s="457"/>
      <c r="CH47" s="457"/>
      <c r="CI47" s="457"/>
      <c r="CJ47" s="457"/>
      <c r="CK47" s="457"/>
      <c r="CL47" s="457"/>
      <c r="CM47" s="457"/>
      <c r="CN47" s="457"/>
      <c r="CO47" s="457"/>
      <c r="CP47" s="457"/>
      <c r="CQ47" s="457"/>
      <c r="CR47" s="457"/>
      <c r="CS47" s="457"/>
      <c r="CT47" s="457"/>
      <c r="CU47" s="457"/>
      <c r="CV47" s="457"/>
      <c r="CW47" s="457"/>
      <c r="CX47" s="457"/>
      <c r="CY47" s="457"/>
      <c r="CZ47" s="457"/>
      <c r="DA47" s="457"/>
      <c r="DB47" s="457"/>
      <c r="DC47" s="457"/>
      <c r="DD47" s="457"/>
      <c r="DE47" s="457"/>
      <c r="DF47" s="457"/>
      <c r="DG47" s="457"/>
      <c r="DH47" s="457"/>
      <c r="DI47" s="457"/>
    </row>
    <row r="48" spans="1:113" x14ac:dyDescent="0.2">
      <c r="E48" s="457" t="s">
        <v>282</v>
      </c>
      <c r="F48" s="457"/>
      <c r="G48" s="457"/>
      <c r="H48" s="457"/>
      <c r="I48" s="457"/>
      <c r="J48" s="457"/>
      <c r="K48" s="457"/>
      <c r="L48" s="457"/>
      <c r="M48" s="457"/>
      <c r="N48" s="457"/>
      <c r="O48" s="457"/>
      <c r="P48" s="457"/>
      <c r="Q48" s="457"/>
      <c r="R48" s="457"/>
      <c r="S48" s="457"/>
      <c r="T48" s="457"/>
      <c r="U48" s="457"/>
      <c r="V48" s="457"/>
      <c r="W48" s="457"/>
      <c r="X48" s="457"/>
      <c r="Y48" s="457"/>
      <c r="Z48" s="457"/>
      <c r="AA48" s="457"/>
      <c r="AB48" s="457"/>
      <c r="AC48" s="457"/>
      <c r="AD48" s="457"/>
      <c r="AE48" s="457"/>
      <c r="AF48" s="457"/>
      <c r="AG48" s="457"/>
      <c r="AH48" s="457"/>
      <c r="AI48" s="457"/>
      <c r="AJ48" s="457"/>
      <c r="AK48" s="457"/>
      <c r="AL48" s="457"/>
      <c r="AM48" s="457"/>
      <c r="AN48" s="457"/>
      <c r="AO48" s="457"/>
      <c r="AP48" s="457"/>
      <c r="AQ48" s="457"/>
      <c r="AR48" s="457"/>
      <c r="AS48" s="457"/>
      <c r="AT48" s="457"/>
      <c r="AU48" s="457"/>
      <c r="AV48" s="457"/>
      <c r="AW48" s="457"/>
      <c r="AX48" s="457"/>
      <c r="AY48" s="457"/>
      <c r="AZ48" s="457"/>
      <c r="BA48" s="457"/>
      <c r="BB48" s="457"/>
      <c r="BC48" s="457"/>
      <c r="BD48" s="457"/>
      <c r="BE48" s="457"/>
      <c r="BF48" s="457"/>
      <c r="BG48" s="457"/>
      <c r="BH48" s="457"/>
      <c r="BI48" s="457"/>
      <c r="BJ48" s="457"/>
      <c r="BK48" s="457"/>
      <c r="BL48" s="457"/>
      <c r="BM48" s="457"/>
      <c r="BN48" s="457"/>
      <c r="BO48" s="457"/>
      <c r="BP48" s="457"/>
      <c r="BQ48" s="457"/>
      <c r="BR48" s="457"/>
      <c r="BS48" s="457"/>
      <c r="BT48" s="457"/>
      <c r="BU48" s="457"/>
      <c r="BV48" s="457"/>
      <c r="BW48" s="457"/>
      <c r="BX48" s="457"/>
      <c r="BY48" s="457"/>
      <c r="BZ48" s="457"/>
      <c r="CA48" s="457"/>
      <c r="CB48" s="457"/>
      <c r="CC48" s="457"/>
      <c r="CD48" s="457"/>
      <c r="CE48" s="457"/>
      <c r="CF48" s="457"/>
      <c r="CG48" s="457"/>
      <c r="CH48" s="457"/>
      <c r="CI48" s="457"/>
      <c r="CJ48" s="457"/>
      <c r="CK48" s="457"/>
      <c r="CL48" s="457"/>
      <c r="CM48" s="457"/>
      <c r="CN48" s="457"/>
      <c r="CO48" s="457"/>
      <c r="CP48" s="457"/>
      <c r="CQ48" s="457"/>
      <c r="CR48" s="457"/>
      <c r="CS48" s="457"/>
      <c r="CT48" s="457"/>
      <c r="CU48" s="457"/>
      <c r="CV48" s="457"/>
      <c r="CW48" s="457"/>
      <c r="CX48" s="457"/>
      <c r="CY48" s="457"/>
      <c r="CZ48" s="457"/>
      <c r="DA48" s="457"/>
      <c r="DB48" s="457"/>
      <c r="DC48" s="457"/>
      <c r="DD48" s="457"/>
      <c r="DE48" s="457"/>
      <c r="DF48" s="457"/>
      <c r="DG48" s="457"/>
      <c r="DH48" s="457"/>
      <c r="DI48" s="457"/>
    </row>
    <row r="49" spans="5:113" x14ac:dyDescent="0.2">
      <c r="E49" s="457" t="s">
        <v>284</v>
      </c>
      <c r="F49" s="457"/>
      <c r="G49" s="457"/>
      <c r="H49" s="457"/>
      <c r="I49" s="457"/>
      <c r="J49" s="457"/>
      <c r="K49" s="457"/>
      <c r="L49" s="457"/>
      <c r="M49" s="457"/>
      <c r="N49" s="457"/>
      <c r="O49" s="457"/>
      <c r="P49" s="457"/>
      <c r="Q49" s="457"/>
      <c r="R49" s="457"/>
      <c r="S49" s="457"/>
      <c r="T49" s="457"/>
      <c r="U49" s="457"/>
      <c r="V49" s="457"/>
      <c r="W49" s="457"/>
      <c r="X49" s="457"/>
      <c r="Y49" s="457"/>
      <c r="Z49" s="457"/>
      <c r="AA49" s="457"/>
      <c r="AB49" s="457"/>
      <c r="AC49" s="457"/>
      <c r="AD49" s="457"/>
      <c r="AE49" s="457"/>
      <c r="AF49" s="457"/>
      <c r="AG49" s="457"/>
      <c r="AH49" s="457"/>
      <c r="AI49" s="457"/>
      <c r="AJ49" s="457"/>
      <c r="AK49" s="457"/>
      <c r="AL49" s="457"/>
      <c r="AM49" s="457"/>
      <c r="AN49" s="457"/>
      <c r="AO49" s="457"/>
      <c r="AP49" s="457"/>
      <c r="AQ49" s="457"/>
      <c r="AR49" s="457"/>
      <c r="AS49" s="457"/>
      <c r="AT49" s="457"/>
      <c r="AU49" s="457"/>
      <c r="AV49" s="457"/>
      <c r="AW49" s="457"/>
      <c r="AX49" s="457"/>
      <c r="AY49" s="457"/>
      <c r="AZ49" s="457"/>
      <c r="BA49" s="457"/>
      <c r="BB49" s="457"/>
      <c r="BC49" s="457"/>
      <c r="BD49" s="457"/>
      <c r="BE49" s="457"/>
      <c r="BF49" s="457"/>
      <c r="BG49" s="457"/>
      <c r="BH49" s="457"/>
      <c r="BI49" s="457"/>
      <c r="BJ49" s="457"/>
      <c r="BK49" s="457"/>
      <c r="BL49" s="457"/>
      <c r="BM49" s="457"/>
      <c r="BN49" s="457"/>
      <c r="BO49" s="457"/>
      <c r="BP49" s="457"/>
      <c r="BQ49" s="457"/>
      <c r="BR49" s="457"/>
      <c r="BS49" s="457"/>
      <c r="BT49" s="457"/>
      <c r="BU49" s="457"/>
      <c r="BV49" s="457"/>
      <c r="BW49" s="457"/>
      <c r="BX49" s="457"/>
      <c r="BY49" s="457"/>
      <c r="BZ49" s="457"/>
      <c r="CA49" s="457"/>
      <c r="CB49" s="457"/>
      <c r="CC49" s="457"/>
      <c r="CD49" s="457"/>
      <c r="CE49" s="457"/>
      <c r="CF49" s="457"/>
      <c r="CG49" s="457"/>
      <c r="CH49" s="457"/>
      <c r="CI49" s="457"/>
      <c r="CJ49" s="457"/>
      <c r="CK49" s="457"/>
      <c r="CL49" s="457"/>
      <c r="CM49" s="457"/>
      <c r="CN49" s="457"/>
      <c r="CO49" s="457"/>
      <c r="CP49" s="457"/>
      <c r="CQ49" s="457"/>
      <c r="CR49" s="457"/>
      <c r="CS49" s="457"/>
      <c r="CT49" s="457"/>
      <c r="CU49" s="457"/>
      <c r="CV49" s="457"/>
      <c r="CW49" s="457"/>
      <c r="CX49" s="457"/>
      <c r="CY49" s="457"/>
      <c r="CZ49" s="457"/>
      <c r="DA49" s="457"/>
      <c r="DB49" s="457"/>
      <c r="DC49" s="457"/>
      <c r="DD49" s="457"/>
      <c r="DE49" s="457"/>
      <c r="DF49" s="457"/>
      <c r="DG49" s="457"/>
      <c r="DH49" s="457"/>
      <c r="DI49" s="457"/>
    </row>
    <row r="50" spans="5:113" x14ac:dyDescent="0.2">
      <c r="E50" s="457" t="s">
        <v>186</v>
      </c>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c r="AP50" s="457"/>
      <c r="AQ50" s="457"/>
      <c r="AR50" s="457"/>
      <c r="AS50" s="457"/>
      <c r="AT50" s="457"/>
      <c r="AU50" s="457"/>
      <c r="AV50" s="457"/>
      <c r="AW50" s="457"/>
      <c r="AX50" s="457"/>
      <c r="AY50" s="457"/>
      <c r="AZ50" s="457"/>
      <c r="BA50" s="457"/>
      <c r="BB50" s="457"/>
      <c r="BC50" s="457"/>
      <c r="BD50" s="457"/>
      <c r="BE50" s="457"/>
      <c r="BF50" s="457"/>
      <c r="BG50" s="457"/>
      <c r="BH50" s="457"/>
      <c r="BI50" s="457"/>
      <c r="BJ50" s="457"/>
      <c r="BK50" s="457"/>
      <c r="BL50" s="457"/>
      <c r="BM50" s="457"/>
      <c r="BN50" s="457"/>
      <c r="BO50" s="457"/>
      <c r="BP50" s="457"/>
      <c r="BQ50" s="457"/>
      <c r="BR50" s="457"/>
      <c r="BS50" s="457"/>
      <c r="BT50" s="457"/>
      <c r="BU50" s="457"/>
      <c r="BV50" s="457"/>
      <c r="BW50" s="457"/>
      <c r="BX50" s="457"/>
      <c r="BY50" s="457"/>
      <c r="BZ50" s="457"/>
      <c r="CA50" s="457"/>
      <c r="CB50" s="457"/>
      <c r="CC50" s="457"/>
      <c r="CD50" s="457"/>
      <c r="CE50" s="457"/>
      <c r="CF50" s="457"/>
      <c r="CG50" s="457"/>
      <c r="CH50" s="457"/>
      <c r="CI50" s="457"/>
      <c r="CJ50" s="457"/>
      <c r="CK50" s="457"/>
      <c r="CL50" s="457"/>
      <c r="CM50" s="457"/>
      <c r="CN50" s="457"/>
      <c r="CO50" s="457"/>
      <c r="CP50" s="457"/>
      <c r="CQ50" s="457"/>
      <c r="CR50" s="457"/>
      <c r="CS50" s="457"/>
      <c r="CT50" s="457"/>
      <c r="CU50" s="457"/>
      <c r="CV50" s="457"/>
      <c r="CW50" s="457"/>
      <c r="CX50" s="457"/>
      <c r="CY50" s="457"/>
      <c r="CZ50" s="457"/>
      <c r="DA50" s="457"/>
      <c r="DB50" s="457"/>
      <c r="DC50" s="457"/>
      <c r="DD50" s="457"/>
      <c r="DE50" s="457"/>
      <c r="DF50" s="457"/>
      <c r="DG50" s="457"/>
      <c r="DH50" s="457"/>
      <c r="DI50" s="457"/>
    </row>
    <row r="51" spans="5:113" x14ac:dyDescent="0.2">
      <c r="E51" s="457" t="s">
        <v>286</v>
      </c>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c r="AP51" s="457"/>
      <c r="AQ51" s="457"/>
      <c r="AR51" s="457"/>
      <c r="AS51" s="457"/>
      <c r="AT51" s="457"/>
      <c r="AU51" s="457"/>
      <c r="AV51" s="457"/>
      <c r="AW51" s="457"/>
      <c r="AX51" s="457"/>
      <c r="AY51" s="457"/>
      <c r="AZ51" s="457"/>
      <c r="BA51" s="457"/>
      <c r="BB51" s="457"/>
      <c r="BC51" s="457"/>
      <c r="BD51" s="457"/>
      <c r="BE51" s="457"/>
      <c r="BF51" s="457"/>
      <c r="BG51" s="457"/>
      <c r="BH51" s="457"/>
      <c r="BI51" s="457"/>
      <c r="BJ51" s="457"/>
      <c r="BK51" s="457"/>
      <c r="BL51" s="457"/>
      <c r="BM51" s="457"/>
      <c r="BN51" s="457"/>
      <c r="BO51" s="457"/>
      <c r="BP51" s="457"/>
      <c r="BQ51" s="457"/>
      <c r="BR51" s="457"/>
      <c r="BS51" s="457"/>
      <c r="BT51" s="457"/>
      <c r="BU51" s="457"/>
      <c r="BV51" s="457"/>
      <c r="BW51" s="457"/>
      <c r="BX51" s="457"/>
      <c r="BY51" s="457"/>
      <c r="BZ51" s="457"/>
      <c r="CA51" s="457"/>
      <c r="CB51" s="457"/>
      <c r="CC51" s="457"/>
      <c r="CD51" s="457"/>
      <c r="CE51" s="457"/>
      <c r="CF51" s="457"/>
      <c r="CG51" s="457"/>
      <c r="CH51" s="457"/>
      <c r="CI51" s="457"/>
      <c r="CJ51" s="457"/>
      <c r="CK51" s="457"/>
      <c r="CL51" s="457"/>
      <c r="CM51" s="457"/>
      <c r="CN51" s="457"/>
      <c r="CO51" s="457"/>
      <c r="CP51" s="457"/>
      <c r="CQ51" s="457"/>
      <c r="CR51" s="457"/>
      <c r="CS51" s="457"/>
      <c r="CT51" s="457"/>
      <c r="CU51" s="457"/>
      <c r="CV51" s="457"/>
      <c r="CW51" s="457"/>
      <c r="CX51" s="457"/>
      <c r="CY51" s="457"/>
      <c r="CZ51" s="457"/>
      <c r="DA51" s="457"/>
      <c r="DB51" s="457"/>
      <c r="DC51" s="457"/>
      <c r="DD51" s="457"/>
      <c r="DE51" s="457"/>
      <c r="DF51" s="457"/>
      <c r="DG51" s="457"/>
      <c r="DH51" s="457"/>
      <c r="DI51" s="457"/>
    </row>
    <row r="52" spans="5:113" x14ac:dyDescent="0.2">
      <c r="E52" s="457" t="s">
        <v>288</v>
      </c>
      <c r="F52" s="457"/>
      <c r="G52" s="457"/>
      <c r="H52" s="457"/>
      <c r="I52" s="457"/>
      <c r="J52" s="457"/>
      <c r="K52" s="457"/>
      <c r="L52" s="457"/>
      <c r="M52" s="457"/>
      <c r="N52" s="457"/>
      <c r="O52" s="457"/>
      <c r="P52" s="457"/>
      <c r="Q52" s="457"/>
      <c r="R52" s="457"/>
      <c r="S52" s="457"/>
      <c r="T52" s="457"/>
      <c r="U52" s="457"/>
      <c r="V52" s="457"/>
      <c r="W52" s="457"/>
      <c r="X52" s="457"/>
      <c r="Y52" s="457"/>
      <c r="Z52" s="457"/>
      <c r="AA52" s="457"/>
      <c r="AB52" s="457"/>
      <c r="AC52" s="457"/>
      <c r="AD52" s="457"/>
      <c r="AE52" s="457"/>
      <c r="AF52" s="457"/>
      <c r="AG52" s="457"/>
      <c r="AH52" s="457"/>
      <c r="AI52" s="457"/>
      <c r="AJ52" s="457"/>
      <c r="AK52" s="457"/>
      <c r="AL52" s="457"/>
      <c r="AM52" s="457"/>
      <c r="AN52" s="457"/>
      <c r="AO52" s="457"/>
      <c r="AP52" s="457"/>
      <c r="AQ52" s="457"/>
      <c r="AR52" s="457"/>
      <c r="AS52" s="457"/>
      <c r="AT52" s="457"/>
      <c r="AU52" s="457"/>
      <c r="AV52" s="457"/>
      <c r="AW52" s="457"/>
      <c r="AX52" s="457"/>
      <c r="AY52" s="457"/>
      <c r="AZ52" s="457"/>
      <c r="BA52" s="457"/>
      <c r="BB52" s="457"/>
      <c r="BC52" s="457"/>
      <c r="BD52" s="457"/>
      <c r="BE52" s="457"/>
      <c r="BF52" s="457"/>
      <c r="BG52" s="457"/>
      <c r="BH52" s="457"/>
      <c r="BI52" s="457"/>
      <c r="BJ52" s="457"/>
      <c r="BK52" s="457"/>
      <c r="BL52" s="457"/>
      <c r="BM52" s="457"/>
      <c r="BN52" s="457"/>
      <c r="BO52" s="457"/>
      <c r="BP52" s="457"/>
      <c r="BQ52" s="457"/>
      <c r="BR52" s="457"/>
      <c r="BS52" s="457"/>
      <c r="BT52" s="457"/>
      <c r="BU52" s="457"/>
      <c r="BV52" s="457"/>
      <c r="BW52" s="457"/>
      <c r="BX52" s="457"/>
      <c r="BY52" s="457"/>
      <c r="BZ52" s="457"/>
      <c r="CA52" s="457"/>
      <c r="CB52" s="457"/>
      <c r="CC52" s="457"/>
      <c r="CD52" s="457"/>
      <c r="CE52" s="457"/>
      <c r="CF52" s="457"/>
      <c r="CG52" s="457"/>
      <c r="CH52" s="457"/>
      <c r="CI52" s="457"/>
      <c r="CJ52" s="457"/>
      <c r="CK52" s="457"/>
      <c r="CL52" s="457"/>
      <c r="CM52" s="457"/>
      <c r="CN52" s="457"/>
      <c r="CO52" s="457"/>
      <c r="CP52" s="457"/>
      <c r="CQ52" s="457"/>
      <c r="CR52" s="457"/>
      <c r="CS52" s="457"/>
      <c r="CT52" s="457"/>
      <c r="CU52" s="457"/>
      <c r="CV52" s="457"/>
      <c r="CW52" s="457"/>
      <c r="CX52" s="457"/>
      <c r="CY52" s="457"/>
      <c r="CZ52" s="457"/>
      <c r="DA52" s="457"/>
      <c r="DB52" s="457"/>
      <c r="DC52" s="457"/>
      <c r="DD52" s="457"/>
      <c r="DE52" s="457"/>
      <c r="DF52" s="457"/>
      <c r="DG52" s="457"/>
      <c r="DH52" s="457"/>
      <c r="DI52" s="457"/>
    </row>
    <row r="53" spans="5:113" x14ac:dyDescent="0.2">
      <c r="E53" s="457" t="s">
        <v>291</v>
      </c>
      <c r="F53" s="457"/>
      <c r="G53" s="457"/>
      <c r="H53" s="457"/>
      <c r="I53" s="457"/>
      <c r="J53" s="457"/>
      <c r="K53" s="457"/>
      <c r="L53" s="457"/>
      <c r="M53" s="457"/>
      <c r="N53" s="457"/>
      <c r="O53" s="457"/>
      <c r="P53" s="457"/>
      <c r="Q53" s="457"/>
      <c r="R53" s="457"/>
      <c r="S53" s="457"/>
      <c r="T53" s="457"/>
      <c r="U53" s="457"/>
      <c r="V53" s="457"/>
      <c r="W53" s="457"/>
      <c r="X53" s="457"/>
      <c r="Y53" s="457"/>
      <c r="Z53" s="457"/>
      <c r="AA53" s="457"/>
      <c r="AB53" s="457"/>
      <c r="AC53" s="457"/>
      <c r="AD53" s="457"/>
      <c r="AE53" s="457"/>
      <c r="AF53" s="457"/>
      <c r="AG53" s="457"/>
      <c r="AH53" s="457"/>
      <c r="AI53" s="457"/>
      <c r="AJ53" s="457"/>
      <c r="AK53" s="457"/>
      <c r="AL53" s="457"/>
      <c r="AM53" s="457"/>
      <c r="AN53" s="457"/>
      <c r="AO53" s="457"/>
      <c r="AP53" s="457"/>
      <c r="AQ53" s="457"/>
      <c r="AR53" s="457"/>
      <c r="AS53" s="457"/>
      <c r="AT53" s="457"/>
      <c r="AU53" s="457"/>
      <c r="AV53" s="457"/>
      <c r="AW53" s="457"/>
      <c r="AX53" s="457"/>
      <c r="AY53" s="457"/>
      <c r="AZ53" s="457"/>
      <c r="BA53" s="457"/>
      <c r="BB53" s="457"/>
      <c r="BC53" s="457"/>
      <c r="BD53" s="457"/>
      <c r="BE53" s="457"/>
      <c r="BF53" s="457"/>
      <c r="BG53" s="457"/>
      <c r="BH53" s="457"/>
      <c r="BI53" s="457"/>
      <c r="BJ53" s="457"/>
      <c r="BK53" s="457"/>
      <c r="BL53" s="457"/>
      <c r="BM53" s="457"/>
      <c r="BN53" s="457"/>
      <c r="BO53" s="457"/>
      <c r="BP53" s="457"/>
      <c r="BQ53" s="457"/>
      <c r="BR53" s="457"/>
      <c r="BS53" s="457"/>
      <c r="BT53" s="457"/>
      <c r="BU53" s="457"/>
      <c r="BV53" s="457"/>
      <c r="BW53" s="457"/>
      <c r="BX53" s="457"/>
      <c r="BY53" s="457"/>
      <c r="BZ53" s="457"/>
      <c r="CA53" s="457"/>
      <c r="CB53" s="457"/>
      <c r="CC53" s="457"/>
      <c r="CD53" s="457"/>
      <c r="CE53" s="457"/>
      <c r="CF53" s="457"/>
      <c r="CG53" s="457"/>
      <c r="CH53" s="457"/>
      <c r="CI53" s="457"/>
      <c r="CJ53" s="457"/>
      <c r="CK53" s="457"/>
      <c r="CL53" s="457"/>
      <c r="CM53" s="457"/>
      <c r="CN53" s="457"/>
      <c r="CO53" s="457"/>
      <c r="CP53" s="457"/>
      <c r="CQ53" s="457"/>
      <c r="CR53" s="457"/>
      <c r="CS53" s="457"/>
      <c r="CT53" s="457"/>
      <c r="CU53" s="457"/>
      <c r="CV53" s="457"/>
      <c r="CW53" s="457"/>
      <c r="CX53" s="457"/>
      <c r="CY53" s="457"/>
      <c r="CZ53" s="457"/>
      <c r="DA53" s="457"/>
      <c r="DB53" s="457"/>
      <c r="DC53" s="457"/>
      <c r="DD53" s="457"/>
      <c r="DE53" s="457"/>
      <c r="DF53" s="457"/>
      <c r="DG53" s="457"/>
      <c r="DH53" s="457"/>
      <c r="DI53" s="457"/>
    </row>
    <row r="54" spans="5:113" x14ac:dyDescent="0.2"/>
    <row r="55" spans="5:113" x14ac:dyDescent="0.2"/>
    <row r="56" spans="5:113" x14ac:dyDescent="0.2"/>
  </sheetData>
  <sheetProtection algorithmName="SHA-512" hashValue="ngxmE0oRMq+D/nvHVcputfSdtoYCb+JV4/CLLlWeTNKpVctEIAbp063RSDqHjgaRvQq0Pup58rowNFgB6Kxsfw==" saltValue="zDrFq8Q/DXBh3CN4OW3sJQ=="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8" t="s">
        <v>292</v>
      </c>
      <c r="DI1" s="549"/>
      <c r="DJ1" s="549"/>
      <c r="DK1" s="549"/>
      <c r="DL1" s="549"/>
      <c r="DM1" s="549"/>
      <c r="DN1" s="550"/>
      <c r="DO1" s="1"/>
      <c r="DP1" s="548" t="s">
        <v>295</v>
      </c>
      <c r="DQ1" s="549"/>
      <c r="DR1" s="549"/>
      <c r="DS1" s="549"/>
      <c r="DT1" s="549"/>
      <c r="DU1" s="549"/>
      <c r="DV1" s="549"/>
      <c r="DW1" s="549"/>
      <c r="DX1" s="549"/>
      <c r="DY1" s="549"/>
      <c r="DZ1" s="549"/>
      <c r="EA1" s="549"/>
      <c r="EB1" s="549"/>
      <c r="EC1" s="550"/>
      <c r="ED1" s="2"/>
      <c r="EE1" s="2"/>
      <c r="EF1" s="2"/>
      <c r="EG1" s="2"/>
      <c r="EH1" s="2"/>
      <c r="EI1" s="2"/>
      <c r="EJ1" s="2"/>
      <c r="EK1" s="2"/>
      <c r="EL1" s="2"/>
      <c r="EM1" s="2"/>
    </row>
    <row r="2" spans="2:143" ht="22.5" customHeight="1" x14ac:dyDescent="0.2">
      <c r="B2" s="40" t="s">
        <v>299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36" t="s">
        <v>109</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6" t="s">
        <v>301</v>
      </c>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79"/>
      <c r="CD3" s="336" t="s">
        <v>302</v>
      </c>
      <c r="CE3" s="337"/>
      <c r="CF3" s="337"/>
      <c r="CG3" s="337"/>
      <c r="CH3" s="337"/>
      <c r="CI3" s="337"/>
      <c r="CJ3" s="337"/>
      <c r="CK3" s="337"/>
      <c r="CL3" s="337"/>
      <c r="CM3" s="337"/>
      <c r="CN3" s="337"/>
      <c r="CO3" s="337"/>
      <c r="CP3" s="337"/>
      <c r="CQ3" s="337"/>
      <c r="CR3" s="337"/>
      <c r="CS3" s="337"/>
      <c r="CT3" s="337"/>
      <c r="CU3" s="337"/>
      <c r="CV3" s="337"/>
      <c r="CW3" s="337"/>
      <c r="CX3" s="337"/>
      <c r="CY3" s="337"/>
      <c r="CZ3" s="337"/>
      <c r="DA3" s="337"/>
      <c r="DB3" s="337"/>
      <c r="DC3" s="337"/>
      <c r="DD3" s="337"/>
      <c r="DE3" s="337"/>
      <c r="DF3" s="337"/>
      <c r="DG3" s="337"/>
      <c r="DH3" s="337"/>
      <c r="DI3" s="337"/>
      <c r="DJ3" s="337"/>
      <c r="DK3" s="337"/>
      <c r="DL3" s="337"/>
      <c r="DM3" s="337"/>
      <c r="DN3" s="337"/>
      <c r="DO3" s="337"/>
      <c r="DP3" s="337"/>
      <c r="DQ3" s="337"/>
      <c r="DR3" s="337"/>
      <c r="DS3" s="337"/>
      <c r="DT3" s="337"/>
      <c r="DU3" s="337"/>
      <c r="DV3" s="337"/>
      <c r="DW3" s="337"/>
      <c r="DX3" s="337"/>
      <c r="DY3" s="337"/>
      <c r="DZ3" s="337"/>
      <c r="EA3" s="337"/>
      <c r="EB3" s="337"/>
      <c r="EC3" s="379"/>
    </row>
    <row r="4" spans="2:143" ht="11.25" customHeight="1" x14ac:dyDescent="0.2">
      <c r="B4" s="336" t="s">
        <v>5</v>
      </c>
      <c r="C4" s="337"/>
      <c r="D4" s="337"/>
      <c r="E4" s="337"/>
      <c r="F4" s="337"/>
      <c r="G4" s="337"/>
      <c r="H4" s="337"/>
      <c r="I4" s="337"/>
      <c r="J4" s="337"/>
      <c r="K4" s="337"/>
      <c r="L4" s="337"/>
      <c r="M4" s="337"/>
      <c r="N4" s="337"/>
      <c r="O4" s="337"/>
      <c r="P4" s="337"/>
      <c r="Q4" s="379"/>
      <c r="R4" s="336" t="s">
        <v>306</v>
      </c>
      <c r="S4" s="337"/>
      <c r="T4" s="337"/>
      <c r="U4" s="337"/>
      <c r="V4" s="337"/>
      <c r="W4" s="337"/>
      <c r="X4" s="337"/>
      <c r="Y4" s="379"/>
      <c r="Z4" s="336" t="s">
        <v>308</v>
      </c>
      <c r="AA4" s="337"/>
      <c r="AB4" s="337"/>
      <c r="AC4" s="379"/>
      <c r="AD4" s="336" t="s">
        <v>248</v>
      </c>
      <c r="AE4" s="337"/>
      <c r="AF4" s="337"/>
      <c r="AG4" s="337"/>
      <c r="AH4" s="337"/>
      <c r="AI4" s="337"/>
      <c r="AJ4" s="337"/>
      <c r="AK4" s="379"/>
      <c r="AL4" s="336" t="s">
        <v>308</v>
      </c>
      <c r="AM4" s="337"/>
      <c r="AN4" s="337"/>
      <c r="AO4" s="379"/>
      <c r="AP4" s="551" t="s">
        <v>310</v>
      </c>
      <c r="AQ4" s="551"/>
      <c r="AR4" s="551"/>
      <c r="AS4" s="551"/>
      <c r="AT4" s="551"/>
      <c r="AU4" s="551"/>
      <c r="AV4" s="551"/>
      <c r="AW4" s="551"/>
      <c r="AX4" s="551"/>
      <c r="AY4" s="551"/>
      <c r="AZ4" s="551"/>
      <c r="BA4" s="551"/>
      <c r="BB4" s="551"/>
      <c r="BC4" s="551"/>
      <c r="BD4" s="551"/>
      <c r="BE4" s="551"/>
      <c r="BF4" s="551"/>
      <c r="BG4" s="551" t="s">
        <v>281</v>
      </c>
      <c r="BH4" s="551"/>
      <c r="BI4" s="551"/>
      <c r="BJ4" s="551"/>
      <c r="BK4" s="551"/>
      <c r="BL4" s="551"/>
      <c r="BM4" s="551"/>
      <c r="BN4" s="551"/>
      <c r="BO4" s="551" t="s">
        <v>308</v>
      </c>
      <c r="BP4" s="551"/>
      <c r="BQ4" s="551"/>
      <c r="BR4" s="551"/>
      <c r="BS4" s="551" t="s">
        <v>312</v>
      </c>
      <c r="BT4" s="551"/>
      <c r="BU4" s="551"/>
      <c r="BV4" s="551"/>
      <c r="BW4" s="551"/>
      <c r="BX4" s="551"/>
      <c r="BY4" s="551"/>
      <c r="BZ4" s="551"/>
      <c r="CA4" s="551"/>
      <c r="CB4" s="551"/>
      <c r="CD4" s="336" t="s">
        <v>314</v>
      </c>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79"/>
    </row>
    <row r="5" spans="2:143" ht="11.25" customHeight="1" x14ac:dyDescent="0.2">
      <c r="B5" s="552" t="s">
        <v>305</v>
      </c>
      <c r="C5" s="553"/>
      <c r="D5" s="553"/>
      <c r="E5" s="553"/>
      <c r="F5" s="553"/>
      <c r="G5" s="553"/>
      <c r="H5" s="553"/>
      <c r="I5" s="553"/>
      <c r="J5" s="553"/>
      <c r="K5" s="553"/>
      <c r="L5" s="553"/>
      <c r="M5" s="553"/>
      <c r="N5" s="553"/>
      <c r="O5" s="553"/>
      <c r="P5" s="553"/>
      <c r="Q5" s="554"/>
      <c r="R5" s="555">
        <v>2947367</v>
      </c>
      <c r="S5" s="556"/>
      <c r="T5" s="556"/>
      <c r="U5" s="556"/>
      <c r="V5" s="556"/>
      <c r="W5" s="556"/>
      <c r="X5" s="556"/>
      <c r="Y5" s="557"/>
      <c r="Z5" s="558">
        <v>36.799999999999997</v>
      </c>
      <c r="AA5" s="558"/>
      <c r="AB5" s="558"/>
      <c r="AC5" s="558"/>
      <c r="AD5" s="559">
        <v>2947367</v>
      </c>
      <c r="AE5" s="559"/>
      <c r="AF5" s="559"/>
      <c r="AG5" s="559"/>
      <c r="AH5" s="559"/>
      <c r="AI5" s="559"/>
      <c r="AJ5" s="559"/>
      <c r="AK5" s="559"/>
      <c r="AL5" s="560">
        <v>62.3</v>
      </c>
      <c r="AM5" s="561"/>
      <c r="AN5" s="561"/>
      <c r="AO5" s="562"/>
      <c r="AP5" s="552" t="s">
        <v>315</v>
      </c>
      <c r="AQ5" s="553"/>
      <c r="AR5" s="553"/>
      <c r="AS5" s="553"/>
      <c r="AT5" s="553"/>
      <c r="AU5" s="553"/>
      <c r="AV5" s="553"/>
      <c r="AW5" s="553"/>
      <c r="AX5" s="553"/>
      <c r="AY5" s="553"/>
      <c r="AZ5" s="553"/>
      <c r="BA5" s="553"/>
      <c r="BB5" s="553"/>
      <c r="BC5" s="553"/>
      <c r="BD5" s="553"/>
      <c r="BE5" s="553"/>
      <c r="BF5" s="554"/>
      <c r="BG5" s="563">
        <v>2947367</v>
      </c>
      <c r="BH5" s="342"/>
      <c r="BI5" s="342"/>
      <c r="BJ5" s="342"/>
      <c r="BK5" s="342"/>
      <c r="BL5" s="342"/>
      <c r="BM5" s="342"/>
      <c r="BN5" s="564"/>
      <c r="BO5" s="565">
        <v>100</v>
      </c>
      <c r="BP5" s="565"/>
      <c r="BQ5" s="565"/>
      <c r="BR5" s="565"/>
      <c r="BS5" s="566">
        <v>62546</v>
      </c>
      <c r="BT5" s="566"/>
      <c r="BU5" s="566"/>
      <c r="BV5" s="566"/>
      <c r="BW5" s="566"/>
      <c r="BX5" s="566"/>
      <c r="BY5" s="566"/>
      <c r="BZ5" s="566"/>
      <c r="CA5" s="566"/>
      <c r="CB5" s="567"/>
      <c r="CD5" s="336" t="s">
        <v>310</v>
      </c>
      <c r="CE5" s="337"/>
      <c r="CF5" s="337"/>
      <c r="CG5" s="337"/>
      <c r="CH5" s="337"/>
      <c r="CI5" s="337"/>
      <c r="CJ5" s="337"/>
      <c r="CK5" s="337"/>
      <c r="CL5" s="337"/>
      <c r="CM5" s="337"/>
      <c r="CN5" s="337"/>
      <c r="CO5" s="337"/>
      <c r="CP5" s="337"/>
      <c r="CQ5" s="379"/>
      <c r="CR5" s="336" t="s">
        <v>318</v>
      </c>
      <c r="CS5" s="337"/>
      <c r="CT5" s="337"/>
      <c r="CU5" s="337"/>
      <c r="CV5" s="337"/>
      <c r="CW5" s="337"/>
      <c r="CX5" s="337"/>
      <c r="CY5" s="379"/>
      <c r="CZ5" s="336" t="s">
        <v>308</v>
      </c>
      <c r="DA5" s="337"/>
      <c r="DB5" s="337"/>
      <c r="DC5" s="379"/>
      <c r="DD5" s="336" t="s">
        <v>320</v>
      </c>
      <c r="DE5" s="337"/>
      <c r="DF5" s="337"/>
      <c r="DG5" s="337"/>
      <c r="DH5" s="337"/>
      <c r="DI5" s="337"/>
      <c r="DJ5" s="337"/>
      <c r="DK5" s="337"/>
      <c r="DL5" s="337"/>
      <c r="DM5" s="337"/>
      <c r="DN5" s="337"/>
      <c r="DO5" s="337"/>
      <c r="DP5" s="379"/>
      <c r="DQ5" s="336" t="s">
        <v>322</v>
      </c>
      <c r="DR5" s="337"/>
      <c r="DS5" s="337"/>
      <c r="DT5" s="337"/>
      <c r="DU5" s="337"/>
      <c r="DV5" s="337"/>
      <c r="DW5" s="337"/>
      <c r="DX5" s="337"/>
      <c r="DY5" s="337"/>
      <c r="DZ5" s="337"/>
      <c r="EA5" s="337"/>
      <c r="EB5" s="337"/>
      <c r="EC5" s="379"/>
    </row>
    <row r="6" spans="2:143" ht="11.25" customHeight="1" x14ac:dyDescent="0.2">
      <c r="B6" s="568" t="s">
        <v>323</v>
      </c>
      <c r="C6" s="457"/>
      <c r="D6" s="457"/>
      <c r="E6" s="457"/>
      <c r="F6" s="457"/>
      <c r="G6" s="457"/>
      <c r="H6" s="457"/>
      <c r="I6" s="457"/>
      <c r="J6" s="457"/>
      <c r="K6" s="457"/>
      <c r="L6" s="457"/>
      <c r="M6" s="457"/>
      <c r="N6" s="457"/>
      <c r="O6" s="457"/>
      <c r="P6" s="457"/>
      <c r="Q6" s="569"/>
      <c r="R6" s="563">
        <v>50903</v>
      </c>
      <c r="S6" s="342"/>
      <c r="T6" s="342"/>
      <c r="U6" s="342"/>
      <c r="V6" s="342"/>
      <c r="W6" s="342"/>
      <c r="X6" s="342"/>
      <c r="Y6" s="564"/>
      <c r="Z6" s="565">
        <v>0.6</v>
      </c>
      <c r="AA6" s="565"/>
      <c r="AB6" s="565"/>
      <c r="AC6" s="565"/>
      <c r="AD6" s="566">
        <v>50903</v>
      </c>
      <c r="AE6" s="566"/>
      <c r="AF6" s="566"/>
      <c r="AG6" s="566"/>
      <c r="AH6" s="566"/>
      <c r="AI6" s="566"/>
      <c r="AJ6" s="566"/>
      <c r="AK6" s="566"/>
      <c r="AL6" s="570">
        <v>1.1000000000000001</v>
      </c>
      <c r="AM6" s="348"/>
      <c r="AN6" s="348"/>
      <c r="AO6" s="571"/>
      <c r="AP6" s="568" t="s">
        <v>101</v>
      </c>
      <c r="AQ6" s="457"/>
      <c r="AR6" s="457"/>
      <c r="AS6" s="457"/>
      <c r="AT6" s="457"/>
      <c r="AU6" s="457"/>
      <c r="AV6" s="457"/>
      <c r="AW6" s="457"/>
      <c r="AX6" s="457"/>
      <c r="AY6" s="457"/>
      <c r="AZ6" s="457"/>
      <c r="BA6" s="457"/>
      <c r="BB6" s="457"/>
      <c r="BC6" s="457"/>
      <c r="BD6" s="457"/>
      <c r="BE6" s="457"/>
      <c r="BF6" s="569"/>
      <c r="BG6" s="563">
        <v>2947367</v>
      </c>
      <c r="BH6" s="342"/>
      <c r="BI6" s="342"/>
      <c r="BJ6" s="342"/>
      <c r="BK6" s="342"/>
      <c r="BL6" s="342"/>
      <c r="BM6" s="342"/>
      <c r="BN6" s="564"/>
      <c r="BO6" s="565">
        <v>100</v>
      </c>
      <c r="BP6" s="565"/>
      <c r="BQ6" s="565"/>
      <c r="BR6" s="565"/>
      <c r="BS6" s="566">
        <v>62546</v>
      </c>
      <c r="BT6" s="566"/>
      <c r="BU6" s="566"/>
      <c r="BV6" s="566"/>
      <c r="BW6" s="566"/>
      <c r="BX6" s="566"/>
      <c r="BY6" s="566"/>
      <c r="BZ6" s="566"/>
      <c r="CA6" s="566"/>
      <c r="CB6" s="567"/>
      <c r="CD6" s="552" t="s">
        <v>324</v>
      </c>
      <c r="CE6" s="553"/>
      <c r="CF6" s="553"/>
      <c r="CG6" s="553"/>
      <c r="CH6" s="553"/>
      <c r="CI6" s="553"/>
      <c r="CJ6" s="553"/>
      <c r="CK6" s="553"/>
      <c r="CL6" s="553"/>
      <c r="CM6" s="553"/>
      <c r="CN6" s="553"/>
      <c r="CO6" s="553"/>
      <c r="CP6" s="553"/>
      <c r="CQ6" s="554"/>
      <c r="CR6" s="563">
        <v>80420</v>
      </c>
      <c r="CS6" s="342"/>
      <c r="CT6" s="342"/>
      <c r="CU6" s="342"/>
      <c r="CV6" s="342"/>
      <c r="CW6" s="342"/>
      <c r="CX6" s="342"/>
      <c r="CY6" s="564"/>
      <c r="CZ6" s="560">
        <v>1.1000000000000001</v>
      </c>
      <c r="DA6" s="561"/>
      <c r="DB6" s="561"/>
      <c r="DC6" s="572"/>
      <c r="DD6" s="573" t="s">
        <v>189</v>
      </c>
      <c r="DE6" s="342"/>
      <c r="DF6" s="342"/>
      <c r="DG6" s="342"/>
      <c r="DH6" s="342"/>
      <c r="DI6" s="342"/>
      <c r="DJ6" s="342"/>
      <c r="DK6" s="342"/>
      <c r="DL6" s="342"/>
      <c r="DM6" s="342"/>
      <c r="DN6" s="342"/>
      <c r="DO6" s="342"/>
      <c r="DP6" s="564"/>
      <c r="DQ6" s="573">
        <v>80420</v>
      </c>
      <c r="DR6" s="342"/>
      <c r="DS6" s="342"/>
      <c r="DT6" s="342"/>
      <c r="DU6" s="342"/>
      <c r="DV6" s="342"/>
      <c r="DW6" s="342"/>
      <c r="DX6" s="342"/>
      <c r="DY6" s="342"/>
      <c r="DZ6" s="342"/>
      <c r="EA6" s="342"/>
      <c r="EB6" s="342"/>
      <c r="EC6" s="574"/>
    </row>
    <row r="7" spans="2:143" ht="11.25" customHeight="1" x14ac:dyDescent="0.2">
      <c r="B7" s="568" t="s">
        <v>41</v>
      </c>
      <c r="C7" s="457"/>
      <c r="D7" s="457"/>
      <c r="E7" s="457"/>
      <c r="F7" s="457"/>
      <c r="G7" s="457"/>
      <c r="H7" s="457"/>
      <c r="I7" s="457"/>
      <c r="J7" s="457"/>
      <c r="K7" s="457"/>
      <c r="L7" s="457"/>
      <c r="M7" s="457"/>
      <c r="N7" s="457"/>
      <c r="O7" s="457"/>
      <c r="P7" s="457"/>
      <c r="Q7" s="569"/>
      <c r="R7" s="563">
        <v>2501</v>
      </c>
      <c r="S7" s="342"/>
      <c r="T7" s="342"/>
      <c r="U7" s="342"/>
      <c r="V7" s="342"/>
      <c r="W7" s="342"/>
      <c r="X7" s="342"/>
      <c r="Y7" s="564"/>
      <c r="Z7" s="565">
        <v>0</v>
      </c>
      <c r="AA7" s="565"/>
      <c r="AB7" s="565"/>
      <c r="AC7" s="565"/>
      <c r="AD7" s="566">
        <v>2501</v>
      </c>
      <c r="AE7" s="566"/>
      <c r="AF7" s="566"/>
      <c r="AG7" s="566"/>
      <c r="AH7" s="566"/>
      <c r="AI7" s="566"/>
      <c r="AJ7" s="566"/>
      <c r="AK7" s="566"/>
      <c r="AL7" s="570">
        <v>0.1</v>
      </c>
      <c r="AM7" s="348"/>
      <c r="AN7" s="348"/>
      <c r="AO7" s="571"/>
      <c r="AP7" s="568" t="s">
        <v>325</v>
      </c>
      <c r="AQ7" s="457"/>
      <c r="AR7" s="457"/>
      <c r="AS7" s="457"/>
      <c r="AT7" s="457"/>
      <c r="AU7" s="457"/>
      <c r="AV7" s="457"/>
      <c r="AW7" s="457"/>
      <c r="AX7" s="457"/>
      <c r="AY7" s="457"/>
      <c r="AZ7" s="457"/>
      <c r="BA7" s="457"/>
      <c r="BB7" s="457"/>
      <c r="BC7" s="457"/>
      <c r="BD7" s="457"/>
      <c r="BE7" s="457"/>
      <c r="BF7" s="569"/>
      <c r="BG7" s="563">
        <v>1299106</v>
      </c>
      <c r="BH7" s="342"/>
      <c r="BI7" s="342"/>
      <c r="BJ7" s="342"/>
      <c r="BK7" s="342"/>
      <c r="BL7" s="342"/>
      <c r="BM7" s="342"/>
      <c r="BN7" s="564"/>
      <c r="BO7" s="565">
        <v>44.1</v>
      </c>
      <c r="BP7" s="565"/>
      <c r="BQ7" s="565"/>
      <c r="BR7" s="565"/>
      <c r="BS7" s="566">
        <v>62546</v>
      </c>
      <c r="BT7" s="566"/>
      <c r="BU7" s="566"/>
      <c r="BV7" s="566"/>
      <c r="BW7" s="566"/>
      <c r="BX7" s="566"/>
      <c r="BY7" s="566"/>
      <c r="BZ7" s="566"/>
      <c r="CA7" s="566"/>
      <c r="CB7" s="567"/>
      <c r="CD7" s="568" t="s">
        <v>327</v>
      </c>
      <c r="CE7" s="457"/>
      <c r="CF7" s="457"/>
      <c r="CG7" s="457"/>
      <c r="CH7" s="457"/>
      <c r="CI7" s="457"/>
      <c r="CJ7" s="457"/>
      <c r="CK7" s="457"/>
      <c r="CL7" s="457"/>
      <c r="CM7" s="457"/>
      <c r="CN7" s="457"/>
      <c r="CO7" s="457"/>
      <c r="CP7" s="457"/>
      <c r="CQ7" s="569"/>
      <c r="CR7" s="563">
        <v>1129246</v>
      </c>
      <c r="CS7" s="342"/>
      <c r="CT7" s="342"/>
      <c r="CU7" s="342"/>
      <c r="CV7" s="342"/>
      <c r="CW7" s="342"/>
      <c r="CX7" s="342"/>
      <c r="CY7" s="564"/>
      <c r="CZ7" s="565">
        <v>15.4</v>
      </c>
      <c r="DA7" s="565"/>
      <c r="DB7" s="565"/>
      <c r="DC7" s="565"/>
      <c r="DD7" s="573">
        <v>10492</v>
      </c>
      <c r="DE7" s="342"/>
      <c r="DF7" s="342"/>
      <c r="DG7" s="342"/>
      <c r="DH7" s="342"/>
      <c r="DI7" s="342"/>
      <c r="DJ7" s="342"/>
      <c r="DK7" s="342"/>
      <c r="DL7" s="342"/>
      <c r="DM7" s="342"/>
      <c r="DN7" s="342"/>
      <c r="DO7" s="342"/>
      <c r="DP7" s="564"/>
      <c r="DQ7" s="573">
        <v>936439</v>
      </c>
      <c r="DR7" s="342"/>
      <c r="DS7" s="342"/>
      <c r="DT7" s="342"/>
      <c r="DU7" s="342"/>
      <c r="DV7" s="342"/>
      <c r="DW7" s="342"/>
      <c r="DX7" s="342"/>
      <c r="DY7" s="342"/>
      <c r="DZ7" s="342"/>
      <c r="EA7" s="342"/>
      <c r="EB7" s="342"/>
      <c r="EC7" s="574"/>
    </row>
    <row r="8" spans="2:143" ht="11.25" customHeight="1" x14ac:dyDescent="0.2">
      <c r="B8" s="568" t="s">
        <v>328</v>
      </c>
      <c r="C8" s="457"/>
      <c r="D8" s="457"/>
      <c r="E8" s="457"/>
      <c r="F8" s="457"/>
      <c r="G8" s="457"/>
      <c r="H8" s="457"/>
      <c r="I8" s="457"/>
      <c r="J8" s="457"/>
      <c r="K8" s="457"/>
      <c r="L8" s="457"/>
      <c r="M8" s="457"/>
      <c r="N8" s="457"/>
      <c r="O8" s="457"/>
      <c r="P8" s="457"/>
      <c r="Q8" s="569"/>
      <c r="R8" s="563">
        <v>33204</v>
      </c>
      <c r="S8" s="342"/>
      <c r="T8" s="342"/>
      <c r="U8" s="342"/>
      <c r="V8" s="342"/>
      <c r="W8" s="342"/>
      <c r="X8" s="342"/>
      <c r="Y8" s="564"/>
      <c r="Z8" s="565">
        <v>0.4</v>
      </c>
      <c r="AA8" s="565"/>
      <c r="AB8" s="565"/>
      <c r="AC8" s="565"/>
      <c r="AD8" s="566">
        <v>33204</v>
      </c>
      <c r="AE8" s="566"/>
      <c r="AF8" s="566"/>
      <c r="AG8" s="566"/>
      <c r="AH8" s="566"/>
      <c r="AI8" s="566"/>
      <c r="AJ8" s="566"/>
      <c r="AK8" s="566"/>
      <c r="AL8" s="570">
        <v>0.7</v>
      </c>
      <c r="AM8" s="348"/>
      <c r="AN8" s="348"/>
      <c r="AO8" s="571"/>
      <c r="AP8" s="568" t="s">
        <v>118</v>
      </c>
      <c r="AQ8" s="457"/>
      <c r="AR8" s="457"/>
      <c r="AS8" s="457"/>
      <c r="AT8" s="457"/>
      <c r="AU8" s="457"/>
      <c r="AV8" s="457"/>
      <c r="AW8" s="457"/>
      <c r="AX8" s="457"/>
      <c r="AY8" s="457"/>
      <c r="AZ8" s="457"/>
      <c r="BA8" s="457"/>
      <c r="BB8" s="457"/>
      <c r="BC8" s="457"/>
      <c r="BD8" s="457"/>
      <c r="BE8" s="457"/>
      <c r="BF8" s="569"/>
      <c r="BG8" s="563">
        <v>29600</v>
      </c>
      <c r="BH8" s="342"/>
      <c r="BI8" s="342"/>
      <c r="BJ8" s="342"/>
      <c r="BK8" s="342"/>
      <c r="BL8" s="342"/>
      <c r="BM8" s="342"/>
      <c r="BN8" s="564"/>
      <c r="BO8" s="565">
        <v>1</v>
      </c>
      <c r="BP8" s="565"/>
      <c r="BQ8" s="565"/>
      <c r="BR8" s="565"/>
      <c r="BS8" s="566" t="s">
        <v>189</v>
      </c>
      <c r="BT8" s="566"/>
      <c r="BU8" s="566"/>
      <c r="BV8" s="566"/>
      <c r="BW8" s="566"/>
      <c r="BX8" s="566"/>
      <c r="BY8" s="566"/>
      <c r="BZ8" s="566"/>
      <c r="CA8" s="566"/>
      <c r="CB8" s="567"/>
      <c r="CD8" s="568" t="s">
        <v>330</v>
      </c>
      <c r="CE8" s="457"/>
      <c r="CF8" s="457"/>
      <c r="CG8" s="457"/>
      <c r="CH8" s="457"/>
      <c r="CI8" s="457"/>
      <c r="CJ8" s="457"/>
      <c r="CK8" s="457"/>
      <c r="CL8" s="457"/>
      <c r="CM8" s="457"/>
      <c r="CN8" s="457"/>
      <c r="CO8" s="457"/>
      <c r="CP8" s="457"/>
      <c r="CQ8" s="569"/>
      <c r="CR8" s="563">
        <v>2957442</v>
      </c>
      <c r="CS8" s="342"/>
      <c r="CT8" s="342"/>
      <c r="CU8" s="342"/>
      <c r="CV8" s="342"/>
      <c r="CW8" s="342"/>
      <c r="CX8" s="342"/>
      <c r="CY8" s="564"/>
      <c r="CZ8" s="565">
        <v>40.200000000000003</v>
      </c>
      <c r="DA8" s="565"/>
      <c r="DB8" s="565"/>
      <c r="DC8" s="565"/>
      <c r="DD8" s="573">
        <v>20905</v>
      </c>
      <c r="DE8" s="342"/>
      <c r="DF8" s="342"/>
      <c r="DG8" s="342"/>
      <c r="DH8" s="342"/>
      <c r="DI8" s="342"/>
      <c r="DJ8" s="342"/>
      <c r="DK8" s="342"/>
      <c r="DL8" s="342"/>
      <c r="DM8" s="342"/>
      <c r="DN8" s="342"/>
      <c r="DO8" s="342"/>
      <c r="DP8" s="564"/>
      <c r="DQ8" s="573">
        <v>1542266</v>
      </c>
      <c r="DR8" s="342"/>
      <c r="DS8" s="342"/>
      <c r="DT8" s="342"/>
      <c r="DU8" s="342"/>
      <c r="DV8" s="342"/>
      <c r="DW8" s="342"/>
      <c r="DX8" s="342"/>
      <c r="DY8" s="342"/>
      <c r="DZ8" s="342"/>
      <c r="EA8" s="342"/>
      <c r="EB8" s="342"/>
      <c r="EC8" s="574"/>
    </row>
    <row r="9" spans="2:143" ht="11.25" customHeight="1" x14ac:dyDescent="0.2">
      <c r="B9" s="568" t="s">
        <v>331</v>
      </c>
      <c r="C9" s="457"/>
      <c r="D9" s="457"/>
      <c r="E9" s="457"/>
      <c r="F9" s="457"/>
      <c r="G9" s="457"/>
      <c r="H9" s="457"/>
      <c r="I9" s="457"/>
      <c r="J9" s="457"/>
      <c r="K9" s="457"/>
      <c r="L9" s="457"/>
      <c r="M9" s="457"/>
      <c r="N9" s="457"/>
      <c r="O9" s="457"/>
      <c r="P9" s="457"/>
      <c r="Q9" s="569"/>
      <c r="R9" s="563">
        <v>43323</v>
      </c>
      <c r="S9" s="342"/>
      <c r="T9" s="342"/>
      <c r="U9" s="342"/>
      <c r="V9" s="342"/>
      <c r="W9" s="342"/>
      <c r="X9" s="342"/>
      <c r="Y9" s="564"/>
      <c r="Z9" s="565">
        <v>0.5</v>
      </c>
      <c r="AA9" s="565"/>
      <c r="AB9" s="565"/>
      <c r="AC9" s="565"/>
      <c r="AD9" s="566">
        <v>43323</v>
      </c>
      <c r="AE9" s="566"/>
      <c r="AF9" s="566"/>
      <c r="AG9" s="566"/>
      <c r="AH9" s="566"/>
      <c r="AI9" s="566"/>
      <c r="AJ9" s="566"/>
      <c r="AK9" s="566"/>
      <c r="AL9" s="570">
        <v>0.9</v>
      </c>
      <c r="AM9" s="348"/>
      <c r="AN9" s="348"/>
      <c r="AO9" s="571"/>
      <c r="AP9" s="568" t="s">
        <v>333</v>
      </c>
      <c r="AQ9" s="457"/>
      <c r="AR9" s="457"/>
      <c r="AS9" s="457"/>
      <c r="AT9" s="457"/>
      <c r="AU9" s="457"/>
      <c r="AV9" s="457"/>
      <c r="AW9" s="457"/>
      <c r="AX9" s="457"/>
      <c r="AY9" s="457"/>
      <c r="AZ9" s="457"/>
      <c r="BA9" s="457"/>
      <c r="BB9" s="457"/>
      <c r="BC9" s="457"/>
      <c r="BD9" s="457"/>
      <c r="BE9" s="457"/>
      <c r="BF9" s="569"/>
      <c r="BG9" s="563">
        <v>1010084</v>
      </c>
      <c r="BH9" s="342"/>
      <c r="BI9" s="342"/>
      <c r="BJ9" s="342"/>
      <c r="BK9" s="342"/>
      <c r="BL9" s="342"/>
      <c r="BM9" s="342"/>
      <c r="BN9" s="564"/>
      <c r="BO9" s="565">
        <v>34.299999999999997</v>
      </c>
      <c r="BP9" s="565"/>
      <c r="BQ9" s="565"/>
      <c r="BR9" s="565"/>
      <c r="BS9" s="566" t="s">
        <v>189</v>
      </c>
      <c r="BT9" s="566"/>
      <c r="BU9" s="566"/>
      <c r="BV9" s="566"/>
      <c r="BW9" s="566"/>
      <c r="BX9" s="566"/>
      <c r="BY9" s="566"/>
      <c r="BZ9" s="566"/>
      <c r="CA9" s="566"/>
      <c r="CB9" s="567"/>
      <c r="CD9" s="568" t="s">
        <v>335</v>
      </c>
      <c r="CE9" s="457"/>
      <c r="CF9" s="457"/>
      <c r="CG9" s="457"/>
      <c r="CH9" s="457"/>
      <c r="CI9" s="457"/>
      <c r="CJ9" s="457"/>
      <c r="CK9" s="457"/>
      <c r="CL9" s="457"/>
      <c r="CM9" s="457"/>
      <c r="CN9" s="457"/>
      <c r="CO9" s="457"/>
      <c r="CP9" s="457"/>
      <c r="CQ9" s="569"/>
      <c r="CR9" s="563">
        <v>627948</v>
      </c>
      <c r="CS9" s="342"/>
      <c r="CT9" s="342"/>
      <c r="CU9" s="342"/>
      <c r="CV9" s="342"/>
      <c r="CW9" s="342"/>
      <c r="CX9" s="342"/>
      <c r="CY9" s="564"/>
      <c r="CZ9" s="565">
        <v>8.5</v>
      </c>
      <c r="DA9" s="565"/>
      <c r="DB9" s="565"/>
      <c r="DC9" s="565"/>
      <c r="DD9" s="573">
        <v>34715</v>
      </c>
      <c r="DE9" s="342"/>
      <c r="DF9" s="342"/>
      <c r="DG9" s="342"/>
      <c r="DH9" s="342"/>
      <c r="DI9" s="342"/>
      <c r="DJ9" s="342"/>
      <c r="DK9" s="342"/>
      <c r="DL9" s="342"/>
      <c r="DM9" s="342"/>
      <c r="DN9" s="342"/>
      <c r="DO9" s="342"/>
      <c r="DP9" s="564"/>
      <c r="DQ9" s="573">
        <v>469875</v>
      </c>
      <c r="DR9" s="342"/>
      <c r="DS9" s="342"/>
      <c r="DT9" s="342"/>
      <c r="DU9" s="342"/>
      <c r="DV9" s="342"/>
      <c r="DW9" s="342"/>
      <c r="DX9" s="342"/>
      <c r="DY9" s="342"/>
      <c r="DZ9" s="342"/>
      <c r="EA9" s="342"/>
      <c r="EB9" s="342"/>
      <c r="EC9" s="574"/>
    </row>
    <row r="10" spans="2:143" ht="11.25" customHeight="1" x14ac:dyDescent="0.2">
      <c r="B10" s="568" t="s">
        <v>124</v>
      </c>
      <c r="C10" s="457"/>
      <c r="D10" s="457"/>
      <c r="E10" s="457"/>
      <c r="F10" s="457"/>
      <c r="G10" s="457"/>
      <c r="H10" s="457"/>
      <c r="I10" s="457"/>
      <c r="J10" s="457"/>
      <c r="K10" s="457"/>
      <c r="L10" s="457"/>
      <c r="M10" s="457"/>
      <c r="N10" s="457"/>
      <c r="O10" s="457"/>
      <c r="P10" s="457"/>
      <c r="Q10" s="569"/>
      <c r="R10" s="563" t="s">
        <v>189</v>
      </c>
      <c r="S10" s="342"/>
      <c r="T10" s="342"/>
      <c r="U10" s="342"/>
      <c r="V10" s="342"/>
      <c r="W10" s="342"/>
      <c r="X10" s="342"/>
      <c r="Y10" s="564"/>
      <c r="Z10" s="565" t="s">
        <v>189</v>
      </c>
      <c r="AA10" s="565"/>
      <c r="AB10" s="565"/>
      <c r="AC10" s="565"/>
      <c r="AD10" s="566" t="s">
        <v>189</v>
      </c>
      <c r="AE10" s="566"/>
      <c r="AF10" s="566"/>
      <c r="AG10" s="566"/>
      <c r="AH10" s="566"/>
      <c r="AI10" s="566"/>
      <c r="AJ10" s="566"/>
      <c r="AK10" s="566"/>
      <c r="AL10" s="570" t="s">
        <v>189</v>
      </c>
      <c r="AM10" s="348"/>
      <c r="AN10" s="348"/>
      <c r="AO10" s="571"/>
      <c r="AP10" s="568" t="s">
        <v>179</v>
      </c>
      <c r="AQ10" s="457"/>
      <c r="AR10" s="457"/>
      <c r="AS10" s="457"/>
      <c r="AT10" s="457"/>
      <c r="AU10" s="457"/>
      <c r="AV10" s="457"/>
      <c r="AW10" s="457"/>
      <c r="AX10" s="457"/>
      <c r="AY10" s="457"/>
      <c r="AZ10" s="457"/>
      <c r="BA10" s="457"/>
      <c r="BB10" s="457"/>
      <c r="BC10" s="457"/>
      <c r="BD10" s="457"/>
      <c r="BE10" s="457"/>
      <c r="BF10" s="569"/>
      <c r="BG10" s="563">
        <v>96371</v>
      </c>
      <c r="BH10" s="342"/>
      <c r="BI10" s="342"/>
      <c r="BJ10" s="342"/>
      <c r="BK10" s="342"/>
      <c r="BL10" s="342"/>
      <c r="BM10" s="342"/>
      <c r="BN10" s="564"/>
      <c r="BO10" s="565">
        <v>3.3</v>
      </c>
      <c r="BP10" s="565"/>
      <c r="BQ10" s="565"/>
      <c r="BR10" s="565"/>
      <c r="BS10" s="566">
        <v>15959</v>
      </c>
      <c r="BT10" s="566"/>
      <c r="BU10" s="566"/>
      <c r="BV10" s="566"/>
      <c r="BW10" s="566"/>
      <c r="BX10" s="566"/>
      <c r="BY10" s="566"/>
      <c r="BZ10" s="566"/>
      <c r="CA10" s="566"/>
      <c r="CB10" s="567"/>
      <c r="CD10" s="568" t="s">
        <v>218</v>
      </c>
      <c r="CE10" s="457"/>
      <c r="CF10" s="457"/>
      <c r="CG10" s="457"/>
      <c r="CH10" s="457"/>
      <c r="CI10" s="457"/>
      <c r="CJ10" s="457"/>
      <c r="CK10" s="457"/>
      <c r="CL10" s="457"/>
      <c r="CM10" s="457"/>
      <c r="CN10" s="457"/>
      <c r="CO10" s="457"/>
      <c r="CP10" s="457"/>
      <c r="CQ10" s="569"/>
      <c r="CR10" s="563">
        <v>50</v>
      </c>
      <c r="CS10" s="342"/>
      <c r="CT10" s="342"/>
      <c r="CU10" s="342"/>
      <c r="CV10" s="342"/>
      <c r="CW10" s="342"/>
      <c r="CX10" s="342"/>
      <c r="CY10" s="564"/>
      <c r="CZ10" s="565">
        <v>0</v>
      </c>
      <c r="DA10" s="565"/>
      <c r="DB10" s="565"/>
      <c r="DC10" s="565"/>
      <c r="DD10" s="573" t="s">
        <v>189</v>
      </c>
      <c r="DE10" s="342"/>
      <c r="DF10" s="342"/>
      <c r="DG10" s="342"/>
      <c r="DH10" s="342"/>
      <c r="DI10" s="342"/>
      <c r="DJ10" s="342"/>
      <c r="DK10" s="342"/>
      <c r="DL10" s="342"/>
      <c r="DM10" s="342"/>
      <c r="DN10" s="342"/>
      <c r="DO10" s="342"/>
      <c r="DP10" s="564"/>
      <c r="DQ10" s="573">
        <v>50</v>
      </c>
      <c r="DR10" s="342"/>
      <c r="DS10" s="342"/>
      <c r="DT10" s="342"/>
      <c r="DU10" s="342"/>
      <c r="DV10" s="342"/>
      <c r="DW10" s="342"/>
      <c r="DX10" s="342"/>
      <c r="DY10" s="342"/>
      <c r="DZ10" s="342"/>
      <c r="EA10" s="342"/>
      <c r="EB10" s="342"/>
      <c r="EC10" s="574"/>
    </row>
    <row r="11" spans="2:143" ht="11.25" customHeight="1" x14ac:dyDescent="0.2">
      <c r="B11" s="568" t="s">
        <v>99</v>
      </c>
      <c r="C11" s="457"/>
      <c r="D11" s="457"/>
      <c r="E11" s="457"/>
      <c r="F11" s="457"/>
      <c r="G11" s="457"/>
      <c r="H11" s="457"/>
      <c r="I11" s="457"/>
      <c r="J11" s="457"/>
      <c r="K11" s="457"/>
      <c r="L11" s="457"/>
      <c r="M11" s="457"/>
      <c r="N11" s="457"/>
      <c r="O11" s="457"/>
      <c r="P11" s="457"/>
      <c r="Q11" s="569"/>
      <c r="R11" s="563">
        <v>510970</v>
      </c>
      <c r="S11" s="342"/>
      <c r="T11" s="342"/>
      <c r="U11" s="342"/>
      <c r="V11" s="342"/>
      <c r="W11" s="342"/>
      <c r="X11" s="342"/>
      <c r="Y11" s="564"/>
      <c r="Z11" s="570">
        <v>6.4</v>
      </c>
      <c r="AA11" s="348"/>
      <c r="AB11" s="348"/>
      <c r="AC11" s="575"/>
      <c r="AD11" s="573">
        <v>510970</v>
      </c>
      <c r="AE11" s="342"/>
      <c r="AF11" s="342"/>
      <c r="AG11" s="342"/>
      <c r="AH11" s="342"/>
      <c r="AI11" s="342"/>
      <c r="AJ11" s="342"/>
      <c r="AK11" s="564"/>
      <c r="AL11" s="570">
        <v>10.8</v>
      </c>
      <c r="AM11" s="348"/>
      <c r="AN11" s="348"/>
      <c r="AO11" s="571"/>
      <c r="AP11" s="568" t="s">
        <v>337</v>
      </c>
      <c r="AQ11" s="457"/>
      <c r="AR11" s="457"/>
      <c r="AS11" s="457"/>
      <c r="AT11" s="457"/>
      <c r="AU11" s="457"/>
      <c r="AV11" s="457"/>
      <c r="AW11" s="457"/>
      <c r="AX11" s="457"/>
      <c r="AY11" s="457"/>
      <c r="AZ11" s="457"/>
      <c r="BA11" s="457"/>
      <c r="BB11" s="457"/>
      <c r="BC11" s="457"/>
      <c r="BD11" s="457"/>
      <c r="BE11" s="457"/>
      <c r="BF11" s="569"/>
      <c r="BG11" s="563">
        <v>163051</v>
      </c>
      <c r="BH11" s="342"/>
      <c r="BI11" s="342"/>
      <c r="BJ11" s="342"/>
      <c r="BK11" s="342"/>
      <c r="BL11" s="342"/>
      <c r="BM11" s="342"/>
      <c r="BN11" s="564"/>
      <c r="BO11" s="565">
        <v>5.5</v>
      </c>
      <c r="BP11" s="565"/>
      <c r="BQ11" s="565"/>
      <c r="BR11" s="565"/>
      <c r="BS11" s="566">
        <v>46587</v>
      </c>
      <c r="BT11" s="566"/>
      <c r="BU11" s="566"/>
      <c r="BV11" s="566"/>
      <c r="BW11" s="566"/>
      <c r="BX11" s="566"/>
      <c r="BY11" s="566"/>
      <c r="BZ11" s="566"/>
      <c r="CA11" s="566"/>
      <c r="CB11" s="567"/>
      <c r="CD11" s="568" t="s">
        <v>340</v>
      </c>
      <c r="CE11" s="457"/>
      <c r="CF11" s="457"/>
      <c r="CG11" s="457"/>
      <c r="CH11" s="457"/>
      <c r="CI11" s="457"/>
      <c r="CJ11" s="457"/>
      <c r="CK11" s="457"/>
      <c r="CL11" s="457"/>
      <c r="CM11" s="457"/>
      <c r="CN11" s="457"/>
      <c r="CO11" s="457"/>
      <c r="CP11" s="457"/>
      <c r="CQ11" s="569"/>
      <c r="CR11" s="563">
        <v>141665</v>
      </c>
      <c r="CS11" s="342"/>
      <c r="CT11" s="342"/>
      <c r="CU11" s="342"/>
      <c r="CV11" s="342"/>
      <c r="CW11" s="342"/>
      <c r="CX11" s="342"/>
      <c r="CY11" s="564"/>
      <c r="CZ11" s="565">
        <v>1.9</v>
      </c>
      <c r="DA11" s="565"/>
      <c r="DB11" s="565"/>
      <c r="DC11" s="565"/>
      <c r="DD11" s="573">
        <v>52979</v>
      </c>
      <c r="DE11" s="342"/>
      <c r="DF11" s="342"/>
      <c r="DG11" s="342"/>
      <c r="DH11" s="342"/>
      <c r="DI11" s="342"/>
      <c r="DJ11" s="342"/>
      <c r="DK11" s="342"/>
      <c r="DL11" s="342"/>
      <c r="DM11" s="342"/>
      <c r="DN11" s="342"/>
      <c r="DO11" s="342"/>
      <c r="DP11" s="564"/>
      <c r="DQ11" s="573">
        <v>89384</v>
      </c>
      <c r="DR11" s="342"/>
      <c r="DS11" s="342"/>
      <c r="DT11" s="342"/>
      <c r="DU11" s="342"/>
      <c r="DV11" s="342"/>
      <c r="DW11" s="342"/>
      <c r="DX11" s="342"/>
      <c r="DY11" s="342"/>
      <c r="DZ11" s="342"/>
      <c r="EA11" s="342"/>
      <c r="EB11" s="342"/>
      <c r="EC11" s="574"/>
    </row>
    <row r="12" spans="2:143" ht="11.25" customHeight="1" x14ac:dyDescent="0.2">
      <c r="B12" s="568" t="s">
        <v>141</v>
      </c>
      <c r="C12" s="457"/>
      <c r="D12" s="457"/>
      <c r="E12" s="457"/>
      <c r="F12" s="457"/>
      <c r="G12" s="457"/>
      <c r="H12" s="457"/>
      <c r="I12" s="457"/>
      <c r="J12" s="457"/>
      <c r="K12" s="457"/>
      <c r="L12" s="457"/>
      <c r="M12" s="457"/>
      <c r="N12" s="457"/>
      <c r="O12" s="457"/>
      <c r="P12" s="457"/>
      <c r="Q12" s="569"/>
      <c r="R12" s="563" t="s">
        <v>189</v>
      </c>
      <c r="S12" s="342"/>
      <c r="T12" s="342"/>
      <c r="U12" s="342"/>
      <c r="V12" s="342"/>
      <c r="W12" s="342"/>
      <c r="X12" s="342"/>
      <c r="Y12" s="564"/>
      <c r="Z12" s="565" t="s">
        <v>189</v>
      </c>
      <c r="AA12" s="565"/>
      <c r="AB12" s="565"/>
      <c r="AC12" s="565"/>
      <c r="AD12" s="566" t="s">
        <v>189</v>
      </c>
      <c r="AE12" s="566"/>
      <c r="AF12" s="566"/>
      <c r="AG12" s="566"/>
      <c r="AH12" s="566"/>
      <c r="AI12" s="566"/>
      <c r="AJ12" s="566"/>
      <c r="AK12" s="566"/>
      <c r="AL12" s="570" t="s">
        <v>189</v>
      </c>
      <c r="AM12" s="348"/>
      <c r="AN12" s="348"/>
      <c r="AO12" s="571"/>
      <c r="AP12" s="568" t="s">
        <v>342</v>
      </c>
      <c r="AQ12" s="457"/>
      <c r="AR12" s="457"/>
      <c r="AS12" s="457"/>
      <c r="AT12" s="457"/>
      <c r="AU12" s="457"/>
      <c r="AV12" s="457"/>
      <c r="AW12" s="457"/>
      <c r="AX12" s="457"/>
      <c r="AY12" s="457"/>
      <c r="AZ12" s="457"/>
      <c r="BA12" s="457"/>
      <c r="BB12" s="457"/>
      <c r="BC12" s="457"/>
      <c r="BD12" s="457"/>
      <c r="BE12" s="457"/>
      <c r="BF12" s="569"/>
      <c r="BG12" s="563">
        <v>1417526</v>
      </c>
      <c r="BH12" s="342"/>
      <c r="BI12" s="342"/>
      <c r="BJ12" s="342"/>
      <c r="BK12" s="342"/>
      <c r="BL12" s="342"/>
      <c r="BM12" s="342"/>
      <c r="BN12" s="564"/>
      <c r="BO12" s="565">
        <v>48.1</v>
      </c>
      <c r="BP12" s="565"/>
      <c r="BQ12" s="565"/>
      <c r="BR12" s="565"/>
      <c r="BS12" s="566" t="s">
        <v>189</v>
      </c>
      <c r="BT12" s="566"/>
      <c r="BU12" s="566"/>
      <c r="BV12" s="566"/>
      <c r="BW12" s="566"/>
      <c r="BX12" s="566"/>
      <c r="BY12" s="566"/>
      <c r="BZ12" s="566"/>
      <c r="CA12" s="566"/>
      <c r="CB12" s="567"/>
      <c r="CD12" s="568" t="s">
        <v>85</v>
      </c>
      <c r="CE12" s="457"/>
      <c r="CF12" s="457"/>
      <c r="CG12" s="457"/>
      <c r="CH12" s="457"/>
      <c r="CI12" s="457"/>
      <c r="CJ12" s="457"/>
      <c r="CK12" s="457"/>
      <c r="CL12" s="457"/>
      <c r="CM12" s="457"/>
      <c r="CN12" s="457"/>
      <c r="CO12" s="457"/>
      <c r="CP12" s="457"/>
      <c r="CQ12" s="569"/>
      <c r="CR12" s="563">
        <v>108710</v>
      </c>
      <c r="CS12" s="342"/>
      <c r="CT12" s="342"/>
      <c r="CU12" s="342"/>
      <c r="CV12" s="342"/>
      <c r="CW12" s="342"/>
      <c r="CX12" s="342"/>
      <c r="CY12" s="564"/>
      <c r="CZ12" s="565">
        <v>1.5</v>
      </c>
      <c r="DA12" s="565"/>
      <c r="DB12" s="565"/>
      <c r="DC12" s="565"/>
      <c r="DD12" s="573" t="s">
        <v>189</v>
      </c>
      <c r="DE12" s="342"/>
      <c r="DF12" s="342"/>
      <c r="DG12" s="342"/>
      <c r="DH12" s="342"/>
      <c r="DI12" s="342"/>
      <c r="DJ12" s="342"/>
      <c r="DK12" s="342"/>
      <c r="DL12" s="342"/>
      <c r="DM12" s="342"/>
      <c r="DN12" s="342"/>
      <c r="DO12" s="342"/>
      <c r="DP12" s="564"/>
      <c r="DQ12" s="573">
        <v>101969</v>
      </c>
      <c r="DR12" s="342"/>
      <c r="DS12" s="342"/>
      <c r="DT12" s="342"/>
      <c r="DU12" s="342"/>
      <c r="DV12" s="342"/>
      <c r="DW12" s="342"/>
      <c r="DX12" s="342"/>
      <c r="DY12" s="342"/>
      <c r="DZ12" s="342"/>
      <c r="EA12" s="342"/>
      <c r="EB12" s="342"/>
      <c r="EC12" s="574"/>
    </row>
    <row r="13" spans="2:143" ht="11.25" customHeight="1" x14ac:dyDescent="0.2">
      <c r="B13" s="568" t="s">
        <v>343</v>
      </c>
      <c r="C13" s="457"/>
      <c r="D13" s="457"/>
      <c r="E13" s="457"/>
      <c r="F13" s="457"/>
      <c r="G13" s="457"/>
      <c r="H13" s="457"/>
      <c r="I13" s="457"/>
      <c r="J13" s="457"/>
      <c r="K13" s="457"/>
      <c r="L13" s="457"/>
      <c r="M13" s="457"/>
      <c r="N13" s="457"/>
      <c r="O13" s="457"/>
      <c r="P13" s="457"/>
      <c r="Q13" s="569"/>
      <c r="R13" s="563" t="s">
        <v>189</v>
      </c>
      <c r="S13" s="342"/>
      <c r="T13" s="342"/>
      <c r="U13" s="342"/>
      <c r="V13" s="342"/>
      <c r="W13" s="342"/>
      <c r="X13" s="342"/>
      <c r="Y13" s="564"/>
      <c r="Z13" s="565" t="s">
        <v>189</v>
      </c>
      <c r="AA13" s="565"/>
      <c r="AB13" s="565"/>
      <c r="AC13" s="565"/>
      <c r="AD13" s="566" t="s">
        <v>189</v>
      </c>
      <c r="AE13" s="566"/>
      <c r="AF13" s="566"/>
      <c r="AG13" s="566"/>
      <c r="AH13" s="566"/>
      <c r="AI13" s="566"/>
      <c r="AJ13" s="566"/>
      <c r="AK13" s="566"/>
      <c r="AL13" s="570" t="s">
        <v>189</v>
      </c>
      <c r="AM13" s="348"/>
      <c r="AN13" s="348"/>
      <c r="AO13" s="571"/>
      <c r="AP13" s="568" t="s">
        <v>345</v>
      </c>
      <c r="AQ13" s="457"/>
      <c r="AR13" s="457"/>
      <c r="AS13" s="457"/>
      <c r="AT13" s="457"/>
      <c r="AU13" s="457"/>
      <c r="AV13" s="457"/>
      <c r="AW13" s="457"/>
      <c r="AX13" s="457"/>
      <c r="AY13" s="457"/>
      <c r="AZ13" s="457"/>
      <c r="BA13" s="457"/>
      <c r="BB13" s="457"/>
      <c r="BC13" s="457"/>
      <c r="BD13" s="457"/>
      <c r="BE13" s="457"/>
      <c r="BF13" s="569"/>
      <c r="BG13" s="563">
        <v>1404561</v>
      </c>
      <c r="BH13" s="342"/>
      <c r="BI13" s="342"/>
      <c r="BJ13" s="342"/>
      <c r="BK13" s="342"/>
      <c r="BL13" s="342"/>
      <c r="BM13" s="342"/>
      <c r="BN13" s="564"/>
      <c r="BO13" s="565">
        <v>47.7</v>
      </c>
      <c r="BP13" s="565"/>
      <c r="BQ13" s="565"/>
      <c r="BR13" s="565"/>
      <c r="BS13" s="566" t="s">
        <v>189</v>
      </c>
      <c r="BT13" s="566"/>
      <c r="BU13" s="566"/>
      <c r="BV13" s="566"/>
      <c r="BW13" s="566"/>
      <c r="BX13" s="566"/>
      <c r="BY13" s="566"/>
      <c r="BZ13" s="566"/>
      <c r="CA13" s="566"/>
      <c r="CB13" s="567"/>
      <c r="CD13" s="568" t="s">
        <v>347</v>
      </c>
      <c r="CE13" s="457"/>
      <c r="CF13" s="457"/>
      <c r="CG13" s="457"/>
      <c r="CH13" s="457"/>
      <c r="CI13" s="457"/>
      <c r="CJ13" s="457"/>
      <c r="CK13" s="457"/>
      <c r="CL13" s="457"/>
      <c r="CM13" s="457"/>
      <c r="CN13" s="457"/>
      <c r="CO13" s="457"/>
      <c r="CP13" s="457"/>
      <c r="CQ13" s="569"/>
      <c r="CR13" s="563">
        <v>536552</v>
      </c>
      <c r="CS13" s="342"/>
      <c r="CT13" s="342"/>
      <c r="CU13" s="342"/>
      <c r="CV13" s="342"/>
      <c r="CW13" s="342"/>
      <c r="CX13" s="342"/>
      <c r="CY13" s="564"/>
      <c r="CZ13" s="565">
        <v>7.3</v>
      </c>
      <c r="DA13" s="565"/>
      <c r="DB13" s="565"/>
      <c r="DC13" s="565"/>
      <c r="DD13" s="573">
        <v>90486</v>
      </c>
      <c r="DE13" s="342"/>
      <c r="DF13" s="342"/>
      <c r="DG13" s="342"/>
      <c r="DH13" s="342"/>
      <c r="DI13" s="342"/>
      <c r="DJ13" s="342"/>
      <c r="DK13" s="342"/>
      <c r="DL13" s="342"/>
      <c r="DM13" s="342"/>
      <c r="DN13" s="342"/>
      <c r="DO13" s="342"/>
      <c r="DP13" s="564"/>
      <c r="DQ13" s="573">
        <v>490025</v>
      </c>
      <c r="DR13" s="342"/>
      <c r="DS13" s="342"/>
      <c r="DT13" s="342"/>
      <c r="DU13" s="342"/>
      <c r="DV13" s="342"/>
      <c r="DW13" s="342"/>
      <c r="DX13" s="342"/>
      <c r="DY13" s="342"/>
      <c r="DZ13" s="342"/>
      <c r="EA13" s="342"/>
      <c r="EB13" s="342"/>
      <c r="EC13" s="574"/>
    </row>
    <row r="14" spans="2:143" ht="11.25" customHeight="1" x14ac:dyDescent="0.2">
      <c r="B14" s="568" t="s">
        <v>316</v>
      </c>
      <c r="C14" s="457"/>
      <c r="D14" s="457"/>
      <c r="E14" s="457"/>
      <c r="F14" s="457"/>
      <c r="G14" s="457"/>
      <c r="H14" s="457"/>
      <c r="I14" s="457"/>
      <c r="J14" s="457"/>
      <c r="K14" s="457"/>
      <c r="L14" s="457"/>
      <c r="M14" s="457"/>
      <c r="N14" s="457"/>
      <c r="O14" s="457"/>
      <c r="P14" s="457"/>
      <c r="Q14" s="569"/>
      <c r="R14" s="563" t="s">
        <v>189</v>
      </c>
      <c r="S14" s="342"/>
      <c r="T14" s="342"/>
      <c r="U14" s="342"/>
      <c r="V14" s="342"/>
      <c r="W14" s="342"/>
      <c r="X14" s="342"/>
      <c r="Y14" s="564"/>
      <c r="Z14" s="565" t="s">
        <v>189</v>
      </c>
      <c r="AA14" s="565"/>
      <c r="AB14" s="565"/>
      <c r="AC14" s="565"/>
      <c r="AD14" s="566" t="s">
        <v>189</v>
      </c>
      <c r="AE14" s="566"/>
      <c r="AF14" s="566"/>
      <c r="AG14" s="566"/>
      <c r="AH14" s="566"/>
      <c r="AI14" s="566"/>
      <c r="AJ14" s="566"/>
      <c r="AK14" s="566"/>
      <c r="AL14" s="570" t="s">
        <v>189</v>
      </c>
      <c r="AM14" s="348"/>
      <c r="AN14" s="348"/>
      <c r="AO14" s="571"/>
      <c r="AP14" s="568" t="s">
        <v>209</v>
      </c>
      <c r="AQ14" s="457"/>
      <c r="AR14" s="457"/>
      <c r="AS14" s="457"/>
      <c r="AT14" s="457"/>
      <c r="AU14" s="457"/>
      <c r="AV14" s="457"/>
      <c r="AW14" s="457"/>
      <c r="AX14" s="457"/>
      <c r="AY14" s="457"/>
      <c r="AZ14" s="457"/>
      <c r="BA14" s="457"/>
      <c r="BB14" s="457"/>
      <c r="BC14" s="457"/>
      <c r="BD14" s="457"/>
      <c r="BE14" s="457"/>
      <c r="BF14" s="569"/>
      <c r="BG14" s="563">
        <v>64870</v>
      </c>
      <c r="BH14" s="342"/>
      <c r="BI14" s="342"/>
      <c r="BJ14" s="342"/>
      <c r="BK14" s="342"/>
      <c r="BL14" s="342"/>
      <c r="BM14" s="342"/>
      <c r="BN14" s="564"/>
      <c r="BO14" s="565">
        <v>2.2000000000000002</v>
      </c>
      <c r="BP14" s="565"/>
      <c r="BQ14" s="565"/>
      <c r="BR14" s="565"/>
      <c r="BS14" s="566" t="s">
        <v>189</v>
      </c>
      <c r="BT14" s="566"/>
      <c r="BU14" s="566"/>
      <c r="BV14" s="566"/>
      <c r="BW14" s="566"/>
      <c r="BX14" s="566"/>
      <c r="BY14" s="566"/>
      <c r="BZ14" s="566"/>
      <c r="CA14" s="566"/>
      <c r="CB14" s="567"/>
      <c r="CD14" s="568" t="s">
        <v>60</v>
      </c>
      <c r="CE14" s="457"/>
      <c r="CF14" s="457"/>
      <c r="CG14" s="457"/>
      <c r="CH14" s="457"/>
      <c r="CI14" s="457"/>
      <c r="CJ14" s="457"/>
      <c r="CK14" s="457"/>
      <c r="CL14" s="457"/>
      <c r="CM14" s="457"/>
      <c r="CN14" s="457"/>
      <c r="CO14" s="457"/>
      <c r="CP14" s="457"/>
      <c r="CQ14" s="569"/>
      <c r="CR14" s="563">
        <v>208997</v>
      </c>
      <c r="CS14" s="342"/>
      <c r="CT14" s="342"/>
      <c r="CU14" s="342"/>
      <c r="CV14" s="342"/>
      <c r="CW14" s="342"/>
      <c r="CX14" s="342"/>
      <c r="CY14" s="564"/>
      <c r="CZ14" s="565">
        <v>2.8</v>
      </c>
      <c r="DA14" s="565"/>
      <c r="DB14" s="565"/>
      <c r="DC14" s="565"/>
      <c r="DD14" s="573">
        <v>4081</v>
      </c>
      <c r="DE14" s="342"/>
      <c r="DF14" s="342"/>
      <c r="DG14" s="342"/>
      <c r="DH14" s="342"/>
      <c r="DI14" s="342"/>
      <c r="DJ14" s="342"/>
      <c r="DK14" s="342"/>
      <c r="DL14" s="342"/>
      <c r="DM14" s="342"/>
      <c r="DN14" s="342"/>
      <c r="DO14" s="342"/>
      <c r="DP14" s="564"/>
      <c r="DQ14" s="573">
        <v>204756</v>
      </c>
      <c r="DR14" s="342"/>
      <c r="DS14" s="342"/>
      <c r="DT14" s="342"/>
      <c r="DU14" s="342"/>
      <c r="DV14" s="342"/>
      <c r="DW14" s="342"/>
      <c r="DX14" s="342"/>
      <c r="DY14" s="342"/>
      <c r="DZ14" s="342"/>
      <c r="EA14" s="342"/>
      <c r="EB14" s="342"/>
      <c r="EC14" s="574"/>
    </row>
    <row r="15" spans="2:143" ht="11.25" customHeight="1" x14ac:dyDescent="0.2">
      <c r="B15" s="568" t="s">
        <v>348</v>
      </c>
      <c r="C15" s="457"/>
      <c r="D15" s="457"/>
      <c r="E15" s="457"/>
      <c r="F15" s="457"/>
      <c r="G15" s="457"/>
      <c r="H15" s="457"/>
      <c r="I15" s="457"/>
      <c r="J15" s="457"/>
      <c r="K15" s="457"/>
      <c r="L15" s="457"/>
      <c r="M15" s="457"/>
      <c r="N15" s="457"/>
      <c r="O15" s="457"/>
      <c r="P15" s="457"/>
      <c r="Q15" s="569"/>
      <c r="R15" s="563">
        <v>7372</v>
      </c>
      <c r="S15" s="342"/>
      <c r="T15" s="342"/>
      <c r="U15" s="342"/>
      <c r="V15" s="342"/>
      <c r="W15" s="342"/>
      <c r="X15" s="342"/>
      <c r="Y15" s="564"/>
      <c r="Z15" s="565">
        <v>0.1</v>
      </c>
      <c r="AA15" s="565"/>
      <c r="AB15" s="565"/>
      <c r="AC15" s="565"/>
      <c r="AD15" s="566">
        <v>7372</v>
      </c>
      <c r="AE15" s="566"/>
      <c r="AF15" s="566"/>
      <c r="AG15" s="566"/>
      <c r="AH15" s="566"/>
      <c r="AI15" s="566"/>
      <c r="AJ15" s="566"/>
      <c r="AK15" s="566"/>
      <c r="AL15" s="570">
        <v>0.2</v>
      </c>
      <c r="AM15" s="348"/>
      <c r="AN15" s="348"/>
      <c r="AO15" s="571"/>
      <c r="AP15" s="568" t="s">
        <v>349</v>
      </c>
      <c r="AQ15" s="457"/>
      <c r="AR15" s="457"/>
      <c r="AS15" s="457"/>
      <c r="AT15" s="457"/>
      <c r="AU15" s="457"/>
      <c r="AV15" s="457"/>
      <c r="AW15" s="457"/>
      <c r="AX15" s="457"/>
      <c r="AY15" s="457"/>
      <c r="AZ15" s="457"/>
      <c r="BA15" s="457"/>
      <c r="BB15" s="457"/>
      <c r="BC15" s="457"/>
      <c r="BD15" s="457"/>
      <c r="BE15" s="457"/>
      <c r="BF15" s="569"/>
      <c r="BG15" s="563">
        <v>165865</v>
      </c>
      <c r="BH15" s="342"/>
      <c r="BI15" s="342"/>
      <c r="BJ15" s="342"/>
      <c r="BK15" s="342"/>
      <c r="BL15" s="342"/>
      <c r="BM15" s="342"/>
      <c r="BN15" s="564"/>
      <c r="BO15" s="565">
        <v>5.6</v>
      </c>
      <c r="BP15" s="565"/>
      <c r="BQ15" s="565"/>
      <c r="BR15" s="565"/>
      <c r="BS15" s="566" t="s">
        <v>189</v>
      </c>
      <c r="BT15" s="566"/>
      <c r="BU15" s="566"/>
      <c r="BV15" s="566"/>
      <c r="BW15" s="566"/>
      <c r="BX15" s="566"/>
      <c r="BY15" s="566"/>
      <c r="BZ15" s="566"/>
      <c r="CA15" s="566"/>
      <c r="CB15" s="567"/>
      <c r="CD15" s="568" t="s">
        <v>350</v>
      </c>
      <c r="CE15" s="457"/>
      <c r="CF15" s="457"/>
      <c r="CG15" s="457"/>
      <c r="CH15" s="457"/>
      <c r="CI15" s="457"/>
      <c r="CJ15" s="457"/>
      <c r="CK15" s="457"/>
      <c r="CL15" s="457"/>
      <c r="CM15" s="457"/>
      <c r="CN15" s="457"/>
      <c r="CO15" s="457"/>
      <c r="CP15" s="457"/>
      <c r="CQ15" s="569"/>
      <c r="CR15" s="563">
        <v>1034662</v>
      </c>
      <c r="CS15" s="342"/>
      <c r="CT15" s="342"/>
      <c r="CU15" s="342"/>
      <c r="CV15" s="342"/>
      <c r="CW15" s="342"/>
      <c r="CX15" s="342"/>
      <c r="CY15" s="564"/>
      <c r="CZ15" s="565">
        <v>14.1</v>
      </c>
      <c r="DA15" s="565"/>
      <c r="DB15" s="565"/>
      <c r="DC15" s="565"/>
      <c r="DD15" s="573">
        <v>189652</v>
      </c>
      <c r="DE15" s="342"/>
      <c r="DF15" s="342"/>
      <c r="DG15" s="342"/>
      <c r="DH15" s="342"/>
      <c r="DI15" s="342"/>
      <c r="DJ15" s="342"/>
      <c r="DK15" s="342"/>
      <c r="DL15" s="342"/>
      <c r="DM15" s="342"/>
      <c r="DN15" s="342"/>
      <c r="DO15" s="342"/>
      <c r="DP15" s="564"/>
      <c r="DQ15" s="573">
        <v>722929</v>
      </c>
      <c r="DR15" s="342"/>
      <c r="DS15" s="342"/>
      <c r="DT15" s="342"/>
      <c r="DU15" s="342"/>
      <c r="DV15" s="342"/>
      <c r="DW15" s="342"/>
      <c r="DX15" s="342"/>
      <c r="DY15" s="342"/>
      <c r="DZ15" s="342"/>
      <c r="EA15" s="342"/>
      <c r="EB15" s="342"/>
      <c r="EC15" s="574"/>
    </row>
    <row r="16" spans="2:143" ht="11.25" customHeight="1" x14ac:dyDescent="0.2">
      <c r="B16" s="568" t="s">
        <v>351</v>
      </c>
      <c r="C16" s="457"/>
      <c r="D16" s="457"/>
      <c r="E16" s="457"/>
      <c r="F16" s="457"/>
      <c r="G16" s="457"/>
      <c r="H16" s="457"/>
      <c r="I16" s="457"/>
      <c r="J16" s="457"/>
      <c r="K16" s="457"/>
      <c r="L16" s="457"/>
      <c r="M16" s="457"/>
      <c r="N16" s="457"/>
      <c r="O16" s="457"/>
      <c r="P16" s="457"/>
      <c r="Q16" s="569"/>
      <c r="R16" s="563">
        <v>55853</v>
      </c>
      <c r="S16" s="342"/>
      <c r="T16" s="342"/>
      <c r="U16" s="342"/>
      <c r="V16" s="342"/>
      <c r="W16" s="342"/>
      <c r="X16" s="342"/>
      <c r="Y16" s="564"/>
      <c r="Z16" s="565">
        <v>0.7</v>
      </c>
      <c r="AA16" s="565"/>
      <c r="AB16" s="565"/>
      <c r="AC16" s="565"/>
      <c r="AD16" s="566">
        <v>55853</v>
      </c>
      <c r="AE16" s="566"/>
      <c r="AF16" s="566"/>
      <c r="AG16" s="566"/>
      <c r="AH16" s="566"/>
      <c r="AI16" s="566"/>
      <c r="AJ16" s="566"/>
      <c r="AK16" s="566"/>
      <c r="AL16" s="570">
        <v>1.2</v>
      </c>
      <c r="AM16" s="348"/>
      <c r="AN16" s="348"/>
      <c r="AO16" s="571"/>
      <c r="AP16" s="568" t="s">
        <v>352</v>
      </c>
      <c r="AQ16" s="457"/>
      <c r="AR16" s="457"/>
      <c r="AS16" s="457"/>
      <c r="AT16" s="457"/>
      <c r="AU16" s="457"/>
      <c r="AV16" s="457"/>
      <c r="AW16" s="457"/>
      <c r="AX16" s="457"/>
      <c r="AY16" s="457"/>
      <c r="AZ16" s="457"/>
      <c r="BA16" s="457"/>
      <c r="BB16" s="457"/>
      <c r="BC16" s="457"/>
      <c r="BD16" s="457"/>
      <c r="BE16" s="457"/>
      <c r="BF16" s="569"/>
      <c r="BG16" s="563" t="s">
        <v>189</v>
      </c>
      <c r="BH16" s="342"/>
      <c r="BI16" s="342"/>
      <c r="BJ16" s="342"/>
      <c r="BK16" s="342"/>
      <c r="BL16" s="342"/>
      <c r="BM16" s="342"/>
      <c r="BN16" s="564"/>
      <c r="BO16" s="565" t="s">
        <v>189</v>
      </c>
      <c r="BP16" s="565"/>
      <c r="BQ16" s="565"/>
      <c r="BR16" s="565"/>
      <c r="BS16" s="566" t="s">
        <v>189</v>
      </c>
      <c r="BT16" s="566"/>
      <c r="BU16" s="566"/>
      <c r="BV16" s="566"/>
      <c r="BW16" s="566"/>
      <c r="BX16" s="566"/>
      <c r="BY16" s="566"/>
      <c r="BZ16" s="566"/>
      <c r="CA16" s="566"/>
      <c r="CB16" s="567"/>
      <c r="CD16" s="568" t="s">
        <v>353</v>
      </c>
      <c r="CE16" s="457"/>
      <c r="CF16" s="457"/>
      <c r="CG16" s="457"/>
      <c r="CH16" s="457"/>
      <c r="CI16" s="457"/>
      <c r="CJ16" s="457"/>
      <c r="CK16" s="457"/>
      <c r="CL16" s="457"/>
      <c r="CM16" s="457"/>
      <c r="CN16" s="457"/>
      <c r="CO16" s="457"/>
      <c r="CP16" s="457"/>
      <c r="CQ16" s="569"/>
      <c r="CR16" s="563" t="s">
        <v>189</v>
      </c>
      <c r="CS16" s="342"/>
      <c r="CT16" s="342"/>
      <c r="CU16" s="342"/>
      <c r="CV16" s="342"/>
      <c r="CW16" s="342"/>
      <c r="CX16" s="342"/>
      <c r="CY16" s="564"/>
      <c r="CZ16" s="565" t="s">
        <v>189</v>
      </c>
      <c r="DA16" s="565"/>
      <c r="DB16" s="565"/>
      <c r="DC16" s="565"/>
      <c r="DD16" s="573" t="s">
        <v>189</v>
      </c>
      <c r="DE16" s="342"/>
      <c r="DF16" s="342"/>
      <c r="DG16" s="342"/>
      <c r="DH16" s="342"/>
      <c r="DI16" s="342"/>
      <c r="DJ16" s="342"/>
      <c r="DK16" s="342"/>
      <c r="DL16" s="342"/>
      <c r="DM16" s="342"/>
      <c r="DN16" s="342"/>
      <c r="DO16" s="342"/>
      <c r="DP16" s="564"/>
      <c r="DQ16" s="573" t="s">
        <v>189</v>
      </c>
      <c r="DR16" s="342"/>
      <c r="DS16" s="342"/>
      <c r="DT16" s="342"/>
      <c r="DU16" s="342"/>
      <c r="DV16" s="342"/>
      <c r="DW16" s="342"/>
      <c r="DX16" s="342"/>
      <c r="DY16" s="342"/>
      <c r="DZ16" s="342"/>
      <c r="EA16" s="342"/>
      <c r="EB16" s="342"/>
      <c r="EC16" s="574"/>
    </row>
    <row r="17" spans="2:133" ht="11.25" customHeight="1" x14ac:dyDescent="0.2">
      <c r="B17" s="568" t="s">
        <v>354</v>
      </c>
      <c r="C17" s="457"/>
      <c r="D17" s="457"/>
      <c r="E17" s="457"/>
      <c r="F17" s="457"/>
      <c r="G17" s="457"/>
      <c r="H17" s="457"/>
      <c r="I17" s="457"/>
      <c r="J17" s="457"/>
      <c r="K17" s="457"/>
      <c r="L17" s="457"/>
      <c r="M17" s="457"/>
      <c r="N17" s="457"/>
      <c r="O17" s="457"/>
      <c r="P17" s="457"/>
      <c r="Q17" s="569"/>
      <c r="R17" s="563">
        <v>102632</v>
      </c>
      <c r="S17" s="342"/>
      <c r="T17" s="342"/>
      <c r="U17" s="342"/>
      <c r="V17" s="342"/>
      <c r="W17" s="342"/>
      <c r="X17" s="342"/>
      <c r="Y17" s="564"/>
      <c r="Z17" s="565">
        <v>1.3</v>
      </c>
      <c r="AA17" s="565"/>
      <c r="AB17" s="565"/>
      <c r="AC17" s="565"/>
      <c r="AD17" s="566">
        <v>102632</v>
      </c>
      <c r="AE17" s="566"/>
      <c r="AF17" s="566"/>
      <c r="AG17" s="566"/>
      <c r="AH17" s="566"/>
      <c r="AI17" s="566"/>
      <c r="AJ17" s="566"/>
      <c r="AK17" s="566"/>
      <c r="AL17" s="570">
        <v>2.2000000000000002</v>
      </c>
      <c r="AM17" s="348"/>
      <c r="AN17" s="348"/>
      <c r="AO17" s="571"/>
      <c r="AP17" s="568" t="s">
        <v>355</v>
      </c>
      <c r="AQ17" s="457"/>
      <c r="AR17" s="457"/>
      <c r="AS17" s="457"/>
      <c r="AT17" s="457"/>
      <c r="AU17" s="457"/>
      <c r="AV17" s="457"/>
      <c r="AW17" s="457"/>
      <c r="AX17" s="457"/>
      <c r="AY17" s="457"/>
      <c r="AZ17" s="457"/>
      <c r="BA17" s="457"/>
      <c r="BB17" s="457"/>
      <c r="BC17" s="457"/>
      <c r="BD17" s="457"/>
      <c r="BE17" s="457"/>
      <c r="BF17" s="569"/>
      <c r="BG17" s="563" t="s">
        <v>189</v>
      </c>
      <c r="BH17" s="342"/>
      <c r="BI17" s="342"/>
      <c r="BJ17" s="342"/>
      <c r="BK17" s="342"/>
      <c r="BL17" s="342"/>
      <c r="BM17" s="342"/>
      <c r="BN17" s="564"/>
      <c r="BO17" s="565" t="s">
        <v>189</v>
      </c>
      <c r="BP17" s="565"/>
      <c r="BQ17" s="565"/>
      <c r="BR17" s="565"/>
      <c r="BS17" s="566" t="s">
        <v>189</v>
      </c>
      <c r="BT17" s="566"/>
      <c r="BU17" s="566"/>
      <c r="BV17" s="566"/>
      <c r="BW17" s="566"/>
      <c r="BX17" s="566"/>
      <c r="BY17" s="566"/>
      <c r="BZ17" s="566"/>
      <c r="CA17" s="566"/>
      <c r="CB17" s="567"/>
      <c r="CD17" s="568" t="s">
        <v>357</v>
      </c>
      <c r="CE17" s="457"/>
      <c r="CF17" s="457"/>
      <c r="CG17" s="457"/>
      <c r="CH17" s="457"/>
      <c r="CI17" s="457"/>
      <c r="CJ17" s="457"/>
      <c r="CK17" s="457"/>
      <c r="CL17" s="457"/>
      <c r="CM17" s="457"/>
      <c r="CN17" s="457"/>
      <c r="CO17" s="457"/>
      <c r="CP17" s="457"/>
      <c r="CQ17" s="569"/>
      <c r="CR17" s="563">
        <v>525272</v>
      </c>
      <c r="CS17" s="342"/>
      <c r="CT17" s="342"/>
      <c r="CU17" s="342"/>
      <c r="CV17" s="342"/>
      <c r="CW17" s="342"/>
      <c r="CX17" s="342"/>
      <c r="CY17" s="564"/>
      <c r="CZ17" s="565">
        <v>7.1</v>
      </c>
      <c r="DA17" s="565"/>
      <c r="DB17" s="565"/>
      <c r="DC17" s="565"/>
      <c r="DD17" s="573" t="s">
        <v>189</v>
      </c>
      <c r="DE17" s="342"/>
      <c r="DF17" s="342"/>
      <c r="DG17" s="342"/>
      <c r="DH17" s="342"/>
      <c r="DI17" s="342"/>
      <c r="DJ17" s="342"/>
      <c r="DK17" s="342"/>
      <c r="DL17" s="342"/>
      <c r="DM17" s="342"/>
      <c r="DN17" s="342"/>
      <c r="DO17" s="342"/>
      <c r="DP17" s="564"/>
      <c r="DQ17" s="573">
        <v>525272</v>
      </c>
      <c r="DR17" s="342"/>
      <c r="DS17" s="342"/>
      <c r="DT17" s="342"/>
      <c r="DU17" s="342"/>
      <c r="DV17" s="342"/>
      <c r="DW17" s="342"/>
      <c r="DX17" s="342"/>
      <c r="DY17" s="342"/>
      <c r="DZ17" s="342"/>
      <c r="EA17" s="342"/>
      <c r="EB17" s="342"/>
      <c r="EC17" s="574"/>
    </row>
    <row r="18" spans="2:133" ht="11.25" customHeight="1" x14ac:dyDescent="0.2">
      <c r="B18" s="568" t="s">
        <v>212</v>
      </c>
      <c r="C18" s="457"/>
      <c r="D18" s="457"/>
      <c r="E18" s="457"/>
      <c r="F18" s="457"/>
      <c r="G18" s="457"/>
      <c r="H18" s="457"/>
      <c r="I18" s="457"/>
      <c r="J18" s="457"/>
      <c r="K18" s="457"/>
      <c r="L18" s="457"/>
      <c r="M18" s="457"/>
      <c r="N18" s="457"/>
      <c r="O18" s="457"/>
      <c r="P18" s="457"/>
      <c r="Q18" s="569"/>
      <c r="R18" s="563">
        <v>16893</v>
      </c>
      <c r="S18" s="342"/>
      <c r="T18" s="342"/>
      <c r="U18" s="342"/>
      <c r="V18" s="342"/>
      <c r="W18" s="342"/>
      <c r="X18" s="342"/>
      <c r="Y18" s="564"/>
      <c r="Z18" s="565">
        <v>0.2</v>
      </c>
      <c r="AA18" s="565"/>
      <c r="AB18" s="565"/>
      <c r="AC18" s="565"/>
      <c r="AD18" s="566">
        <v>16893</v>
      </c>
      <c r="AE18" s="566"/>
      <c r="AF18" s="566"/>
      <c r="AG18" s="566"/>
      <c r="AH18" s="566"/>
      <c r="AI18" s="566"/>
      <c r="AJ18" s="566"/>
      <c r="AK18" s="566"/>
      <c r="AL18" s="570">
        <v>0.4</v>
      </c>
      <c r="AM18" s="348"/>
      <c r="AN18" s="348"/>
      <c r="AO18" s="571"/>
      <c r="AP18" s="568" t="s">
        <v>95</v>
      </c>
      <c r="AQ18" s="457"/>
      <c r="AR18" s="457"/>
      <c r="AS18" s="457"/>
      <c r="AT18" s="457"/>
      <c r="AU18" s="457"/>
      <c r="AV18" s="457"/>
      <c r="AW18" s="457"/>
      <c r="AX18" s="457"/>
      <c r="AY18" s="457"/>
      <c r="AZ18" s="457"/>
      <c r="BA18" s="457"/>
      <c r="BB18" s="457"/>
      <c r="BC18" s="457"/>
      <c r="BD18" s="457"/>
      <c r="BE18" s="457"/>
      <c r="BF18" s="569"/>
      <c r="BG18" s="563" t="s">
        <v>189</v>
      </c>
      <c r="BH18" s="342"/>
      <c r="BI18" s="342"/>
      <c r="BJ18" s="342"/>
      <c r="BK18" s="342"/>
      <c r="BL18" s="342"/>
      <c r="BM18" s="342"/>
      <c r="BN18" s="564"/>
      <c r="BO18" s="565" t="s">
        <v>189</v>
      </c>
      <c r="BP18" s="565"/>
      <c r="BQ18" s="565"/>
      <c r="BR18" s="565"/>
      <c r="BS18" s="566" t="s">
        <v>189</v>
      </c>
      <c r="BT18" s="566"/>
      <c r="BU18" s="566"/>
      <c r="BV18" s="566"/>
      <c r="BW18" s="566"/>
      <c r="BX18" s="566"/>
      <c r="BY18" s="566"/>
      <c r="BZ18" s="566"/>
      <c r="CA18" s="566"/>
      <c r="CB18" s="567"/>
      <c r="CD18" s="568" t="s">
        <v>358</v>
      </c>
      <c r="CE18" s="457"/>
      <c r="CF18" s="457"/>
      <c r="CG18" s="457"/>
      <c r="CH18" s="457"/>
      <c r="CI18" s="457"/>
      <c r="CJ18" s="457"/>
      <c r="CK18" s="457"/>
      <c r="CL18" s="457"/>
      <c r="CM18" s="457"/>
      <c r="CN18" s="457"/>
      <c r="CO18" s="457"/>
      <c r="CP18" s="457"/>
      <c r="CQ18" s="569"/>
      <c r="CR18" s="563">
        <v>5660</v>
      </c>
      <c r="CS18" s="342"/>
      <c r="CT18" s="342"/>
      <c r="CU18" s="342"/>
      <c r="CV18" s="342"/>
      <c r="CW18" s="342"/>
      <c r="CX18" s="342"/>
      <c r="CY18" s="564"/>
      <c r="CZ18" s="565">
        <v>0.1</v>
      </c>
      <c r="DA18" s="565"/>
      <c r="DB18" s="565"/>
      <c r="DC18" s="565"/>
      <c r="DD18" s="573" t="s">
        <v>189</v>
      </c>
      <c r="DE18" s="342"/>
      <c r="DF18" s="342"/>
      <c r="DG18" s="342"/>
      <c r="DH18" s="342"/>
      <c r="DI18" s="342"/>
      <c r="DJ18" s="342"/>
      <c r="DK18" s="342"/>
      <c r="DL18" s="342"/>
      <c r="DM18" s="342"/>
      <c r="DN18" s="342"/>
      <c r="DO18" s="342"/>
      <c r="DP18" s="564"/>
      <c r="DQ18" s="573">
        <v>5660</v>
      </c>
      <c r="DR18" s="342"/>
      <c r="DS18" s="342"/>
      <c r="DT18" s="342"/>
      <c r="DU18" s="342"/>
      <c r="DV18" s="342"/>
      <c r="DW18" s="342"/>
      <c r="DX18" s="342"/>
      <c r="DY18" s="342"/>
      <c r="DZ18" s="342"/>
      <c r="EA18" s="342"/>
      <c r="EB18" s="342"/>
      <c r="EC18" s="574"/>
    </row>
    <row r="19" spans="2:133" ht="11.25" customHeight="1" x14ac:dyDescent="0.2">
      <c r="B19" s="568" t="s">
        <v>359</v>
      </c>
      <c r="C19" s="457"/>
      <c r="D19" s="457"/>
      <c r="E19" s="457"/>
      <c r="F19" s="457"/>
      <c r="G19" s="457"/>
      <c r="H19" s="457"/>
      <c r="I19" s="457"/>
      <c r="J19" s="457"/>
      <c r="K19" s="457"/>
      <c r="L19" s="457"/>
      <c r="M19" s="457"/>
      <c r="N19" s="457"/>
      <c r="O19" s="457"/>
      <c r="P19" s="457"/>
      <c r="Q19" s="569"/>
      <c r="R19" s="563">
        <v>85682</v>
      </c>
      <c r="S19" s="342"/>
      <c r="T19" s="342"/>
      <c r="U19" s="342"/>
      <c r="V19" s="342"/>
      <c r="W19" s="342"/>
      <c r="X19" s="342"/>
      <c r="Y19" s="564"/>
      <c r="Z19" s="565">
        <v>1.1000000000000001</v>
      </c>
      <c r="AA19" s="565"/>
      <c r="AB19" s="565"/>
      <c r="AC19" s="565"/>
      <c r="AD19" s="566">
        <v>85682</v>
      </c>
      <c r="AE19" s="566"/>
      <c r="AF19" s="566"/>
      <c r="AG19" s="566"/>
      <c r="AH19" s="566"/>
      <c r="AI19" s="566"/>
      <c r="AJ19" s="566"/>
      <c r="AK19" s="566"/>
      <c r="AL19" s="570">
        <v>1.8</v>
      </c>
      <c r="AM19" s="348"/>
      <c r="AN19" s="348"/>
      <c r="AO19" s="571"/>
      <c r="AP19" s="568" t="s">
        <v>245</v>
      </c>
      <c r="AQ19" s="457"/>
      <c r="AR19" s="457"/>
      <c r="AS19" s="457"/>
      <c r="AT19" s="457"/>
      <c r="AU19" s="457"/>
      <c r="AV19" s="457"/>
      <c r="AW19" s="457"/>
      <c r="AX19" s="457"/>
      <c r="AY19" s="457"/>
      <c r="AZ19" s="457"/>
      <c r="BA19" s="457"/>
      <c r="BB19" s="457"/>
      <c r="BC19" s="457"/>
      <c r="BD19" s="457"/>
      <c r="BE19" s="457"/>
      <c r="BF19" s="569"/>
      <c r="BG19" s="563" t="s">
        <v>189</v>
      </c>
      <c r="BH19" s="342"/>
      <c r="BI19" s="342"/>
      <c r="BJ19" s="342"/>
      <c r="BK19" s="342"/>
      <c r="BL19" s="342"/>
      <c r="BM19" s="342"/>
      <c r="BN19" s="564"/>
      <c r="BO19" s="565" t="s">
        <v>189</v>
      </c>
      <c r="BP19" s="565"/>
      <c r="BQ19" s="565"/>
      <c r="BR19" s="565"/>
      <c r="BS19" s="566" t="s">
        <v>189</v>
      </c>
      <c r="BT19" s="566"/>
      <c r="BU19" s="566"/>
      <c r="BV19" s="566"/>
      <c r="BW19" s="566"/>
      <c r="BX19" s="566"/>
      <c r="BY19" s="566"/>
      <c r="BZ19" s="566"/>
      <c r="CA19" s="566"/>
      <c r="CB19" s="567"/>
      <c r="CD19" s="568" t="s">
        <v>361</v>
      </c>
      <c r="CE19" s="457"/>
      <c r="CF19" s="457"/>
      <c r="CG19" s="457"/>
      <c r="CH19" s="457"/>
      <c r="CI19" s="457"/>
      <c r="CJ19" s="457"/>
      <c r="CK19" s="457"/>
      <c r="CL19" s="457"/>
      <c r="CM19" s="457"/>
      <c r="CN19" s="457"/>
      <c r="CO19" s="457"/>
      <c r="CP19" s="457"/>
      <c r="CQ19" s="569"/>
      <c r="CR19" s="563" t="s">
        <v>189</v>
      </c>
      <c r="CS19" s="342"/>
      <c r="CT19" s="342"/>
      <c r="CU19" s="342"/>
      <c r="CV19" s="342"/>
      <c r="CW19" s="342"/>
      <c r="CX19" s="342"/>
      <c r="CY19" s="564"/>
      <c r="CZ19" s="565" t="s">
        <v>189</v>
      </c>
      <c r="DA19" s="565"/>
      <c r="DB19" s="565"/>
      <c r="DC19" s="565"/>
      <c r="DD19" s="573" t="s">
        <v>189</v>
      </c>
      <c r="DE19" s="342"/>
      <c r="DF19" s="342"/>
      <c r="DG19" s="342"/>
      <c r="DH19" s="342"/>
      <c r="DI19" s="342"/>
      <c r="DJ19" s="342"/>
      <c r="DK19" s="342"/>
      <c r="DL19" s="342"/>
      <c r="DM19" s="342"/>
      <c r="DN19" s="342"/>
      <c r="DO19" s="342"/>
      <c r="DP19" s="564"/>
      <c r="DQ19" s="573" t="s">
        <v>189</v>
      </c>
      <c r="DR19" s="342"/>
      <c r="DS19" s="342"/>
      <c r="DT19" s="342"/>
      <c r="DU19" s="342"/>
      <c r="DV19" s="342"/>
      <c r="DW19" s="342"/>
      <c r="DX19" s="342"/>
      <c r="DY19" s="342"/>
      <c r="DZ19" s="342"/>
      <c r="EA19" s="342"/>
      <c r="EB19" s="342"/>
      <c r="EC19" s="574"/>
    </row>
    <row r="20" spans="2:133" ht="11.25" customHeight="1" x14ac:dyDescent="0.2">
      <c r="B20" s="576" t="s">
        <v>363</v>
      </c>
      <c r="C20" s="577"/>
      <c r="D20" s="577"/>
      <c r="E20" s="577"/>
      <c r="F20" s="577"/>
      <c r="G20" s="577"/>
      <c r="H20" s="577"/>
      <c r="I20" s="577"/>
      <c r="J20" s="577"/>
      <c r="K20" s="577"/>
      <c r="L20" s="577"/>
      <c r="M20" s="577"/>
      <c r="N20" s="577"/>
      <c r="O20" s="577"/>
      <c r="P20" s="577"/>
      <c r="Q20" s="578"/>
      <c r="R20" s="563">
        <v>57</v>
      </c>
      <c r="S20" s="342"/>
      <c r="T20" s="342"/>
      <c r="U20" s="342"/>
      <c r="V20" s="342"/>
      <c r="W20" s="342"/>
      <c r="X20" s="342"/>
      <c r="Y20" s="564"/>
      <c r="Z20" s="565">
        <v>0</v>
      </c>
      <c r="AA20" s="565"/>
      <c r="AB20" s="565"/>
      <c r="AC20" s="565"/>
      <c r="AD20" s="566">
        <v>57</v>
      </c>
      <c r="AE20" s="566"/>
      <c r="AF20" s="566"/>
      <c r="AG20" s="566"/>
      <c r="AH20" s="566"/>
      <c r="AI20" s="566"/>
      <c r="AJ20" s="566"/>
      <c r="AK20" s="566"/>
      <c r="AL20" s="570">
        <v>0</v>
      </c>
      <c r="AM20" s="348"/>
      <c r="AN20" s="348"/>
      <c r="AO20" s="571"/>
      <c r="AP20" s="568" t="s">
        <v>364</v>
      </c>
      <c r="AQ20" s="457"/>
      <c r="AR20" s="457"/>
      <c r="AS20" s="457"/>
      <c r="AT20" s="457"/>
      <c r="AU20" s="457"/>
      <c r="AV20" s="457"/>
      <c r="AW20" s="457"/>
      <c r="AX20" s="457"/>
      <c r="AY20" s="457"/>
      <c r="AZ20" s="457"/>
      <c r="BA20" s="457"/>
      <c r="BB20" s="457"/>
      <c r="BC20" s="457"/>
      <c r="BD20" s="457"/>
      <c r="BE20" s="457"/>
      <c r="BF20" s="569"/>
      <c r="BG20" s="563" t="s">
        <v>189</v>
      </c>
      <c r="BH20" s="342"/>
      <c r="BI20" s="342"/>
      <c r="BJ20" s="342"/>
      <c r="BK20" s="342"/>
      <c r="BL20" s="342"/>
      <c r="BM20" s="342"/>
      <c r="BN20" s="564"/>
      <c r="BO20" s="565" t="s">
        <v>189</v>
      </c>
      <c r="BP20" s="565"/>
      <c r="BQ20" s="565"/>
      <c r="BR20" s="565"/>
      <c r="BS20" s="566" t="s">
        <v>189</v>
      </c>
      <c r="BT20" s="566"/>
      <c r="BU20" s="566"/>
      <c r="BV20" s="566"/>
      <c r="BW20" s="566"/>
      <c r="BX20" s="566"/>
      <c r="BY20" s="566"/>
      <c r="BZ20" s="566"/>
      <c r="CA20" s="566"/>
      <c r="CB20" s="567"/>
      <c r="CD20" s="568" t="s">
        <v>181</v>
      </c>
      <c r="CE20" s="457"/>
      <c r="CF20" s="457"/>
      <c r="CG20" s="457"/>
      <c r="CH20" s="457"/>
      <c r="CI20" s="457"/>
      <c r="CJ20" s="457"/>
      <c r="CK20" s="457"/>
      <c r="CL20" s="457"/>
      <c r="CM20" s="457"/>
      <c r="CN20" s="457"/>
      <c r="CO20" s="457"/>
      <c r="CP20" s="457"/>
      <c r="CQ20" s="569"/>
      <c r="CR20" s="563">
        <v>7356624</v>
      </c>
      <c r="CS20" s="342"/>
      <c r="CT20" s="342"/>
      <c r="CU20" s="342"/>
      <c r="CV20" s="342"/>
      <c r="CW20" s="342"/>
      <c r="CX20" s="342"/>
      <c r="CY20" s="564"/>
      <c r="CZ20" s="565">
        <v>100</v>
      </c>
      <c r="DA20" s="565"/>
      <c r="DB20" s="565"/>
      <c r="DC20" s="565"/>
      <c r="DD20" s="573">
        <v>403310</v>
      </c>
      <c r="DE20" s="342"/>
      <c r="DF20" s="342"/>
      <c r="DG20" s="342"/>
      <c r="DH20" s="342"/>
      <c r="DI20" s="342"/>
      <c r="DJ20" s="342"/>
      <c r="DK20" s="342"/>
      <c r="DL20" s="342"/>
      <c r="DM20" s="342"/>
      <c r="DN20" s="342"/>
      <c r="DO20" s="342"/>
      <c r="DP20" s="564"/>
      <c r="DQ20" s="573">
        <v>5169045</v>
      </c>
      <c r="DR20" s="342"/>
      <c r="DS20" s="342"/>
      <c r="DT20" s="342"/>
      <c r="DU20" s="342"/>
      <c r="DV20" s="342"/>
      <c r="DW20" s="342"/>
      <c r="DX20" s="342"/>
      <c r="DY20" s="342"/>
      <c r="DZ20" s="342"/>
      <c r="EA20" s="342"/>
      <c r="EB20" s="342"/>
      <c r="EC20" s="574"/>
    </row>
    <row r="21" spans="2:133" ht="11.25" customHeight="1" x14ac:dyDescent="0.2">
      <c r="B21" s="568" t="s">
        <v>338</v>
      </c>
      <c r="C21" s="457"/>
      <c r="D21" s="457"/>
      <c r="E21" s="457"/>
      <c r="F21" s="457"/>
      <c r="G21" s="457"/>
      <c r="H21" s="457"/>
      <c r="I21" s="457"/>
      <c r="J21" s="457"/>
      <c r="K21" s="457"/>
      <c r="L21" s="457"/>
      <c r="M21" s="457"/>
      <c r="N21" s="457"/>
      <c r="O21" s="457"/>
      <c r="P21" s="457"/>
      <c r="Q21" s="569"/>
      <c r="R21" s="563">
        <v>1104838</v>
      </c>
      <c r="S21" s="342"/>
      <c r="T21" s="342"/>
      <c r="U21" s="342"/>
      <c r="V21" s="342"/>
      <c r="W21" s="342"/>
      <c r="X21" s="342"/>
      <c r="Y21" s="564"/>
      <c r="Z21" s="565">
        <v>13.8</v>
      </c>
      <c r="AA21" s="565"/>
      <c r="AB21" s="565"/>
      <c r="AC21" s="565"/>
      <c r="AD21" s="566">
        <v>956419</v>
      </c>
      <c r="AE21" s="566"/>
      <c r="AF21" s="566"/>
      <c r="AG21" s="566"/>
      <c r="AH21" s="566"/>
      <c r="AI21" s="566"/>
      <c r="AJ21" s="566"/>
      <c r="AK21" s="566"/>
      <c r="AL21" s="570">
        <v>20.2</v>
      </c>
      <c r="AM21" s="348"/>
      <c r="AN21" s="348"/>
      <c r="AO21" s="571"/>
      <c r="AP21" s="568" t="s">
        <v>366</v>
      </c>
      <c r="AQ21" s="579"/>
      <c r="AR21" s="579"/>
      <c r="AS21" s="579"/>
      <c r="AT21" s="579"/>
      <c r="AU21" s="579"/>
      <c r="AV21" s="579"/>
      <c r="AW21" s="579"/>
      <c r="AX21" s="579"/>
      <c r="AY21" s="579"/>
      <c r="AZ21" s="579"/>
      <c r="BA21" s="579"/>
      <c r="BB21" s="579"/>
      <c r="BC21" s="579"/>
      <c r="BD21" s="579"/>
      <c r="BE21" s="579"/>
      <c r="BF21" s="580"/>
      <c r="BG21" s="563" t="s">
        <v>189</v>
      </c>
      <c r="BH21" s="342"/>
      <c r="BI21" s="342"/>
      <c r="BJ21" s="342"/>
      <c r="BK21" s="342"/>
      <c r="BL21" s="342"/>
      <c r="BM21" s="342"/>
      <c r="BN21" s="564"/>
      <c r="BO21" s="565" t="s">
        <v>189</v>
      </c>
      <c r="BP21" s="565"/>
      <c r="BQ21" s="565"/>
      <c r="BR21" s="565"/>
      <c r="BS21" s="566" t="s">
        <v>189</v>
      </c>
      <c r="BT21" s="566"/>
      <c r="BU21" s="566"/>
      <c r="BV21" s="566"/>
      <c r="BW21" s="566"/>
      <c r="BX21" s="566"/>
      <c r="BY21" s="566"/>
      <c r="BZ21" s="566"/>
      <c r="CA21" s="566"/>
      <c r="CB21" s="567"/>
      <c r="CD21" s="581"/>
      <c r="CE21" s="582"/>
      <c r="CF21" s="582"/>
      <c r="CG21" s="582"/>
      <c r="CH21" s="582"/>
      <c r="CI21" s="582"/>
      <c r="CJ21" s="582"/>
      <c r="CK21" s="582"/>
      <c r="CL21" s="582"/>
      <c r="CM21" s="582"/>
      <c r="CN21" s="582"/>
      <c r="CO21" s="582"/>
      <c r="CP21" s="582"/>
      <c r="CQ21" s="583"/>
      <c r="CR21" s="584"/>
      <c r="CS21" s="585"/>
      <c r="CT21" s="585"/>
      <c r="CU21" s="585"/>
      <c r="CV21" s="585"/>
      <c r="CW21" s="585"/>
      <c r="CX21" s="585"/>
      <c r="CY21" s="586"/>
      <c r="CZ21" s="587"/>
      <c r="DA21" s="587"/>
      <c r="DB21" s="587"/>
      <c r="DC21" s="587"/>
      <c r="DD21" s="588"/>
      <c r="DE21" s="585"/>
      <c r="DF21" s="585"/>
      <c r="DG21" s="585"/>
      <c r="DH21" s="585"/>
      <c r="DI21" s="585"/>
      <c r="DJ21" s="585"/>
      <c r="DK21" s="585"/>
      <c r="DL21" s="585"/>
      <c r="DM21" s="585"/>
      <c r="DN21" s="585"/>
      <c r="DO21" s="585"/>
      <c r="DP21" s="586"/>
      <c r="DQ21" s="588"/>
      <c r="DR21" s="585"/>
      <c r="DS21" s="585"/>
      <c r="DT21" s="585"/>
      <c r="DU21" s="585"/>
      <c r="DV21" s="585"/>
      <c r="DW21" s="585"/>
      <c r="DX21" s="585"/>
      <c r="DY21" s="585"/>
      <c r="DZ21" s="585"/>
      <c r="EA21" s="585"/>
      <c r="EB21" s="585"/>
      <c r="EC21" s="589"/>
    </row>
    <row r="22" spans="2:133" ht="11.25" customHeight="1" x14ac:dyDescent="0.2">
      <c r="B22" s="568" t="s">
        <v>285</v>
      </c>
      <c r="C22" s="457"/>
      <c r="D22" s="457"/>
      <c r="E22" s="457"/>
      <c r="F22" s="457"/>
      <c r="G22" s="457"/>
      <c r="H22" s="457"/>
      <c r="I22" s="457"/>
      <c r="J22" s="457"/>
      <c r="K22" s="457"/>
      <c r="L22" s="457"/>
      <c r="M22" s="457"/>
      <c r="N22" s="457"/>
      <c r="O22" s="457"/>
      <c r="P22" s="457"/>
      <c r="Q22" s="569"/>
      <c r="R22" s="563">
        <v>956419</v>
      </c>
      <c r="S22" s="342"/>
      <c r="T22" s="342"/>
      <c r="U22" s="342"/>
      <c r="V22" s="342"/>
      <c r="W22" s="342"/>
      <c r="X22" s="342"/>
      <c r="Y22" s="564"/>
      <c r="Z22" s="565">
        <v>11.9</v>
      </c>
      <c r="AA22" s="565"/>
      <c r="AB22" s="565"/>
      <c r="AC22" s="565"/>
      <c r="AD22" s="566">
        <v>956419</v>
      </c>
      <c r="AE22" s="566"/>
      <c r="AF22" s="566"/>
      <c r="AG22" s="566"/>
      <c r="AH22" s="566"/>
      <c r="AI22" s="566"/>
      <c r="AJ22" s="566"/>
      <c r="AK22" s="566"/>
      <c r="AL22" s="570">
        <v>20.2</v>
      </c>
      <c r="AM22" s="348"/>
      <c r="AN22" s="348"/>
      <c r="AO22" s="571"/>
      <c r="AP22" s="568" t="s">
        <v>367</v>
      </c>
      <c r="AQ22" s="579"/>
      <c r="AR22" s="579"/>
      <c r="AS22" s="579"/>
      <c r="AT22" s="579"/>
      <c r="AU22" s="579"/>
      <c r="AV22" s="579"/>
      <c r="AW22" s="579"/>
      <c r="AX22" s="579"/>
      <c r="AY22" s="579"/>
      <c r="AZ22" s="579"/>
      <c r="BA22" s="579"/>
      <c r="BB22" s="579"/>
      <c r="BC22" s="579"/>
      <c r="BD22" s="579"/>
      <c r="BE22" s="579"/>
      <c r="BF22" s="580"/>
      <c r="BG22" s="563" t="s">
        <v>189</v>
      </c>
      <c r="BH22" s="342"/>
      <c r="BI22" s="342"/>
      <c r="BJ22" s="342"/>
      <c r="BK22" s="342"/>
      <c r="BL22" s="342"/>
      <c r="BM22" s="342"/>
      <c r="BN22" s="564"/>
      <c r="BO22" s="565" t="s">
        <v>189</v>
      </c>
      <c r="BP22" s="565"/>
      <c r="BQ22" s="565"/>
      <c r="BR22" s="565"/>
      <c r="BS22" s="566" t="s">
        <v>189</v>
      </c>
      <c r="BT22" s="566"/>
      <c r="BU22" s="566"/>
      <c r="BV22" s="566"/>
      <c r="BW22" s="566"/>
      <c r="BX22" s="566"/>
      <c r="BY22" s="566"/>
      <c r="BZ22" s="566"/>
      <c r="CA22" s="566"/>
      <c r="CB22" s="567"/>
      <c r="CD22" s="336" t="s">
        <v>369</v>
      </c>
      <c r="CE22" s="337"/>
      <c r="CF22" s="337"/>
      <c r="CG22" s="337"/>
      <c r="CH22" s="337"/>
      <c r="CI22" s="337"/>
      <c r="CJ22" s="337"/>
      <c r="CK22" s="337"/>
      <c r="CL22" s="337"/>
      <c r="CM22" s="337"/>
      <c r="CN22" s="337"/>
      <c r="CO22" s="337"/>
      <c r="CP22" s="337"/>
      <c r="CQ22" s="337"/>
      <c r="CR22" s="337"/>
      <c r="CS22" s="337"/>
      <c r="CT22" s="337"/>
      <c r="CU22" s="337"/>
      <c r="CV22" s="337"/>
      <c r="CW22" s="337"/>
      <c r="CX22" s="337"/>
      <c r="CY22" s="337"/>
      <c r="CZ22" s="337"/>
      <c r="DA22" s="337"/>
      <c r="DB22" s="337"/>
      <c r="DC22" s="337"/>
      <c r="DD22" s="337"/>
      <c r="DE22" s="337"/>
      <c r="DF22" s="337"/>
      <c r="DG22" s="337"/>
      <c r="DH22" s="337"/>
      <c r="DI22" s="337"/>
      <c r="DJ22" s="337"/>
      <c r="DK22" s="337"/>
      <c r="DL22" s="337"/>
      <c r="DM22" s="337"/>
      <c r="DN22" s="337"/>
      <c r="DO22" s="337"/>
      <c r="DP22" s="337"/>
      <c r="DQ22" s="337"/>
      <c r="DR22" s="337"/>
      <c r="DS22" s="337"/>
      <c r="DT22" s="337"/>
      <c r="DU22" s="337"/>
      <c r="DV22" s="337"/>
      <c r="DW22" s="337"/>
      <c r="DX22" s="337"/>
      <c r="DY22" s="337"/>
      <c r="DZ22" s="337"/>
      <c r="EA22" s="337"/>
      <c r="EB22" s="337"/>
      <c r="EC22" s="379"/>
    </row>
    <row r="23" spans="2:133" ht="11.25" customHeight="1" x14ac:dyDescent="0.2">
      <c r="B23" s="568" t="s">
        <v>283</v>
      </c>
      <c r="C23" s="457"/>
      <c r="D23" s="457"/>
      <c r="E23" s="457"/>
      <c r="F23" s="457"/>
      <c r="G23" s="457"/>
      <c r="H23" s="457"/>
      <c r="I23" s="457"/>
      <c r="J23" s="457"/>
      <c r="K23" s="457"/>
      <c r="L23" s="457"/>
      <c r="M23" s="457"/>
      <c r="N23" s="457"/>
      <c r="O23" s="457"/>
      <c r="P23" s="457"/>
      <c r="Q23" s="569"/>
      <c r="R23" s="563">
        <v>148419</v>
      </c>
      <c r="S23" s="342"/>
      <c r="T23" s="342"/>
      <c r="U23" s="342"/>
      <c r="V23" s="342"/>
      <c r="W23" s="342"/>
      <c r="X23" s="342"/>
      <c r="Y23" s="564"/>
      <c r="Z23" s="565">
        <v>1.9</v>
      </c>
      <c r="AA23" s="565"/>
      <c r="AB23" s="565"/>
      <c r="AC23" s="565"/>
      <c r="AD23" s="566" t="s">
        <v>189</v>
      </c>
      <c r="AE23" s="566"/>
      <c r="AF23" s="566"/>
      <c r="AG23" s="566"/>
      <c r="AH23" s="566"/>
      <c r="AI23" s="566"/>
      <c r="AJ23" s="566"/>
      <c r="AK23" s="566"/>
      <c r="AL23" s="570" t="s">
        <v>189</v>
      </c>
      <c r="AM23" s="348"/>
      <c r="AN23" s="348"/>
      <c r="AO23" s="571"/>
      <c r="AP23" s="568" t="s">
        <v>113</v>
      </c>
      <c r="AQ23" s="579"/>
      <c r="AR23" s="579"/>
      <c r="AS23" s="579"/>
      <c r="AT23" s="579"/>
      <c r="AU23" s="579"/>
      <c r="AV23" s="579"/>
      <c r="AW23" s="579"/>
      <c r="AX23" s="579"/>
      <c r="AY23" s="579"/>
      <c r="AZ23" s="579"/>
      <c r="BA23" s="579"/>
      <c r="BB23" s="579"/>
      <c r="BC23" s="579"/>
      <c r="BD23" s="579"/>
      <c r="BE23" s="579"/>
      <c r="BF23" s="580"/>
      <c r="BG23" s="563" t="s">
        <v>189</v>
      </c>
      <c r="BH23" s="342"/>
      <c r="BI23" s="342"/>
      <c r="BJ23" s="342"/>
      <c r="BK23" s="342"/>
      <c r="BL23" s="342"/>
      <c r="BM23" s="342"/>
      <c r="BN23" s="564"/>
      <c r="BO23" s="565" t="s">
        <v>189</v>
      </c>
      <c r="BP23" s="565"/>
      <c r="BQ23" s="565"/>
      <c r="BR23" s="565"/>
      <c r="BS23" s="566" t="s">
        <v>189</v>
      </c>
      <c r="BT23" s="566"/>
      <c r="BU23" s="566"/>
      <c r="BV23" s="566"/>
      <c r="BW23" s="566"/>
      <c r="BX23" s="566"/>
      <c r="BY23" s="566"/>
      <c r="BZ23" s="566"/>
      <c r="CA23" s="566"/>
      <c r="CB23" s="567"/>
      <c r="CD23" s="336" t="s">
        <v>310</v>
      </c>
      <c r="CE23" s="337"/>
      <c r="CF23" s="337"/>
      <c r="CG23" s="337"/>
      <c r="CH23" s="337"/>
      <c r="CI23" s="337"/>
      <c r="CJ23" s="337"/>
      <c r="CK23" s="337"/>
      <c r="CL23" s="337"/>
      <c r="CM23" s="337"/>
      <c r="CN23" s="337"/>
      <c r="CO23" s="337"/>
      <c r="CP23" s="337"/>
      <c r="CQ23" s="379"/>
      <c r="CR23" s="336" t="s">
        <v>370</v>
      </c>
      <c r="CS23" s="337"/>
      <c r="CT23" s="337"/>
      <c r="CU23" s="337"/>
      <c r="CV23" s="337"/>
      <c r="CW23" s="337"/>
      <c r="CX23" s="337"/>
      <c r="CY23" s="379"/>
      <c r="CZ23" s="336" t="s">
        <v>373</v>
      </c>
      <c r="DA23" s="337"/>
      <c r="DB23" s="337"/>
      <c r="DC23" s="379"/>
      <c r="DD23" s="336" t="s">
        <v>290</v>
      </c>
      <c r="DE23" s="337"/>
      <c r="DF23" s="337"/>
      <c r="DG23" s="337"/>
      <c r="DH23" s="337"/>
      <c r="DI23" s="337"/>
      <c r="DJ23" s="337"/>
      <c r="DK23" s="379"/>
      <c r="DL23" s="590" t="s">
        <v>376</v>
      </c>
      <c r="DM23" s="591"/>
      <c r="DN23" s="591"/>
      <c r="DO23" s="591"/>
      <c r="DP23" s="591"/>
      <c r="DQ23" s="591"/>
      <c r="DR23" s="591"/>
      <c r="DS23" s="591"/>
      <c r="DT23" s="591"/>
      <c r="DU23" s="591"/>
      <c r="DV23" s="592"/>
      <c r="DW23" s="336" t="s">
        <v>377</v>
      </c>
      <c r="DX23" s="337"/>
      <c r="DY23" s="337"/>
      <c r="DZ23" s="337"/>
      <c r="EA23" s="337"/>
      <c r="EB23" s="337"/>
      <c r="EC23" s="379"/>
    </row>
    <row r="24" spans="2:133" ht="11.25" customHeight="1" x14ac:dyDescent="0.2">
      <c r="B24" s="568" t="s">
        <v>378</v>
      </c>
      <c r="C24" s="457"/>
      <c r="D24" s="457"/>
      <c r="E24" s="457"/>
      <c r="F24" s="457"/>
      <c r="G24" s="457"/>
      <c r="H24" s="457"/>
      <c r="I24" s="457"/>
      <c r="J24" s="457"/>
      <c r="K24" s="457"/>
      <c r="L24" s="457"/>
      <c r="M24" s="457"/>
      <c r="N24" s="457"/>
      <c r="O24" s="457"/>
      <c r="P24" s="457"/>
      <c r="Q24" s="569"/>
      <c r="R24" s="563" t="s">
        <v>189</v>
      </c>
      <c r="S24" s="342"/>
      <c r="T24" s="342"/>
      <c r="U24" s="342"/>
      <c r="V24" s="342"/>
      <c r="W24" s="342"/>
      <c r="X24" s="342"/>
      <c r="Y24" s="564"/>
      <c r="Z24" s="565" t="s">
        <v>189</v>
      </c>
      <c r="AA24" s="565"/>
      <c r="AB24" s="565"/>
      <c r="AC24" s="565"/>
      <c r="AD24" s="566" t="s">
        <v>189</v>
      </c>
      <c r="AE24" s="566"/>
      <c r="AF24" s="566"/>
      <c r="AG24" s="566"/>
      <c r="AH24" s="566"/>
      <c r="AI24" s="566"/>
      <c r="AJ24" s="566"/>
      <c r="AK24" s="566"/>
      <c r="AL24" s="570" t="s">
        <v>189</v>
      </c>
      <c r="AM24" s="348"/>
      <c r="AN24" s="348"/>
      <c r="AO24" s="571"/>
      <c r="AP24" s="568" t="s">
        <v>379</v>
      </c>
      <c r="AQ24" s="579"/>
      <c r="AR24" s="579"/>
      <c r="AS24" s="579"/>
      <c r="AT24" s="579"/>
      <c r="AU24" s="579"/>
      <c r="AV24" s="579"/>
      <c r="AW24" s="579"/>
      <c r="AX24" s="579"/>
      <c r="AY24" s="579"/>
      <c r="AZ24" s="579"/>
      <c r="BA24" s="579"/>
      <c r="BB24" s="579"/>
      <c r="BC24" s="579"/>
      <c r="BD24" s="579"/>
      <c r="BE24" s="579"/>
      <c r="BF24" s="580"/>
      <c r="BG24" s="563" t="s">
        <v>189</v>
      </c>
      <c r="BH24" s="342"/>
      <c r="BI24" s="342"/>
      <c r="BJ24" s="342"/>
      <c r="BK24" s="342"/>
      <c r="BL24" s="342"/>
      <c r="BM24" s="342"/>
      <c r="BN24" s="564"/>
      <c r="BO24" s="565" t="s">
        <v>189</v>
      </c>
      <c r="BP24" s="565"/>
      <c r="BQ24" s="565"/>
      <c r="BR24" s="565"/>
      <c r="BS24" s="566" t="s">
        <v>189</v>
      </c>
      <c r="BT24" s="566"/>
      <c r="BU24" s="566"/>
      <c r="BV24" s="566"/>
      <c r="BW24" s="566"/>
      <c r="BX24" s="566"/>
      <c r="BY24" s="566"/>
      <c r="BZ24" s="566"/>
      <c r="CA24" s="566"/>
      <c r="CB24" s="567"/>
      <c r="CD24" s="552" t="s">
        <v>296</v>
      </c>
      <c r="CE24" s="553"/>
      <c r="CF24" s="553"/>
      <c r="CG24" s="553"/>
      <c r="CH24" s="553"/>
      <c r="CI24" s="553"/>
      <c r="CJ24" s="553"/>
      <c r="CK24" s="553"/>
      <c r="CL24" s="553"/>
      <c r="CM24" s="553"/>
      <c r="CN24" s="553"/>
      <c r="CO24" s="553"/>
      <c r="CP24" s="553"/>
      <c r="CQ24" s="554"/>
      <c r="CR24" s="555">
        <v>3804856</v>
      </c>
      <c r="CS24" s="556"/>
      <c r="CT24" s="556"/>
      <c r="CU24" s="556"/>
      <c r="CV24" s="556"/>
      <c r="CW24" s="556"/>
      <c r="CX24" s="556"/>
      <c r="CY24" s="557"/>
      <c r="CZ24" s="560">
        <v>51.7</v>
      </c>
      <c r="DA24" s="561"/>
      <c r="DB24" s="561"/>
      <c r="DC24" s="572"/>
      <c r="DD24" s="593">
        <v>2402995</v>
      </c>
      <c r="DE24" s="556"/>
      <c r="DF24" s="556"/>
      <c r="DG24" s="556"/>
      <c r="DH24" s="556"/>
      <c r="DI24" s="556"/>
      <c r="DJ24" s="556"/>
      <c r="DK24" s="557"/>
      <c r="DL24" s="593">
        <v>2118402</v>
      </c>
      <c r="DM24" s="556"/>
      <c r="DN24" s="556"/>
      <c r="DO24" s="556"/>
      <c r="DP24" s="556"/>
      <c r="DQ24" s="556"/>
      <c r="DR24" s="556"/>
      <c r="DS24" s="556"/>
      <c r="DT24" s="556"/>
      <c r="DU24" s="556"/>
      <c r="DV24" s="557"/>
      <c r="DW24" s="560">
        <v>44.5</v>
      </c>
      <c r="DX24" s="561"/>
      <c r="DY24" s="561"/>
      <c r="DZ24" s="561"/>
      <c r="EA24" s="561"/>
      <c r="EB24" s="561"/>
      <c r="EC24" s="562"/>
    </row>
    <row r="25" spans="2:133" ht="11.25" customHeight="1" x14ac:dyDescent="0.2">
      <c r="B25" s="568" t="s">
        <v>77</v>
      </c>
      <c r="C25" s="457"/>
      <c r="D25" s="457"/>
      <c r="E25" s="457"/>
      <c r="F25" s="457"/>
      <c r="G25" s="457"/>
      <c r="H25" s="457"/>
      <c r="I25" s="457"/>
      <c r="J25" s="457"/>
      <c r="K25" s="457"/>
      <c r="L25" s="457"/>
      <c r="M25" s="457"/>
      <c r="N25" s="457"/>
      <c r="O25" s="457"/>
      <c r="P25" s="457"/>
      <c r="Q25" s="569"/>
      <c r="R25" s="563">
        <v>4858963</v>
      </c>
      <c r="S25" s="342"/>
      <c r="T25" s="342"/>
      <c r="U25" s="342"/>
      <c r="V25" s="342"/>
      <c r="W25" s="342"/>
      <c r="X25" s="342"/>
      <c r="Y25" s="564"/>
      <c r="Z25" s="565">
        <v>60.6</v>
      </c>
      <c r="AA25" s="565"/>
      <c r="AB25" s="565"/>
      <c r="AC25" s="565"/>
      <c r="AD25" s="566">
        <v>4710544</v>
      </c>
      <c r="AE25" s="566"/>
      <c r="AF25" s="566"/>
      <c r="AG25" s="566"/>
      <c r="AH25" s="566"/>
      <c r="AI25" s="566"/>
      <c r="AJ25" s="566"/>
      <c r="AK25" s="566"/>
      <c r="AL25" s="570">
        <v>99.5</v>
      </c>
      <c r="AM25" s="348"/>
      <c r="AN25" s="348"/>
      <c r="AO25" s="571"/>
      <c r="AP25" s="568" t="s">
        <v>263</v>
      </c>
      <c r="AQ25" s="579"/>
      <c r="AR25" s="579"/>
      <c r="AS25" s="579"/>
      <c r="AT25" s="579"/>
      <c r="AU25" s="579"/>
      <c r="AV25" s="579"/>
      <c r="AW25" s="579"/>
      <c r="AX25" s="579"/>
      <c r="AY25" s="579"/>
      <c r="AZ25" s="579"/>
      <c r="BA25" s="579"/>
      <c r="BB25" s="579"/>
      <c r="BC25" s="579"/>
      <c r="BD25" s="579"/>
      <c r="BE25" s="579"/>
      <c r="BF25" s="580"/>
      <c r="BG25" s="563" t="s">
        <v>189</v>
      </c>
      <c r="BH25" s="342"/>
      <c r="BI25" s="342"/>
      <c r="BJ25" s="342"/>
      <c r="BK25" s="342"/>
      <c r="BL25" s="342"/>
      <c r="BM25" s="342"/>
      <c r="BN25" s="564"/>
      <c r="BO25" s="565" t="s">
        <v>189</v>
      </c>
      <c r="BP25" s="565"/>
      <c r="BQ25" s="565"/>
      <c r="BR25" s="565"/>
      <c r="BS25" s="566" t="s">
        <v>189</v>
      </c>
      <c r="BT25" s="566"/>
      <c r="BU25" s="566"/>
      <c r="BV25" s="566"/>
      <c r="BW25" s="566"/>
      <c r="BX25" s="566"/>
      <c r="BY25" s="566"/>
      <c r="BZ25" s="566"/>
      <c r="CA25" s="566"/>
      <c r="CB25" s="567"/>
      <c r="CD25" s="568" t="s">
        <v>187</v>
      </c>
      <c r="CE25" s="457"/>
      <c r="CF25" s="457"/>
      <c r="CG25" s="457"/>
      <c r="CH25" s="457"/>
      <c r="CI25" s="457"/>
      <c r="CJ25" s="457"/>
      <c r="CK25" s="457"/>
      <c r="CL25" s="457"/>
      <c r="CM25" s="457"/>
      <c r="CN25" s="457"/>
      <c r="CO25" s="457"/>
      <c r="CP25" s="457"/>
      <c r="CQ25" s="569"/>
      <c r="CR25" s="563">
        <v>1254055</v>
      </c>
      <c r="CS25" s="594"/>
      <c r="CT25" s="594"/>
      <c r="CU25" s="594"/>
      <c r="CV25" s="594"/>
      <c r="CW25" s="594"/>
      <c r="CX25" s="594"/>
      <c r="CY25" s="595"/>
      <c r="CZ25" s="570">
        <v>17</v>
      </c>
      <c r="DA25" s="596"/>
      <c r="DB25" s="596"/>
      <c r="DC25" s="597"/>
      <c r="DD25" s="573">
        <v>1092044</v>
      </c>
      <c r="DE25" s="594"/>
      <c r="DF25" s="594"/>
      <c r="DG25" s="594"/>
      <c r="DH25" s="594"/>
      <c r="DI25" s="594"/>
      <c r="DJ25" s="594"/>
      <c r="DK25" s="595"/>
      <c r="DL25" s="573">
        <v>1062188</v>
      </c>
      <c r="DM25" s="594"/>
      <c r="DN25" s="594"/>
      <c r="DO25" s="594"/>
      <c r="DP25" s="594"/>
      <c r="DQ25" s="594"/>
      <c r="DR25" s="594"/>
      <c r="DS25" s="594"/>
      <c r="DT25" s="594"/>
      <c r="DU25" s="594"/>
      <c r="DV25" s="595"/>
      <c r="DW25" s="570">
        <v>22.3</v>
      </c>
      <c r="DX25" s="596"/>
      <c r="DY25" s="596"/>
      <c r="DZ25" s="596"/>
      <c r="EA25" s="596"/>
      <c r="EB25" s="596"/>
      <c r="EC25" s="598"/>
    </row>
    <row r="26" spans="2:133" ht="11.25" customHeight="1" x14ac:dyDescent="0.2">
      <c r="B26" s="568" t="s">
        <v>381</v>
      </c>
      <c r="C26" s="457"/>
      <c r="D26" s="457"/>
      <c r="E26" s="457"/>
      <c r="F26" s="457"/>
      <c r="G26" s="457"/>
      <c r="H26" s="457"/>
      <c r="I26" s="457"/>
      <c r="J26" s="457"/>
      <c r="K26" s="457"/>
      <c r="L26" s="457"/>
      <c r="M26" s="457"/>
      <c r="N26" s="457"/>
      <c r="O26" s="457"/>
      <c r="P26" s="457"/>
      <c r="Q26" s="569"/>
      <c r="R26" s="563">
        <v>2579</v>
      </c>
      <c r="S26" s="342"/>
      <c r="T26" s="342"/>
      <c r="U26" s="342"/>
      <c r="V26" s="342"/>
      <c r="W26" s="342"/>
      <c r="X26" s="342"/>
      <c r="Y26" s="564"/>
      <c r="Z26" s="565">
        <v>0</v>
      </c>
      <c r="AA26" s="565"/>
      <c r="AB26" s="565"/>
      <c r="AC26" s="565"/>
      <c r="AD26" s="566">
        <v>2579</v>
      </c>
      <c r="AE26" s="566"/>
      <c r="AF26" s="566"/>
      <c r="AG26" s="566"/>
      <c r="AH26" s="566"/>
      <c r="AI26" s="566"/>
      <c r="AJ26" s="566"/>
      <c r="AK26" s="566"/>
      <c r="AL26" s="570">
        <v>0.1</v>
      </c>
      <c r="AM26" s="348"/>
      <c r="AN26" s="348"/>
      <c r="AO26" s="571"/>
      <c r="AP26" s="568" t="s">
        <v>383</v>
      </c>
      <c r="AQ26" s="579"/>
      <c r="AR26" s="579"/>
      <c r="AS26" s="579"/>
      <c r="AT26" s="579"/>
      <c r="AU26" s="579"/>
      <c r="AV26" s="579"/>
      <c r="AW26" s="579"/>
      <c r="AX26" s="579"/>
      <c r="AY26" s="579"/>
      <c r="AZ26" s="579"/>
      <c r="BA26" s="579"/>
      <c r="BB26" s="579"/>
      <c r="BC26" s="579"/>
      <c r="BD26" s="579"/>
      <c r="BE26" s="579"/>
      <c r="BF26" s="580"/>
      <c r="BG26" s="563" t="s">
        <v>189</v>
      </c>
      <c r="BH26" s="342"/>
      <c r="BI26" s="342"/>
      <c r="BJ26" s="342"/>
      <c r="BK26" s="342"/>
      <c r="BL26" s="342"/>
      <c r="BM26" s="342"/>
      <c r="BN26" s="564"/>
      <c r="BO26" s="565" t="s">
        <v>189</v>
      </c>
      <c r="BP26" s="565"/>
      <c r="BQ26" s="565"/>
      <c r="BR26" s="565"/>
      <c r="BS26" s="566" t="s">
        <v>189</v>
      </c>
      <c r="BT26" s="566"/>
      <c r="BU26" s="566"/>
      <c r="BV26" s="566"/>
      <c r="BW26" s="566"/>
      <c r="BX26" s="566"/>
      <c r="BY26" s="566"/>
      <c r="BZ26" s="566"/>
      <c r="CA26" s="566"/>
      <c r="CB26" s="567"/>
      <c r="CD26" s="568" t="s">
        <v>119</v>
      </c>
      <c r="CE26" s="457"/>
      <c r="CF26" s="457"/>
      <c r="CG26" s="457"/>
      <c r="CH26" s="457"/>
      <c r="CI26" s="457"/>
      <c r="CJ26" s="457"/>
      <c r="CK26" s="457"/>
      <c r="CL26" s="457"/>
      <c r="CM26" s="457"/>
      <c r="CN26" s="457"/>
      <c r="CO26" s="457"/>
      <c r="CP26" s="457"/>
      <c r="CQ26" s="569"/>
      <c r="CR26" s="563">
        <v>691268</v>
      </c>
      <c r="CS26" s="342"/>
      <c r="CT26" s="342"/>
      <c r="CU26" s="342"/>
      <c r="CV26" s="342"/>
      <c r="CW26" s="342"/>
      <c r="CX26" s="342"/>
      <c r="CY26" s="564"/>
      <c r="CZ26" s="570">
        <v>9.4</v>
      </c>
      <c r="DA26" s="596"/>
      <c r="DB26" s="596"/>
      <c r="DC26" s="597"/>
      <c r="DD26" s="573">
        <v>591669</v>
      </c>
      <c r="DE26" s="342"/>
      <c r="DF26" s="342"/>
      <c r="DG26" s="342"/>
      <c r="DH26" s="342"/>
      <c r="DI26" s="342"/>
      <c r="DJ26" s="342"/>
      <c r="DK26" s="564"/>
      <c r="DL26" s="573" t="s">
        <v>189</v>
      </c>
      <c r="DM26" s="342"/>
      <c r="DN26" s="342"/>
      <c r="DO26" s="342"/>
      <c r="DP26" s="342"/>
      <c r="DQ26" s="342"/>
      <c r="DR26" s="342"/>
      <c r="DS26" s="342"/>
      <c r="DT26" s="342"/>
      <c r="DU26" s="342"/>
      <c r="DV26" s="564"/>
      <c r="DW26" s="570" t="s">
        <v>189</v>
      </c>
      <c r="DX26" s="596"/>
      <c r="DY26" s="596"/>
      <c r="DZ26" s="596"/>
      <c r="EA26" s="596"/>
      <c r="EB26" s="596"/>
      <c r="EC26" s="598"/>
    </row>
    <row r="27" spans="2:133" ht="11.25" customHeight="1" x14ac:dyDescent="0.2">
      <c r="B27" s="568" t="s">
        <v>149</v>
      </c>
      <c r="C27" s="457"/>
      <c r="D27" s="457"/>
      <c r="E27" s="457"/>
      <c r="F27" s="457"/>
      <c r="G27" s="457"/>
      <c r="H27" s="457"/>
      <c r="I27" s="457"/>
      <c r="J27" s="457"/>
      <c r="K27" s="457"/>
      <c r="L27" s="457"/>
      <c r="M27" s="457"/>
      <c r="N27" s="457"/>
      <c r="O27" s="457"/>
      <c r="P27" s="457"/>
      <c r="Q27" s="569"/>
      <c r="R27" s="563">
        <v>47370</v>
      </c>
      <c r="S27" s="342"/>
      <c r="T27" s="342"/>
      <c r="U27" s="342"/>
      <c r="V27" s="342"/>
      <c r="W27" s="342"/>
      <c r="X27" s="342"/>
      <c r="Y27" s="564"/>
      <c r="Z27" s="565">
        <v>0.6</v>
      </c>
      <c r="AA27" s="565"/>
      <c r="AB27" s="565"/>
      <c r="AC27" s="565"/>
      <c r="AD27" s="566" t="s">
        <v>189</v>
      </c>
      <c r="AE27" s="566"/>
      <c r="AF27" s="566"/>
      <c r="AG27" s="566"/>
      <c r="AH27" s="566"/>
      <c r="AI27" s="566"/>
      <c r="AJ27" s="566"/>
      <c r="AK27" s="566"/>
      <c r="AL27" s="570" t="s">
        <v>189</v>
      </c>
      <c r="AM27" s="348"/>
      <c r="AN27" s="348"/>
      <c r="AO27" s="571"/>
      <c r="AP27" s="568" t="s">
        <v>385</v>
      </c>
      <c r="AQ27" s="457"/>
      <c r="AR27" s="457"/>
      <c r="AS27" s="457"/>
      <c r="AT27" s="457"/>
      <c r="AU27" s="457"/>
      <c r="AV27" s="457"/>
      <c r="AW27" s="457"/>
      <c r="AX27" s="457"/>
      <c r="AY27" s="457"/>
      <c r="AZ27" s="457"/>
      <c r="BA27" s="457"/>
      <c r="BB27" s="457"/>
      <c r="BC27" s="457"/>
      <c r="BD27" s="457"/>
      <c r="BE27" s="457"/>
      <c r="BF27" s="569"/>
      <c r="BG27" s="563">
        <v>2947367</v>
      </c>
      <c r="BH27" s="342"/>
      <c r="BI27" s="342"/>
      <c r="BJ27" s="342"/>
      <c r="BK27" s="342"/>
      <c r="BL27" s="342"/>
      <c r="BM27" s="342"/>
      <c r="BN27" s="564"/>
      <c r="BO27" s="565">
        <v>100</v>
      </c>
      <c r="BP27" s="565"/>
      <c r="BQ27" s="565"/>
      <c r="BR27" s="565"/>
      <c r="BS27" s="566">
        <v>62546</v>
      </c>
      <c r="BT27" s="566"/>
      <c r="BU27" s="566"/>
      <c r="BV27" s="566"/>
      <c r="BW27" s="566"/>
      <c r="BX27" s="566"/>
      <c r="BY27" s="566"/>
      <c r="BZ27" s="566"/>
      <c r="CA27" s="566"/>
      <c r="CB27" s="567"/>
      <c r="CD27" s="568" t="s">
        <v>214</v>
      </c>
      <c r="CE27" s="457"/>
      <c r="CF27" s="457"/>
      <c r="CG27" s="457"/>
      <c r="CH27" s="457"/>
      <c r="CI27" s="457"/>
      <c r="CJ27" s="457"/>
      <c r="CK27" s="457"/>
      <c r="CL27" s="457"/>
      <c r="CM27" s="457"/>
      <c r="CN27" s="457"/>
      <c r="CO27" s="457"/>
      <c r="CP27" s="457"/>
      <c r="CQ27" s="569"/>
      <c r="CR27" s="563">
        <v>2025529</v>
      </c>
      <c r="CS27" s="594"/>
      <c r="CT27" s="594"/>
      <c r="CU27" s="594"/>
      <c r="CV27" s="594"/>
      <c r="CW27" s="594"/>
      <c r="CX27" s="594"/>
      <c r="CY27" s="595"/>
      <c r="CZ27" s="570">
        <v>27.5</v>
      </c>
      <c r="DA27" s="596"/>
      <c r="DB27" s="596"/>
      <c r="DC27" s="597"/>
      <c r="DD27" s="573">
        <v>785679</v>
      </c>
      <c r="DE27" s="594"/>
      <c r="DF27" s="594"/>
      <c r="DG27" s="594"/>
      <c r="DH27" s="594"/>
      <c r="DI27" s="594"/>
      <c r="DJ27" s="594"/>
      <c r="DK27" s="595"/>
      <c r="DL27" s="573">
        <v>530942</v>
      </c>
      <c r="DM27" s="594"/>
      <c r="DN27" s="594"/>
      <c r="DO27" s="594"/>
      <c r="DP27" s="594"/>
      <c r="DQ27" s="594"/>
      <c r="DR27" s="594"/>
      <c r="DS27" s="594"/>
      <c r="DT27" s="594"/>
      <c r="DU27" s="594"/>
      <c r="DV27" s="595"/>
      <c r="DW27" s="570">
        <v>11.2</v>
      </c>
      <c r="DX27" s="596"/>
      <c r="DY27" s="596"/>
      <c r="DZ27" s="596"/>
      <c r="EA27" s="596"/>
      <c r="EB27" s="596"/>
      <c r="EC27" s="598"/>
    </row>
    <row r="28" spans="2:133" ht="11.25" customHeight="1" x14ac:dyDescent="0.2">
      <c r="B28" s="568" t="s">
        <v>309</v>
      </c>
      <c r="C28" s="457"/>
      <c r="D28" s="457"/>
      <c r="E28" s="457"/>
      <c r="F28" s="457"/>
      <c r="G28" s="457"/>
      <c r="H28" s="457"/>
      <c r="I28" s="457"/>
      <c r="J28" s="457"/>
      <c r="K28" s="457"/>
      <c r="L28" s="457"/>
      <c r="M28" s="457"/>
      <c r="N28" s="457"/>
      <c r="O28" s="457"/>
      <c r="P28" s="457"/>
      <c r="Q28" s="569"/>
      <c r="R28" s="563">
        <v>83621</v>
      </c>
      <c r="S28" s="342"/>
      <c r="T28" s="342"/>
      <c r="U28" s="342"/>
      <c r="V28" s="342"/>
      <c r="W28" s="342"/>
      <c r="X28" s="342"/>
      <c r="Y28" s="564"/>
      <c r="Z28" s="565">
        <v>1</v>
      </c>
      <c r="AA28" s="565"/>
      <c r="AB28" s="565"/>
      <c r="AC28" s="565"/>
      <c r="AD28" s="566">
        <v>3944</v>
      </c>
      <c r="AE28" s="566"/>
      <c r="AF28" s="566"/>
      <c r="AG28" s="566"/>
      <c r="AH28" s="566"/>
      <c r="AI28" s="566"/>
      <c r="AJ28" s="566"/>
      <c r="AK28" s="566"/>
      <c r="AL28" s="570">
        <v>0.1</v>
      </c>
      <c r="AM28" s="348"/>
      <c r="AN28" s="348"/>
      <c r="AO28" s="571"/>
      <c r="AP28" s="568"/>
      <c r="AQ28" s="457"/>
      <c r="AR28" s="457"/>
      <c r="AS28" s="457"/>
      <c r="AT28" s="457"/>
      <c r="AU28" s="457"/>
      <c r="AV28" s="457"/>
      <c r="AW28" s="457"/>
      <c r="AX28" s="457"/>
      <c r="AY28" s="457"/>
      <c r="AZ28" s="457"/>
      <c r="BA28" s="457"/>
      <c r="BB28" s="457"/>
      <c r="BC28" s="457"/>
      <c r="BD28" s="457"/>
      <c r="BE28" s="457"/>
      <c r="BF28" s="569"/>
      <c r="BG28" s="563"/>
      <c r="BH28" s="342"/>
      <c r="BI28" s="342"/>
      <c r="BJ28" s="342"/>
      <c r="BK28" s="342"/>
      <c r="BL28" s="342"/>
      <c r="BM28" s="342"/>
      <c r="BN28" s="564"/>
      <c r="BO28" s="565"/>
      <c r="BP28" s="565"/>
      <c r="BQ28" s="565"/>
      <c r="BR28" s="565"/>
      <c r="BS28" s="573"/>
      <c r="BT28" s="342"/>
      <c r="BU28" s="342"/>
      <c r="BV28" s="342"/>
      <c r="BW28" s="342"/>
      <c r="BX28" s="342"/>
      <c r="BY28" s="342"/>
      <c r="BZ28" s="342"/>
      <c r="CA28" s="342"/>
      <c r="CB28" s="574"/>
      <c r="CD28" s="568" t="s">
        <v>297</v>
      </c>
      <c r="CE28" s="457"/>
      <c r="CF28" s="457"/>
      <c r="CG28" s="457"/>
      <c r="CH28" s="457"/>
      <c r="CI28" s="457"/>
      <c r="CJ28" s="457"/>
      <c r="CK28" s="457"/>
      <c r="CL28" s="457"/>
      <c r="CM28" s="457"/>
      <c r="CN28" s="457"/>
      <c r="CO28" s="457"/>
      <c r="CP28" s="457"/>
      <c r="CQ28" s="569"/>
      <c r="CR28" s="563">
        <v>525272</v>
      </c>
      <c r="CS28" s="342"/>
      <c r="CT28" s="342"/>
      <c r="CU28" s="342"/>
      <c r="CV28" s="342"/>
      <c r="CW28" s="342"/>
      <c r="CX28" s="342"/>
      <c r="CY28" s="564"/>
      <c r="CZ28" s="570">
        <v>7.1</v>
      </c>
      <c r="DA28" s="596"/>
      <c r="DB28" s="596"/>
      <c r="DC28" s="597"/>
      <c r="DD28" s="573">
        <v>525272</v>
      </c>
      <c r="DE28" s="342"/>
      <c r="DF28" s="342"/>
      <c r="DG28" s="342"/>
      <c r="DH28" s="342"/>
      <c r="DI28" s="342"/>
      <c r="DJ28" s="342"/>
      <c r="DK28" s="564"/>
      <c r="DL28" s="573">
        <v>525272</v>
      </c>
      <c r="DM28" s="342"/>
      <c r="DN28" s="342"/>
      <c r="DO28" s="342"/>
      <c r="DP28" s="342"/>
      <c r="DQ28" s="342"/>
      <c r="DR28" s="342"/>
      <c r="DS28" s="342"/>
      <c r="DT28" s="342"/>
      <c r="DU28" s="342"/>
      <c r="DV28" s="564"/>
      <c r="DW28" s="570">
        <v>11</v>
      </c>
      <c r="DX28" s="596"/>
      <c r="DY28" s="596"/>
      <c r="DZ28" s="596"/>
      <c r="EA28" s="596"/>
      <c r="EB28" s="596"/>
      <c r="EC28" s="598"/>
    </row>
    <row r="29" spans="2:133" ht="11.25" customHeight="1" x14ac:dyDescent="0.2">
      <c r="B29" s="568" t="s">
        <v>17</v>
      </c>
      <c r="C29" s="457"/>
      <c r="D29" s="457"/>
      <c r="E29" s="457"/>
      <c r="F29" s="457"/>
      <c r="G29" s="457"/>
      <c r="H29" s="457"/>
      <c r="I29" s="457"/>
      <c r="J29" s="457"/>
      <c r="K29" s="457"/>
      <c r="L29" s="457"/>
      <c r="M29" s="457"/>
      <c r="N29" s="457"/>
      <c r="O29" s="457"/>
      <c r="P29" s="457"/>
      <c r="Q29" s="569"/>
      <c r="R29" s="563">
        <v>35077</v>
      </c>
      <c r="S29" s="342"/>
      <c r="T29" s="342"/>
      <c r="U29" s="342"/>
      <c r="V29" s="342"/>
      <c r="W29" s="342"/>
      <c r="X29" s="342"/>
      <c r="Y29" s="564"/>
      <c r="Z29" s="565">
        <v>0.4</v>
      </c>
      <c r="AA29" s="565"/>
      <c r="AB29" s="565"/>
      <c r="AC29" s="565"/>
      <c r="AD29" s="566">
        <v>45</v>
      </c>
      <c r="AE29" s="566"/>
      <c r="AF29" s="566"/>
      <c r="AG29" s="566"/>
      <c r="AH29" s="566"/>
      <c r="AI29" s="566"/>
      <c r="AJ29" s="566"/>
      <c r="AK29" s="566"/>
      <c r="AL29" s="570">
        <v>0</v>
      </c>
      <c r="AM29" s="348"/>
      <c r="AN29" s="348"/>
      <c r="AO29" s="571"/>
      <c r="AP29" s="581"/>
      <c r="AQ29" s="582"/>
      <c r="AR29" s="582"/>
      <c r="AS29" s="582"/>
      <c r="AT29" s="582"/>
      <c r="AU29" s="582"/>
      <c r="AV29" s="582"/>
      <c r="AW29" s="582"/>
      <c r="AX29" s="582"/>
      <c r="AY29" s="582"/>
      <c r="AZ29" s="582"/>
      <c r="BA29" s="582"/>
      <c r="BB29" s="582"/>
      <c r="BC29" s="582"/>
      <c r="BD29" s="582"/>
      <c r="BE29" s="582"/>
      <c r="BF29" s="583"/>
      <c r="BG29" s="563"/>
      <c r="BH29" s="342"/>
      <c r="BI29" s="342"/>
      <c r="BJ29" s="342"/>
      <c r="BK29" s="342"/>
      <c r="BL29" s="342"/>
      <c r="BM29" s="342"/>
      <c r="BN29" s="564"/>
      <c r="BO29" s="565"/>
      <c r="BP29" s="565"/>
      <c r="BQ29" s="565"/>
      <c r="BR29" s="565"/>
      <c r="BS29" s="566"/>
      <c r="BT29" s="566"/>
      <c r="BU29" s="566"/>
      <c r="BV29" s="566"/>
      <c r="BW29" s="566"/>
      <c r="BX29" s="566"/>
      <c r="BY29" s="566"/>
      <c r="BZ29" s="566"/>
      <c r="CA29" s="566"/>
      <c r="CB29" s="567"/>
      <c r="CD29" s="543" t="s">
        <v>163</v>
      </c>
      <c r="CE29" s="536"/>
      <c r="CF29" s="568" t="s">
        <v>21</v>
      </c>
      <c r="CG29" s="457"/>
      <c r="CH29" s="457"/>
      <c r="CI29" s="457"/>
      <c r="CJ29" s="457"/>
      <c r="CK29" s="457"/>
      <c r="CL29" s="457"/>
      <c r="CM29" s="457"/>
      <c r="CN29" s="457"/>
      <c r="CO29" s="457"/>
      <c r="CP29" s="457"/>
      <c r="CQ29" s="569"/>
      <c r="CR29" s="563">
        <v>525272</v>
      </c>
      <c r="CS29" s="594"/>
      <c r="CT29" s="594"/>
      <c r="CU29" s="594"/>
      <c r="CV29" s="594"/>
      <c r="CW29" s="594"/>
      <c r="CX29" s="594"/>
      <c r="CY29" s="595"/>
      <c r="CZ29" s="570">
        <v>7.1</v>
      </c>
      <c r="DA29" s="596"/>
      <c r="DB29" s="596"/>
      <c r="DC29" s="597"/>
      <c r="DD29" s="573">
        <v>525272</v>
      </c>
      <c r="DE29" s="594"/>
      <c r="DF29" s="594"/>
      <c r="DG29" s="594"/>
      <c r="DH29" s="594"/>
      <c r="DI29" s="594"/>
      <c r="DJ29" s="594"/>
      <c r="DK29" s="595"/>
      <c r="DL29" s="573">
        <v>525272</v>
      </c>
      <c r="DM29" s="594"/>
      <c r="DN29" s="594"/>
      <c r="DO29" s="594"/>
      <c r="DP29" s="594"/>
      <c r="DQ29" s="594"/>
      <c r="DR29" s="594"/>
      <c r="DS29" s="594"/>
      <c r="DT29" s="594"/>
      <c r="DU29" s="594"/>
      <c r="DV29" s="595"/>
      <c r="DW29" s="570">
        <v>11</v>
      </c>
      <c r="DX29" s="596"/>
      <c r="DY29" s="596"/>
      <c r="DZ29" s="596"/>
      <c r="EA29" s="596"/>
      <c r="EB29" s="596"/>
      <c r="EC29" s="598"/>
    </row>
    <row r="30" spans="2:133" ht="11.25" customHeight="1" x14ac:dyDescent="0.2">
      <c r="B30" s="568" t="s">
        <v>339</v>
      </c>
      <c r="C30" s="457"/>
      <c r="D30" s="457"/>
      <c r="E30" s="457"/>
      <c r="F30" s="457"/>
      <c r="G30" s="457"/>
      <c r="H30" s="457"/>
      <c r="I30" s="457"/>
      <c r="J30" s="457"/>
      <c r="K30" s="457"/>
      <c r="L30" s="457"/>
      <c r="M30" s="457"/>
      <c r="N30" s="457"/>
      <c r="O30" s="457"/>
      <c r="P30" s="457"/>
      <c r="Q30" s="569"/>
      <c r="R30" s="563">
        <v>1353996</v>
      </c>
      <c r="S30" s="342"/>
      <c r="T30" s="342"/>
      <c r="U30" s="342"/>
      <c r="V30" s="342"/>
      <c r="W30" s="342"/>
      <c r="X30" s="342"/>
      <c r="Y30" s="564"/>
      <c r="Z30" s="565">
        <v>16.899999999999999</v>
      </c>
      <c r="AA30" s="565"/>
      <c r="AB30" s="565"/>
      <c r="AC30" s="565"/>
      <c r="AD30" s="566" t="s">
        <v>189</v>
      </c>
      <c r="AE30" s="566"/>
      <c r="AF30" s="566"/>
      <c r="AG30" s="566"/>
      <c r="AH30" s="566"/>
      <c r="AI30" s="566"/>
      <c r="AJ30" s="566"/>
      <c r="AK30" s="566"/>
      <c r="AL30" s="570" t="s">
        <v>189</v>
      </c>
      <c r="AM30" s="348"/>
      <c r="AN30" s="348"/>
      <c r="AO30" s="571"/>
      <c r="AP30" s="336" t="s">
        <v>310</v>
      </c>
      <c r="AQ30" s="337"/>
      <c r="AR30" s="337"/>
      <c r="AS30" s="337"/>
      <c r="AT30" s="337"/>
      <c r="AU30" s="337"/>
      <c r="AV30" s="337"/>
      <c r="AW30" s="337"/>
      <c r="AX30" s="337"/>
      <c r="AY30" s="337"/>
      <c r="AZ30" s="337"/>
      <c r="BA30" s="337"/>
      <c r="BB30" s="337"/>
      <c r="BC30" s="337"/>
      <c r="BD30" s="337"/>
      <c r="BE30" s="337"/>
      <c r="BF30" s="379"/>
      <c r="BG30" s="336" t="s">
        <v>177</v>
      </c>
      <c r="BH30" s="599"/>
      <c r="BI30" s="599"/>
      <c r="BJ30" s="599"/>
      <c r="BK30" s="599"/>
      <c r="BL30" s="599"/>
      <c r="BM30" s="599"/>
      <c r="BN30" s="599"/>
      <c r="BO30" s="599"/>
      <c r="BP30" s="599"/>
      <c r="BQ30" s="600"/>
      <c r="BR30" s="336" t="s">
        <v>387</v>
      </c>
      <c r="BS30" s="599"/>
      <c r="BT30" s="599"/>
      <c r="BU30" s="599"/>
      <c r="BV30" s="599"/>
      <c r="BW30" s="599"/>
      <c r="BX30" s="599"/>
      <c r="BY30" s="599"/>
      <c r="BZ30" s="599"/>
      <c r="CA30" s="599"/>
      <c r="CB30" s="600"/>
      <c r="CD30" s="544"/>
      <c r="CE30" s="539"/>
      <c r="CF30" s="568" t="s">
        <v>388</v>
      </c>
      <c r="CG30" s="457"/>
      <c r="CH30" s="457"/>
      <c r="CI30" s="457"/>
      <c r="CJ30" s="457"/>
      <c r="CK30" s="457"/>
      <c r="CL30" s="457"/>
      <c r="CM30" s="457"/>
      <c r="CN30" s="457"/>
      <c r="CO30" s="457"/>
      <c r="CP30" s="457"/>
      <c r="CQ30" s="569"/>
      <c r="CR30" s="563">
        <v>508594</v>
      </c>
      <c r="CS30" s="342"/>
      <c r="CT30" s="342"/>
      <c r="CU30" s="342"/>
      <c r="CV30" s="342"/>
      <c r="CW30" s="342"/>
      <c r="CX30" s="342"/>
      <c r="CY30" s="564"/>
      <c r="CZ30" s="570">
        <v>6.9</v>
      </c>
      <c r="DA30" s="596"/>
      <c r="DB30" s="596"/>
      <c r="DC30" s="597"/>
      <c r="DD30" s="573">
        <v>508594</v>
      </c>
      <c r="DE30" s="342"/>
      <c r="DF30" s="342"/>
      <c r="DG30" s="342"/>
      <c r="DH30" s="342"/>
      <c r="DI30" s="342"/>
      <c r="DJ30" s="342"/>
      <c r="DK30" s="564"/>
      <c r="DL30" s="573">
        <v>508594</v>
      </c>
      <c r="DM30" s="342"/>
      <c r="DN30" s="342"/>
      <c r="DO30" s="342"/>
      <c r="DP30" s="342"/>
      <c r="DQ30" s="342"/>
      <c r="DR30" s="342"/>
      <c r="DS30" s="342"/>
      <c r="DT30" s="342"/>
      <c r="DU30" s="342"/>
      <c r="DV30" s="564"/>
      <c r="DW30" s="570">
        <v>10.7</v>
      </c>
      <c r="DX30" s="596"/>
      <c r="DY30" s="596"/>
      <c r="DZ30" s="596"/>
      <c r="EA30" s="596"/>
      <c r="EB30" s="596"/>
      <c r="EC30" s="598"/>
    </row>
    <row r="31" spans="2:133" ht="11.25" customHeight="1" x14ac:dyDescent="0.2">
      <c r="B31" s="576" t="s">
        <v>50</v>
      </c>
      <c r="C31" s="577"/>
      <c r="D31" s="577"/>
      <c r="E31" s="577"/>
      <c r="F31" s="577"/>
      <c r="G31" s="577"/>
      <c r="H31" s="577"/>
      <c r="I31" s="577"/>
      <c r="J31" s="577"/>
      <c r="K31" s="577"/>
      <c r="L31" s="577"/>
      <c r="M31" s="577"/>
      <c r="N31" s="577"/>
      <c r="O31" s="577"/>
      <c r="P31" s="577"/>
      <c r="Q31" s="578"/>
      <c r="R31" s="563" t="s">
        <v>189</v>
      </c>
      <c r="S31" s="342"/>
      <c r="T31" s="342"/>
      <c r="U31" s="342"/>
      <c r="V31" s="342"/>
      <c r="W31" s="342"/>
      <c r="X31" s="342"/>
      <c r="Y31" s="564"/>
      <c r="Z31" s="565" t="s">
        <v>189</v>
      </c>
      <c r="AA31" s="565"/>
      <c r="AB31" s="565"/>
      <c r="AC31" s="565"/>
      <c r="AD31" s="566" t="s">
        <v>189</v>
      </c>
      <c r="AE31" s="566"/>
      <c r="AF31" s="566"/>
      <c r="AG31" s="566"/>
      <c r="AH31" s="566"/>
      <c r="AI31" s="566"/>
      <c r="AJ31" s="566"/>
      <c r="AK31" s="566"/>
      <c r="AL31" s="570" t="s">
        <v>189</v>
      </c>
      <c r="AM31" s="348"/>
      <c r="AN31" s="348"/>
      <c r="AO31" s="571"/>
      <c r="AP31" s="517" t="s">
        <v>4</v>
      </c>
      <c r="AQ31" s="518"/>
      <c r="AR31" s="518"/>
      <c r="AS31" s="518"/>
      <c r="AT31" s="646" t="s">
        <v>183</v>
      </c>
      <c r="AU31" s="42"/>
      <c r="AV31" s="42"/>
      <c r="AW31" s="42"/>
      <c r="AX31" s="552" t="s">
        <v>264</v>
      </c>
      <c r="AY31" s="553"/>
      <c r="AZ31" s="553"/>
      <c r="BA31" s="553"/>
      <c r="BB31" s="553"/>
      <c r="BC31" s="553"/>
      <c r="BD31" s="553"/>
      <c r="BE31" s="553"/>
      <c r="BF31" s="554"/>
      <c r="BG31" s="601">
        <v>99.1</v>
      </c>
      <c r="BH31" s="602"/>
      <c r="BI31" s="602"/>
      <c r="BJ31" s="602"/>
      <c r="BK31" s="602"/>
      <c r="BL31" s="602"/>
      <c r="BM31" s="561">
        <v>97</v>
      </c>
      <c r="BN31" s="602"/>
      <c r="BO31" s="602"/>
      <c r="BP31" s="602"/>
      <c r="BQ31" s="603"/>
      <c r="BR31" s="601">
        <v>99.1</v>
      </c>
      <c r="BS31" s="602"/>
      <c r="BT31" s="602"/>
      <c r="BU31" s="602"/>
      <c r="BV31" s="602"/>
      <c r="BW31" s="602"/>
      <c r="BX31" s="561">
        <v>97</v>
      </c>
      <c r="BY31" s="602"/>
      <c r="BZ31" s="602"/>
      <c r="CA31" s="602"/>
      <c r="CB31" s="603"/>
      <c r="CD31" s="544"/>
      <c r="CE31" s="539"/>
      <c r="CF31" s="568" t="s">
        <v>311</v>
      </c>
      <c r="CG31" s="457"/>
      <c r="CH31" s="457"/>
      <c r="CI31" s="457"/>
      <c r="CJ31" s="457"/>
      <c r="CK31" s="457"/>
      <c r="CL31" s="457"/>
      <c r="CM31" s="457"/>
      <c r="CN31" s="457"/>
      <c r="CO31" s="457"/>
      <c r="CP31" s="457"/>
      <c r="CQ31" s="569"/>
      <c r="CR31" s="563">
        <v>16678</v>
      </c>
      <c r="CS31" s="594"/>
      <c r="CT31" s="594"/>
      <c r="CU31" s="594"/>
      <c r="CV31" s="594"/>
      <c r="CW31" s="594"/>
      <c r="CX31" s="594"/>
      <c r="CY31" s="595"/>
      <c r="CZ31" s="570">
        <v>0.2</v>
      </c>
      <c r="DA31" s="596"/>
      <c r="DB31" s="596"/>
      <c r="DC31" s="597"/>
      <c r="DD31" s="573">
        <v>16678</v>
      </c>
      <c r="DE31" s="594"/>
      <c r="DF31" s="594"/>
      <c r="DG31" s="594"/>
      <c r="DH31" s="594"/>
      <c r="DI31" s="594"/>
      <c r="DJ31" s="594"/>
      <c r="DK31" s="595"/>
      <c r="DL31" s="573">
        <v>16678</v>
      </c>
      <c r="DM31" s="594"/>
      <c r="DN31" s="594"/>
      <c r="DO31" s="594"/>
      <c r="DP31" s="594"/>
      <c r="DQ31" s="594"/>
      <c r="DR31" s="594"/>
      <c r="DS31" s="594"/>
      <c r="DT31" s="594"/>
      <c r="DU31" s="594"/>
      <c r="DV31" s="595"/>
      <c r="DW31" s="570">
        <v>0.4</v>
      </c>
      <c r="DX31" s="596"/>
      <c r="DY31" s="596"/>
      <c r="DZ31" s="596"/>
      <c r="EA31" s="596"/>
      <c r="EB31" s="596"/>
      <c r="EC31" s="598"/>
    </row>
    <row r="32" spans="2:133" ht="11.25" customHeight="1" x14ac:dyDescent="0.2">
      <c r="B32" s="568" t="s">
        <v>389</v>
      </c>
      <c r="C32" s="457"/>
      <c r="D32" s="457"/>
      <c r="E32" s="457"/>
      <c r="F32" s="457"/>
      <c r="G32" s="457"/>
      <c r="H32" s="457"/>
      <c r="I32" s="457"/>
      <c r="J32" s="457"/>
      <c r="K32" s="457"/>
      <c r="L32" s="457"/>
      <c r="M32" s="457"/>
      <c r="N32" s="457"/>
      <c r="O32" s="457"/>
      <c r="P32" s="457"/>
      <c r="Q32" s="569"/>
      <c r="R32" s="563">
        <v>665857</v>
      </c>
      <c r="S32" s="342"/>
      <c r="T32" s="342"/>
      <c r="U32" s="342"/>
      <c r="V32" s="342"/>
      <c r="W32" s="342"/>
      <c r="X32" s="342"/>
      <c r="Y32" s="564"/>
      <c r="Z32" s="565">
        <v>8.3000000000000007</v>
      </c>
      <c r="AA32" s="565"/>
      <c r="AB32" s="565"/>
      <c r="AC32" s="565"/>
      <c r="AD32" s="566" t="s">
        <v>189</v>
      </c>
      <c r="AE32" s="566"/>
      <c r="AF32" s="566"/>
      <c r="AG32" s="566"/>
      <c r="AH32" s="566"/>
      <c r="AI32" s="566"/>
      <c r="AJ32" s="566"/>
      <c r="AK32" s="566"/>
      <c r="AL32" s="570" t="s">
        <v>189</v>
      </c>
      <c r="AM32" s="348"/>
      <c r="AN32" s="348"/>
      <c r="AO32" s="571"/>
      <c r="AP32" s="645"/>
      <c r="AQ32" s="504"/>
      <c r="AR32" s="504"/>
      <c r="AS32" s="504"/>
      <c r="AT32" s="647"/>
      <c r="AU32" s="1" t="s">
        <v>238</v>
      </c>
      <c r="AX32" s="568" t="s">
        <v>371</v>
      </c>
      <c r="AY32" s="457"/>
      <c r="AZ32" s="457"/>
      <c r="BA32" s="457"/>
      <c r="BB32" s="457"/>
      <c r="BC32" s="457"/>
      <c r="BD32" s="457"/>
      <c r="BE32" s="457"/>
      <c r="BF32" s="569"/>
      <c r="BG32" s="604">
        <v>99.2</v>
      </c>
      <c r="BH32" s="594"/>
      <c r="BI32" s="594"/>
      <c r="BJ32" s="594"/>
      <c r="BK32" s="594"/>
      <c r="BL32" s="594"/>
      <c r="BM32" s="348">
        <v>97.1</v>
      </c>
      <c r="BN32" s="594"/>
      <c r="BO32" s="594"/>
      <c r="BP32" s="594"/>
      <c r="BQ32" s="605"/>
      <c r="BR32" s="604">
        <v>99.2</v>
      </c>
      <c r="BS32" s="594"/>
      <c r="BT32" s="594"/>
      <c r="BU32" s="594"/>
      <c r="BV32" s="594"/>
      <c r="BW32" s="594"/>
      <c r="BX32" s="348">
        <v>97.1</v>
      </c>
      <c r="BY32" s="594"/>
      <c r="BZ32" s="594"/>
      <c r="CA32" s="594"/>
      <c r="CB32" s="605"/>
      <c r="CD32" s="545"/>
      <c r="CE32" s="547"/>
      <c r="CF32" s="568" t="s">
        <v>390</v>
      </c>
      <c r="CG32" s="457"/>
      <c r="CH32" s="457"/>
      <c r="CI32" s="457"/>
      <c r="CJ32" s="457"/>
      <c r="CK32" s="457"/>
      <c r="CL32" s="457"/>
      <c r="CM32" s="457"/>
      <c r="CN32" s="457"/>
      <c r="CO32" s="457"/>
      <c r="CP32" s="457"/>
      <c r="CQ32" s="569"/>
      <c r="CR32" s="563" t="s">
        <v>189</v>
      </c>
      <c r="CS32" s="342"/>
      <c r="CT32" s="342"/>
      <c r="CU32" s="342"/>
      <c r="CV32" s="342"/>
      <c r="CW32" s="342"/>
      <c r="CX32" s="342"/>
      <c r="CY32" s="564"/>
      <c r="CZ32" s="570" t="s">
        <v>189</v>
      </c>
      <c r="DA32" s="596"/>
      <c r="DB32" s="596"/>
      <c r="DC32" s="597"/>
      <c r="DD32" s="573" t="s">
        <v>189</v>
      </c>
      <c r="DE32" s="342"/>
      <c r="DF32" s="342"/>
      <c r="DG32" s="342"/>
      <c r="DH32" s="342"/>
      <c r="DI32" s="342"/>
      <c r="DJ32" s="342"/>
      <c r="DK32" s="564"/>
      <c r="DL32" s="573" t="s">
        <v>189</v>
      </c>
      <c r="DM32" s="342"/>
      <c r="DN32" s="342"/>
      <c r="DO32" s="342"/>
      <c r="DP32" s="342"/>
      <c r="DQ32" s="342"/>
      <c r="DR32" s="342"/>
      <c r="DS32" s="342"/>
      <c r="DT32" s="342"/>
      <c r="DU32" s="342"/>
      <c r="DV32" s="564"/>
      <c r="DW32" s="570" t="s">
        <v>189</v>
      </c>
      <c r="DX32" s="596"/>
      <c r="DY32" s="596"/>
      <c r="DZ32" s="596"/>
      <c r="EA32" s="596"/>
      <c r="EB32" s="596"/>
      <c r="EC32" s="598"/>
    </row>
    <row r="33" spans="2:133" ht="11.25" customHeight="1" x14ac:dyDescent="0.2">
      <c r="B33" s="568" t="s">
        <v>225</v>
      </c>
      <c r="C33" s="457"/>
      <c r="D33" s="457"/>
      <c r="E33" s="457"/>
      <c r="F33" s="457"/>
      <c r="G33" s="457"/>
      <c r="H33" s="457"/>
      <c r="I33" s="457"/>
      <c r="J33" s="457"/>
      <c r="K33" s="457"/>
      <c r="L33" s="457"/>
      <c r="M33" s="457"/>
      <c r="N33" s="457"/>
      <c r="O33" s="457"/>
      <c r="P33" s="457"/>
      <c r="Q33" s="569"/>
      <c r="R33" s="563">
        <v>22467</v>
      </c>
      <c r="S33" s="342"/>
      <c r="T33" s="342"/>
      <c r="U33" s="342"/>
      <c r="V33" s="342"/>
      <c r="W33" s="342"/>
      <c r="X33" s="342"/>
      <c r="Y33" s="564"/>
      <c r="Z33" s="565">
        <v>0.3</v>
      </c>
      <c r="AA33" s="565"/>
      <c r="AB33" s="565"/>
      <c r="AC33" s="565"/>
      <c r="AD33" s="566">
        <v>10735</v>
      </c>
      <c r="AE33" s="566"/>
      <c r="AF33" s="566"/>
      <c r="AG33" s="566"/>
      <c r="AH33" s="566"/>
      <c r="AI33" s="566"/>
      <c r="AJ33" s="566"/>
      <c r="AK33" s="566"/>
      <c r="AL33" s="570">
        <v>0.2</v>
      </c>
      <c r="AM33" s="348"/>
      <c r="AN33" s="348"/>
      <c r="AO33" s="571"/>
      <c r="AP33" s="520"/>
      <c r="AQ33" s="521"/>
      <c r="AR33" s="521"/>
      <c r="AS33" s="521"/>
      <c r="AT33" s="648"/>
      <c r="AU33" s="43"/>
      <c r="AV33" s="43"/>
      <c r="AW33" s="43"/>
      <c r="AX33" s="581" t="s">
        <v>151</v>
      </c>
      <c r="AY33" s="582"/>
      <c r="AZ33" s="582"/>
      <c r="BA33" s="582"/>
      <c r="BB33" s="582"/>
      <c r="BC33" s="582"/>
      <c r="BD33" s="582"/>
      <c r="BE33" s="582"/>
      <c r="BF33" s="583"/>
      <c r="BG33" s="606">
        <v>99</v>
      </c>
      <c r="BH33" s="607"/>
      <c r="BI33" s="607"/>
      <c r="BJ33" s="607"/>
      <c r="BK33" s="607"/>
      <c r="BL33" s="607"/>
      <c r="BM33" s="608">
        <v>96.7</v>
      </c>
      <c r="BN33" s="607"/>
      <c r="BO33" s="607"/>
      <c r="BP33" s="607"/>
      <c r="BQ33" s="609"/>
      <c r="BR33" s="606">
        <v>99.1</v>
      </c>
      <c r="BS33" s="607"/>
      <c r="BT33" s="607"/>
      <c r="BU33" s="607"/>
      <c r="BV33" s="607"/>
      <c r="BW33" s="607"/>
      <c r="BX33" s="608">
        <v>96.8</v>
      </c>
      <c r="BY33" s="607"/>
      <c r="BZ33" s="607"/>
      <c r="CA33" s="607"/>
      <c r="CB33" s="609"/>
      <c r="CD33" s="568" t="s">
        <v>392</v>
      </c>
      <c r="CE33" s="457"/>
      <c r="CF33" s="457"/>
      <c r="CG33" s="457"/>
      <c r="CH33" s="457"/>
      <c r="CI33" s="457"/>
      <c r="CJ33" s="457"/>
      <c r="CK33" s="457"/>
      <c r="CL33" s="457"/>
      <c r="CM33" s="457"/>
      <c r="CN33" s="457"/>
      <c r="CO33" s="457"/>
      <c r="CP33" s="457"/>
      <c r="CQ33" s="569"/>
      <c r="CR33" s="563">
        <v>3148458</v>
      </c>
      <c r="CS33" s="594"/>
      <c r="CT33" s="594"/>
      <c r="CU33" s="594"/>
      <c r="CV33" s="594"/>
      <c r="CW33" s="594"/>
      <c r="CX33" s="594"/>
      <c r="CY33" s="595"/>
      <c r="CZ33" s="570">
        <v>42.8</v>
      </c>
      <c r="DA33" s="596"/>
      <c r="DB33" s="596"/>
      <c r="DC33" s="597"/>
      <c r="DD33" s="573">
        <v>2580293</v>
      </c>
      <c r="DE33" s="594"/>
      <c r="DF33" s="594"/>
      <c r="DG33" s="594"/>
      <c r="DH33" s="594"/>
      <c r="DI33" s="594"/>
      <c r="DJ33" s="594"/>
      <c r="DK33" s="595"/>
      <c r="DL33" s="573">
        <v>1977864</v>
      </c>
      <c r="DM33" s="594"/>
      <c r="DN33" s="594"/>
      <c r="DO33" s="594"/>
      <c r="DP33" s="594"/>
      <c r="DQ33" s="594"/>
      <c r="DR33" s="594"/>
      <c r="DS33" s="594"/>
      <c r="DT33" s="594"/>
      <c r="DU33" s="594"/>
      <c r="DV33" s="595"/>
      <c r="DW33" s="570">
        <v>41.6</v>
      </c>
      <c r="DX33" s="596"/>
      <c r="DY33" s="596"/>
      <c r="DZ33" s="596"/>
      <c r="EA33" s="596"/>
      <c r="EB33" s="596"/>
      <c r="EC33" s="598"/>
    </row>
    <row r="34" spans="2:133" ht="11.25" customHeight="1" x14ac:dyDescent="0.2">
      <c r="B34" s="568" t="s">
        <v>142</v>
      </c>
      <c r="C34" s="457"/>
      <c r="D34" s="457"/>
      <c r="E34" s="457"/>
      <c r="F34" s="457"/>
      <c r="G34" s="457"/>
      <c r="H34" s="457"/>
      <c r="I34" s="457"/>
      <c r="J34" s="457"/>
      <c r="K34" s="457"/>
      <c r="L34" s="457"/>
      <c r="M34" s="457"/>
      <c r="N34" s="457"/>
      <c r="O34" s="457"/>
      <c r="P34" s="457"/>
      <c r="Q34" s="569"/>
      <c r="R34" s="563">
        <v>41864</v>
      </c>
      <c r="S34" s="342"/>
      <c r="T34" s="342"/>
      <c r="U34" s="342"/>
      <c r="V34" s="342"/>
      <c r="W34" s="342"/>
      <c r="X34" s="342"/>
      <c r="Y34" s="564"/>
      <c r="Z34" s="565">
        <v>0.5</v>
      </c>
      <c r="AA34" s="565"/>
      <c r="AB34" s="565"/>
      <c r="AC34" s="565"/>
      <c r="AD34" s="566" t="s">
        <v>189</v>
      </c>
      <c r="AE34" s="566"/>
      <c r="AF34" s="566"/>
      <c r="AG34" s="566"/>
      <c r="AH34" s="566"/>
      <c r="AI34" s="566"/>
      <c r="AJ34" s="566"/>
      <c r="AK34" s="566"/>
      <c r="AL34" s="570" t="s">
        <v>189</v>
      </c>
      <c r="AM34" s="348"/>
      <c r="AN34" s="348"/>
      <c r="AO34" s="57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395</v>
      </c>
      <c r="CE34" s="457"/>
      <c r="CF34" s="457"/>
      <c r="CG34" s="457"/>
      <c r="CH34" s="457"/>
      <c r="CI34" s="457"/>
      <c r="CJ34" s="457"/>
      <c r="CK34" s="457"/>
      <c r="CL34" s="457"/>
      <c r="CM34" s="457"/>
      <c r="CN34" s="457"/>
      <c r="CO34" s="457"/>
      <c r="CP34" s="457"/>
      <c r="CQ34" s="569"/>
      <c r="CR34" s="563">
        <v>1273164</v>
      </c>
      <c r="CS34" s="342"/>
      <c r="CT34" s="342"/>
      <c r="CU34" s="342"/>
      <c r="CV34" s="342"/>
      <c r="CW34" s="342"/>
      <c r="CX34" s="342"/>
      <c r="CY34" s="564"/>
      <c r="CZ34" s="570">
        <v>17.3</v>
      </c>
      <c r="DA34" s="596"/>
      <c r="DB34" s="596"/>
      <c r="DC34" s="597"/>
      <c r="DD34" s="573">
        <v>967101</v>
      </c>
      <c r="DE34" s="342"/>
      <c r="DF34" s="342"/>
      <c r="DG34" s="342"/>
      <c r="DH34" s="342"/>
      <c r="DI34" s="342"/>
      <c r="DJ34" s="342"/>
      <c r="DK34" s="564"/>
      <c r="DL34" s="573">
        <v>821754</v>
      </c>
      <c r="DM34" s="342"/>
      <c r="DN34" s="342"/>
      <c r="DO34" s="342"/>
      <c r="DP34" s="342"/>
      <c r="DQ34" s="342"/>
      <c r="DR34" s="342"/>
      <c r="DS34" s="342"/>
      <c r="DT34" s="342"/>
      <c r="DU34" s="342"/>
      <c r="DV34" s="564"/>
      <c r="DW34" s="570">
        <v>17.3</v>
      </c>
      <c r="DX34" s="596"/>
      <c r="DY34" s="596"/>
      <c r="DZ34" s="596"/>
      <c r="EA34" s="596"/>
      <c r="EB34" s="596"/>
      <c r="EC34" s="598"/>
    </row>
    <row r="35" spans="2:133" ht="11.25" customHeight="1" x14ac:dyDescent="0.2">
      <c r="B35" s="568" t="s">
        <v>397</v>
      </c>
      <c r="C35" s="457"/>
      <c r="D35" s="457"/>
      <c r="E35" s="457"/>
      <c r="F35" s="457"/>
      <c r="G35" s="457"/>
      <c r="H35" s="457"/>
      <c r="I35" s="457"/>
      <c r="J35" s="457"/>
      <c r="K35" s="457"/>
      <c r="L35" s="457"/>
      <c r="M35" s="457"/>
      <c r="N35" s="457"/>
      <c r="O35" s="457"/>
      <c r="P35" s="457"/>
      <c r="Q35" s="569"/>
      <c r="R35" s="563">
        <v>54899</v>
      </c>
      <c r="S35" s="342"/>
      <c r="T35" s="342"/>
      <c r="U35" s="342"/>
      <c r="V35" s="342"/>
      <c r="W35" s="342"/>
      <c r="X35" s="342"/>
      <c r="Y35" s="564"/>
      <c r="Z35" s="565">
        <v>0.7</v>
      </c>
      <c r="AA35" s="565"/>
      <c r="AB35" s="565"/>
      <c r="AC35" s="565"/>
      <c r="AD35" s="566" t="s">
        <v>189</v>
      </c>
      <c r="AE35" s="566"/>
      <c r="AF35" s="566"/>
      <c r="AG35" s="566"/>
      <c r="AH35" s="566"/>
      <c r="AI35" s="566"/>
      <c r="AJ35" s="566"/>
      <c r="AK35" s="566"/>
      <c r="AL35" s="570" t="s">
        <v>189</v>
      </c>
      <c r="AM35" s="348"/>
      <c r="AN35" s="348"/>
      <c r="AO35" s="571"/>
      <c r="AP35" s="16"/>
      <c r="AQ35" s="336" t="s">
        <v>398</v>
      </c>
      <c r="AR35" s="337"/>
      <c r="AS35" s="337"/>
      <c r="AT35" s="337"/>
      <c r="AU35" s="337"/>
      <c r="AV35" s="337"/>
      <c r="AW35" s="337"/>
      <c r="AX35" s="337"/>
      <c r="AY35" s="337"/>
      <c r="AZ35" s="337"/>
      <c r="BA35" s="337"/>
      <c r="BB35" s="337"/>
      <c r="BC35" s="337"/>
      <c r="BD35" s="337"/>
      <c r="BE35" s="337"/>
      <c r="BF35" s="379"/>
      <c r="BG35" s="336" t="s">
        <v>198</v>
      </c>
      <c r="BH35" s="337"/>
      <c r="BI35" s="337"/>
      <c r="BJ35" s="337"/>
      <c r="BK35" s="337"/>
      <c r="BL35" s="337"/>
      <c r="BM35" s="337"/>
      <c r="BN35" s="337"/>
      <c r="BO35" s="337"/>
      <c r="BP35" s="337"/>
      <c r="BQ35" s="337"/>
      <c r="BR35" s="337"/>
      <c r="BS35" s="337"/>
      <c r="BT35" s="337"/>
      <c r="BU35" s="337"/>
      <c r="BV35" s="337"/>
      <c r="BW35" s="337"/>
      <c r="BX35" s="337"/>
      <c r="BY35" s="337"/>
      <c r="BZ35" s="337"/>
      <c r="CA35" s="337"/>
      <c r="CB35" s="379"/>
      <c r="CD35" s="568" t="s">
        <v>401</v>
      </c>
      <c r="CE35" s="457"/>
      <c r="CF35" s="457"/>
      <c r="CG35" s="457"/>
      <c r="CH35" s="457"/>
      <c r="CI35" s="457"/>
      <c r="CJ35" s="457"/>
      <c r="CK35" s="457"/>
      <c r="CL35" s="457"/>
      <c r="CM35" s="457"/>
      <c r="CN35" s="457"/>
      <c r="CO35" s="457"/>
      <c r="CP35" s="457"/>
      <c r="CQ35" s="569"/>
      <c r="CR35" s="563">
        <v>162190</v>
      </c>
      <c r="CS35" s="594"/>
      <c r="CT35" s="594"/>
      <c r="CU35" s="594"/>
      <c r="CV35" s="594"/>
      <c r="CW35" s="594"/>
      <c r="CX35" s="594"/>
      <c r="CY35" s="595"/>
      <c r="CZ35" s="570">
        <v>2.2000000000000002</v>
      </c>
      <c r="DA35" s="596"/>
      <c r="DB35" s="596"/>
      <c r="DC35" s="597"/>
      <c r="DD35" s="573">
        <v>149921</v>
      </c>
      <c r="DE35" s="594"/>
      <c r="DF35" s="594"/>
      <c r="DG35" s="594"/>
      <c r="DH35" s="594"/>
      <c r="DI35" s="594"/>
      <c r="DJ35" s="594"/>
      <c r="DK35" s="595"/>
      <c r="DL35" s="573">
        <v>145077</v>
      </c>
      <c r="DM35" s="594"/>
      <c r="DN35" s="594"/>
      <c r="DO35" s="594"/>
      <c r="DP35" s="594"/>
      <c r="DQ35" s="594"/>
      <c r="DR35" s="594"/>
      <c r="DS35" s="594"/>
      <c r="DT35" s="594"/>
      <c r="DU35" s="594"/>
      <c r="DV35" s="595"/>
      <c r="DW35" s="570">
        <v>3</v>
      </c>
      <c r="DX35" s="596"/>
      <c r="DY35" s="596"/>
      <c r="DZ35" s="596"/>
      <c r="EA35" s="596"/>
      <c r="EB35" s="596"/>
      <c r="EC35" s="598"/>
    </row>
    <row r="36" spans="2:133" ht="11.25" customHeight="1" x14ac:dyDescent="0.2">
      <c r="B36" s="568" t="s">
        <v>372</v>
      </c>
      <c r="C36" s="457"/>
      <c r="D36" s="457"/>
      <c r="E36" s="457"/>
      <c r="F36" s="457"/>
      <c r="G36" s="457"/>
      <c r="H36" s="457"/>
      <c r="I36" s="457"/>
      <c r="J36" s="457"/>
      <c r="K36" s="457"/>
      <c r="L36" s="457"/>
      <c r="M36" s="457"/>
      <c r="N36" s="457"/>
      <c r="O36" s="457"/>
      <c r="P36" s="457"/>
      <c r="Q36" s="569"/>
      <c r="R36" s="563">
        <v>515914</v>
      </c>
      <c r="S36" s="342"/>
      <c r="T36" s="342"/>
      <c r="U36" s="342"/>
      <c r="V36" s="342"/>
      <c r="W36" s="342"/>
      <c r="X36" s="342"/>
      <c r="Y36" s="564"/>
      <c r="Z36" s="565">
        <v>6.4</v>
      </c>
      <c r="AA36" s="565"/>
      <c r="AB36" s="565"/>
      <c r="AC36" s="565"/>
      <c r="AD36" s="566" t="s">
        <v>189</v>
      </c>
      <c r="AE36" s="566"/>
      <c r="AF36" s="566"/>
      <c r="AG36" s="566"/>
      <c r="AH36" s="566"/>
      <c r="AI36" s="566"/>
      <c r="AJ36" s="566"/>
      <c r="AK36" s="566"/>
      <c r="AL36" s="570" t="s">
        <v>189</v>
      </c>
      <c r="AM36" s="348"/>
      <c r="AN36" s="348"/>
      <c r="AO36" s="571"/>
      <c r="AP36" s="16"/>
      <c r="AQ36" s="610" t="s">
        <v>385</v>
      </c>
      <c r="AR36" s="611"/>
      <c r="AS36" s="611"/>
      <c r="AT36" s="611"/>
      <c r="AU36" s="611"/>
      <c r="AV36" s="611"/>
      <c r="AW36" s="611"/>
      <c r="AX36" s="611"/>
      <c r="AY36" s="612"/>
      <c r="AZ36" s="555">
        <v>732914</v>
      </c>
      <c r="BA36" s="556"/>
      <c r="BB36" s="556"/>
      <c r="BC36" s="556"/>
      <c r="BD36" s="556"/>
      <c r="BE36" s="556"/>
      <c r="BF36" s="613"/>
      <c r="BG36" s="552" t="s">
        <v>403</v>
      </c>
      <c r="BH36" s="553"/>
      <c r="BI36" s="553"/>
      <c r="BJ36" s="553"/>
      <c r="BK36" s="553"/>
      <c r="BL36" s="553"/>
      <c r="BM36" s="553"/>
      <c r="BN36" s="553"/>
      <c r="BO36" s="553"/>
      <c r="BP36" s="553"/>
      <c r="BQ36" s="553"/>
      <c r="BR36" s="553"/>
      <c r="BS36" s="553"/>
      <c r="BT36" s="553"/>
      <c r="BU36" s="554"/>
      <c r="BV36" s="555">
        <v>68053</v>
      </c>
      <c r="BW36" s="556"/>
      <c r="BX36" s="556"/>
      <c r="BY36" s="556"/>
      <c r="BZ36" s="556"/>
      <c r="CA36" s="556"/>
      <c r="CB36" s="613"/>
      <c r="CD36" s="568" t="s">
        <v>25</v>
      </c>
      <c r="CE36" s="457"/>
      <c r="CF36" s="457"/>
      <c r="CG36" s="457"/>
      <c r="CH36" s="457"/>
      <c r="CI36" s="457"/>
      <c r="CJ36" s="457"/>
      <c r="CK36" s="457"/>
      <c r="CL36" s="457"/>
      <c r="CM36" s="457"/>
      <c r="CN36" s="457"/>
      <c r="CO36" s="457"/>
      <c r="CP36" s="457"/>
      <c r="CQ36" s="569"/>
      <c r="CR36" s="563">
        <v>799418</v>
      </c>
      <c r="CS36" s="342"/>
      <c r="CT36" s="342"/>
      <c r="CU36" s="342"/>
      <c r="CV36" s="342"/>
      <c r="CW36" s="342"/>
      <c r="CX36" s="342"/>
      <c r="CY36" s="564"/>
      <c r="CZ36" s="570">
        <v>10.9</v>
      </c>
      <c r="DA36" s="596"/>
      <c r="DB36" s="596"/>
      <c r="DC36" s="597"/>
      <c r="DD36" s="573">
        <v>687881</v>
      </c>
      <c r="DE36" s="342"/>
      <c r="DF36" s="342"/>
      <c r="DG36" s="342"/>
      <c r="DH36" s="342"/>
      <c r="DI36" s="342"/>
      <c r="DJ36" s="342"/>
      <c r="DK36" s="564"/>
      <c r="DL36" s="573">
        <v>586314</v>
      </c>
      <c r="DM36" s="342"/>
      <c r="DN36" s="342"/>
      <c r="DO36" s="342"/>
      <c r="DP36" s="342"/>
      <c r="DQ36" s="342"/>
      <c r="DR36" s="342"/>
      <c r="DS36" s="342"/>
      <c r="DT36" s="342"/>
      <c r="DU36" s="342"/>
      <c r="DV36" s="564"/>
      <c r="DW36" s="570">
        <v>12.3</v>
      </c>
      <c r="DX36" s="596"/>
      <c r="DY36" s="596"/>
      <c r="DZ36" s="596"/>
      <c r="EA36" s="596"/>
      <c r="EB36" s="596"/>
      <c r="EC36" s="598"/>
    </row>
    <row r="37" spans="2:133" ht="11.25" customHeight="1" x14ac:dyDescent="0.2">
      <c r="B37" s="568" t="s">
        <v>393</v>
      </c>
      <c r="C37" s="457"/>
      <c r="D37" s="457"/>
      <c r="E37" s="457"/>
      <c r="F37" s="457"/>
      <c r="G37" s="457"/>
      <c r="H37" s="457"/>
      <c r="I37" s="457"/>
      <c r="J37" s="457"/>
      <c r="K37" s="457"/>
      <c r="L37" s="457"/>
      <c r="M37" s="457"/>
      <c r="N37" s="457"/>
      <c r="O37" s="457"/>
      <c r="P37" s="457"/>
      <c r="Q37" s="569"/>
      <c r="R37" s="563">
        <v>183910</v>
      </c>
      <c r="S37" s="342"/>
      <c r="T37" s="342"/>
      <c r="U37" s="342"/>
      <c r="V37" s="342"/>
      <c r="W37" s="342"/>
      <c r="X37" s="342"/>
      <c r="Y37" s="564"/>
      <c r="Z37" s="565">
        <v>2.2999999999999998</v>
      </c>
      <c r="AA37" s="565"/>
      <c r="AB37" s="565"/>
      <c r="AC37" s="565"/>
      <c r="AD37" s="566">
        <v>6207</v>
      </c>
      <c r="AE37" s="566"/>
      <c r="AF37" s="566"/>
      <c r="AG37" s="566"/>
      <c r="AH37" s="566"/>
      <c r="AI37" s="566"/>
      <c r="AJ37" s="566"/>
      <c r="AK37" s="566"/>
      <c r="AL37" s="570">
        <v>0.1</v>
      </c>
      <c r="AM37" s="348"/>
      <c r="AN37" s="348"/>
      <c r="AO37" s="571"/>
      <c r="AQ37" s="614" t="s">
        <v>404</v>
      </c>
      <c r="AR37" s="345"/>
      <c r="AS37" s="345"/>
      <c r="AT37" s="345"/>
      <c r="AU37" s="345"/>
      <c r="AV37" s="345"/>
      <c r="AW37" s="345"/>
      <c r="AX37" s="345"/>
      <c r="AY37" s="615"/>
      <c r="AZ37" s="563">
        <v>188934</v>
      </c>
      <c r="BA37" s="342"/>
      <c r="BB37" s="342"/>
      <c r="BC37" s="342"/>
      <c r="BD37" s="594"/>
      <c r="BE37" s="594"/>
      <c r="BF37" s="605"/>
      <c r="BG37" s="568" t="s">
        <v>406</v>
      </c>
      <c r="BH37" s="457"/>
      <c r="BI37" s="457"/>
      <c r="BJ37" s="457"/>
      <c r="BK37" s="457"/>
      <c r="BL37" s="457"/>
      <c r="BM37" s="457"/>
      <c r="BN37" s="457"/>
      <c r="BO37" s="457"/>
      <c r="BP37" s="457"/>
      <c r="BQ37" s="457"/>
      <c r="BR37" s="457"/>
      <c r="BS37" s="457"/>
      <c r="BT37" s="457"/>
      <c r="BU37" s="569"/>
      <c r="BV37" s="563">
        <v>68053</v>
      </c>
      <c r="BW37" s="342"/>
      <c r="BX37" s="342"/>
      <c r="BY37" s="342"/>
      <c r="BZ37" s="342"/>
      <c r="CA37" s="342"/>
      <c r="CB37" s="574"/>
      <c r="CD37" s="568" t="s">
        <v>153</v>
      </c>
      <c r="CE37" s="457"/>
      <c r="CF37" s="457"/>
      <c r="CG37" s="457"/>
      <c r="CH37" s="457"/>
      <c r="CI37" s="457"/>
      <c r="CJ37" s="457"/>
      <c r="CK37" s="457"/>
      <c r="CL37" s="457"/>
      <c r="CM37" s="457"/>
      <c r="CN37" s="457"/>
      <c r="CO37" s="457"/>
      <c r="CP37" s="457"/>
      <c r="CQ37" s="569"/>
      <c r="CR37" s="563">
        <v>91437</v>
      </c>
      <c r="CS37" s="594"/>
      <c r="CT37" s="594"/>
      <c r="CU37" s="594"/>
      <c r="CV37" s="594"/>
      <c r="CW37" s="594"/>
      <c r="CX37" s="594"/>
      <c r="CY37" s="595"/>
      <c r="CZ37" s="570">
        <v>1.2</v>
      </c>
      <c r="DA37" s="596"/>
      <c r="DB37" s="596"/>
      <c r="DC37" s="597"/>
      <c r="DD37" s="573">
        <v>91437</v>
      </c>
      <c r="DE37" s="594"/>
      <c r="DF37" s="594"/>
      <c r="DG37" s="594"/>
      <c r="DH37" s="594"/>
      <c r="DI37" s="594"/>
      <c r="DJ37" s="594"/>
      <c r="DK37" s="595"/>
      <c r="DL37" s="573">
        <v>91437</v>
      </c>
      <c r="DM37" s="594"/>
      <c r="DN37" s="594"/>
      <c r="DO37" s="594"/>
      <c r="DP37" s="594"/>
      <c r="DQ37" s="594"/>
      <c r="DR37" s="594"/>
      <c r="DS37" s="594"/>
      <c r="DT37" s="594"/>
      <c r="DU37" s="594"/>
      <c r="DV37" s="595"/>
      <c r="DW37" s="570">
        <v>1.9</v>
      </c>
      <c r="DX37" s="596"/>
      <c r="DY37" s="596"/>
      <c r="DZ37" s="596"/>
      <c r="EA37" s="596"/>
      <c r="EB37" s="596"/>
      <c r="EC37" s="598"/>
    </row>
    <row r="38" spans="2:133" ht="11.25" customHeight="1" x14ac:dyDescent="0.2">
      <c r="B38" s="568" t="s">
        <v>408</v>
      </c>
      <c r="C38" s="457"/>
      <c r="D38" s="457"/>
      <c r="E38" s="457"/>
      <c r="F38" s="457"/>
      <c r="G38" s="457"/>
      <c r="H38" s="457"/>
      <c r="I38" s="457"/>
      <c r="J38" s="457"/>
      <c r="K38" s="457"/>
      <c r="L38" s="457"/>
      <c r="M38" s="457"/>
      <c r="N38" s="457"/>
      <c r="O38" s="457"/>
      <c r="P38" s="457"/>
      <c r="Q38" s="569"/>
      <c r="R38" s="563">
        <v>145500</v>
      </c>
      <c r="S38" s="342"/>
      <c r="T38" s="342"/>
      <c r="U38" s="342"/>
      <c r="V38" s="342"/>
      <c r="W38" s="342"/>
      <c r="X38" s="342"/>
      <c r="Y38" s="564"/>
      <c r="Z38" s="565">
        <v>1.8</v>
      </c>
      <c r="AA38" s="565"/>
      <c r="AB38" s="565"/>
      <c r="AC38" s="565"/>
      <c r="AD38" s="566" t="s">
        <v>189</v>
      </c>
      <c r="AE38" s="566"/>
      <c r="AF38" s="566"/>
      <c r="AG38" s="566"/>
      <c r="AH38" s="566"/>
      <c r="AI38" s="566"/>
      <c r="AJ38" s="566"/>
      <c r="AK38" s="566"/>
      <c r="AL38" s="570" t="s">
        <v>189</v>
      </c>
      <c r="AM38" s="348"/>
      <c r="AN38" s="348"/>
      <c r="AO38" s="571"/>
      <c r="AQ38" s="614" t="s">
        <v>303</v>
      </c>
      <c r="AR38" s="345"/>
      <c r="AS38" s="345"/>
      <c r="AT38" s="345"/>
      <c r="AU38" s="345"/>
      <c r="AV38" s="345"/>
      <c r="AW38" s="345"/>
      <c r="AX38" s="345"/>
      <c r="AY38" s="615"/>
      <c r="AZ38" s="563">
        <v>7086</v>
      </c>
      <c r="BA38" s="342"/>
      <c r="BB38" s="342"/>
      <c r="BC38" s="342"/>
      <c r="BD38" s="594"/>
      <c r="BE38" s="594"/>
      <c r="BF38" s="605"/>
      <c r="BG38" s="568" t="s">
        <v>409</v>
      </c>
      <c r="BH38" s="457"/>
      <c r="BI38" s="457"/>
      <c r="BJ38" s="457"/>
      <c r="BK38" s="457"/>
      <c r="BL38" s="457"/>
      <c r="BM38" s="457"/>
      <c r="BN38" s="457"/>
      <c r="BO38" s="457"/>
      <c r="BP38" s="457"/>
      <c r="BQ38" s="457"/>
      <c r="BR38" s="457"/>
      <c r="BS38" s="457"/>
      <c r="BT38" s="457"/>
      <c r="BU38" s="569"/>
      <c r="BV38" s="563">
        <v>1873</v>
      </c>
      <c r="BW38" s="342"/>
      <c r="BX38" s="342"/>
      <c r="BY38" s="342"/>
      <c r="BZ38" s="342"/>
      <c r="CA38" s="342"/>
      <c r="CB38" s="574"/>
      <c r="CD38" s="568" t="s">
        <v>410</v>
      </c>
      <c r="CE38" s="457"/>
      <c r="CF38" s="457"/>
      <c r="CG38" s="457"/>
      <c r="CH38" s="457"/>
      <c r="CI38" s="457"/>
      <c r="CJ38" s="457"/>
      <c r="CK38" s="457"/>
      <c r="CL38" s="457"/>
      <c r="CM38" s="457"/>
      <c r="CN38" s="457"/>
      <c r="CO38" s="457"/>
      <c r="CP38" s="457"/>
      <c r="CQ38" s="569"/>
      <c r="CR38" s="563">
        <v>536894</v>
      </c>
      <c r="CS38" s="342"/>
      <c r="CT38" s="342"/>
      <c r="CU38" s="342"/>
      <c r="CV38" s="342"/>
      <c r="CW38" s="342"/>
      <c r="CX38" s="342"/>
      <c r="CY38" s="564"/>
      <c r="CZ38" s="570">
        <v>7.3</v>
      </c>
      <c r="DA38" s="596"/>
      <c r="DB38" s="596"/>
      <c r="DC38" s="597"/>
      <c r="DD38" s="573">
        <v>417559</v>
      </c>
      <c r="DE38" s="342"/>
      <c r="DF38" s="342"/>
      <c r="DG38" s="342"/>
      <c r="DH38" s="342"/>
      <c r="DI38" s="342"/>
      <c r="DJ38" s="342"/>
      <c r="DK38" s="564"/>
      <c r="DL38" s="573">
        <v>399719</v>
      </c>
      <c r="DM38" s="342"/>
      <c r="DN38" s="342"/>
      <c r="DO38" s="342"/>
      <c r="DP38" s="342"/>
      <c r="DQ38" s="342"/>
      <c r="DR38" s="342"/>
      <c r="DS38" s="342"/>
      <c r="DT38" s="342"/>
      <c r="DU38" s="342"/>
      <c r="DV38" s="564"/>
      <c r="DW38" s="570">
        <v>8.4</v>
      </c>
      <c r="DX38" s="596"/>
      <c r="DY38" s="596"/>
      <c r="DZ38" s="596"/>
      <c r="EA38" s="596"/>
      <c r="EB38" s="596"/>
      <c r="EC38" s="598"/>
    </row>
    <row r="39" spans="2:133" ht="11.25" customHeight="1" x14ac:dyDescent="0.2">
      <c r="B39" s="568" t="s">
        <v>411</v>
      </c>
      <c r="C39" s="457"/>
      <c r="D39" s="457"/>
      <c r="E39" s="457"/>
      <c r="F39" s="457"/>
      <c r="G39" s="457"/>
      <c r="H39" s="457"/>
      <c r="I39" s="457"/>
      <c r="J39" s="457"/>
      <c r="K39" s="457"/>
      <c r="L39" s="457"/>
      <c r="M39" s="457"/>
      <c r="N39" s="457"/>
      <c r="O39" s="457"/>
      <c r="P39" s="457"/>
      <c r="Q39" s="569"/>
      <c r="R39" s="563" t="s">
        <v>189</v>
      </c>
      <c r="S39" s="342"/>
      <c r="T39" s="342"/>
      <c r="U39" s="342"/>
      <c r="V39" s="342"/>
      <c r="W39" s="342"/>
      <c r="X39" s="342"/>
      <c r="Y39" s="564"/>
      <c r="Z39" s="565" t="s">
        <v>189</v>
      </c>
      <c r="AA39" s="565"/>
      <c r="AB39" s="565"/>
      <c r="AC39" s="565"/>
      <c r="AD39" s="566" t="s">
        <v>189</v>
      </c>
      <c r="AE39" s="566"/>
      <c r="AF39" s="566"/>
      <c r="AG39" s="566"/>
      <c r="AH39" s="566"/>
      <c r="AI39" s="566"/>
      <c r="AJ39" s="566"/>
      <c r="AK39" s="566"/>
      <c r="AL39" s="570" t="s">
        <v>189</v>
      </c>
      <c r="AM39" s="348"/>
      <c r="AN39" s="348"/>
      <c r="AO39" s="571"/>
      <c r="AQ39" s="614" t="s">
        <v>412</v>
      </c>
      <c r="AR39" s="345"/>
      <c r="AS39" s="345"/>
      <c r="AT39" s="345"/>
      <c r="AU39" s="345"/>
      <c r="AV39" s="345"/>
      <c r="AW39" s="345"/>
      <c r="AX39" s="345"/>
      <c r="AY39" s="615"/>
      <c r="AZ39" s="563" t="s">
        <v>189</v>
      </c>
      <c r="BA39" s="342"/>
      <c r="BB39" s="342"/>
      <c r="BC39" s="342"/>
      <c r="BD39" s="594"/>
      <c r="BE39" s="594"/>
      <c r="BF39" s="605"/>
      <c r="BG39" s="568" t="s">
        <v>332</v>
      </c>
      <c r="BH39" s="457"/>
      <c r="BI39" s="457"/>
      <c r="BJ39" s="457"/>
      <c r="BK39" s="457"/>
      <c r="BL39" s="457"/>
      <c r="BM39" s="457"/>
      <c r="BN39" s="457"/>
      <c r="BO39" s="457"/>
      <c r="BP39" s="457"/>
      <c r="BQ39" s="457"/>
      <c r="BR39" s="457"/>
      <c r="BS39" s="457"/>
      <c r="BT39" s="457"/>
      <c r="BU39" s="569"/>
      <c r="BV39" s="563">
        <v>2645</v>
      </c>
      <c r="BW39" s="342"/>
      <c r="BX39" s="342"/>
      <c r="BY39" s="342"/>
      <c r="BZ39" s="342"/>
      <c r="CA39" s="342"/>
      <c r="CB39" s="574"/>
      <c r="CD39" s="568" t="s">
        <v>413</v>
      </c>
      <c r="CE39" s="457"/>
      <c r="CF39" s="457"/>
      <c r="CG39" s="457"/>
      <c r="CH39" s="457"/>
      <c r="CI39" s="457"/>
      <c r="CJ39" s="457"/>
      <c r="CK39" s="457"/>
      <c r="CL39" s="457"/>
      <c r="CM39" s="457"/>
      <c r="CN39" s="457"/>
      <c r="CO39" s="457"/>
      <c r="CP39" s="457"/>
      <c r="CQ39" s="569"/>
      <c r="CR39" s="563">
        <v>351792</v>
      </c>
      <c r="CS39" s="594"/>
      <c r="CT39" s="594"/>
      <c r="CU39" s="594"/>
      <c r="CV39" s="594"/>
      <c r="CW39" s="594"/>
      <c r="CX39" s="594"/>
      <c r="CY39" s="595"/>
      <c r="CZ39" s="570">
        <v>4.8</v>
      </c>
      <c r="DA39" s="596"/>
      <c r="DB39" s="596"/>
      <c r="DC39" s="597"/>
      <c r="DD39" s="573">
        <v>332831</v>
      </c>
      <c r="DE39" s="594"/>
      <c r="DF39" s="594"/>
      <c r="DG39" s="594"/>
      <c r="DH39" s="594"/>
      <c r="DI39" s="594"/>
      <c r="DJ39" s="594"/>
      <c r="DK39" s="595"/>
      <c r="DL39" s="573" t="s">
        <v>189</v>
      </c>
      <c r="DM39" s="594"/>
      <c r="DN39" s="594"/>
      <c r="DO39" s="594"/>
      <c r="DP39" s="594"/>
      <c r="DQ39" s="594"/>
      <c r="DR39" s="594"/>
      <c r="DS39" s="594"/>
      <c r="DT39" s="594"/>
      <c r="DU39" s="594"/>
      <c r="DV39" s="595"/>
      <c r="DW39" s="570" t="s">
        <v>189</v>
      </c>
      <c r="DX39" s="596"/>
      <c r="DY39" s="596"/>
      <c r="DZ39" s="596"/>
      <c r="EA39" s="596"/>
      <c r="EB39" s="596"/>
      <c r="EC39" s="598"/>
    </row>
    <row r="40" spans="2:133" ht="11.25" customHeight="1" x14ac:dyDescent="0.2">
      <c r="B40" s="568" t="s">
        <v>417</v>
      </c>
      <c r="C40" s="457"/>
      <c r="D40" s="457"/>
      <c r="E40" s="457"/>
      <c r="F40" s="457"/>
      <c r="G40" s="457"/>
      <c r="H40" s="457"/>
      <c r="I40" s="457"/>
      <c r="J40" s="457"/>
      <c r="K40" s="457"/>
      <c r="L40" s="457"/>
      <c r="M40" s="457"/>
      <c r="N40" s="457"/>
      <c r="O40" s="457"/>
      <c r="P40" s="457"/>
      <c r="Q40" s="569"/>
      <c r="R40" s="563">
        <v>25000</v>
      </c>
      <c r="S40" s="342"/>
      <c r="T40" s="342"/>
      <c r="U40" s="342"/>
      <c r="V40" s="342"/>
      <c r="W40" s="342"/>
      <c r="X40" s="342"/>
      <c r="Y40" s="564"/>
      <c r="Z40" s="565">
        <v>0.3</v>
      </c>
      <c r="AA40" s="565"/>
      <c r="AB40" s="565"/>
      <c r="AC40" s="565"/>
      <c r="AD40" s="566" t="s">
        <v>189</v>
      </c>
      <c r="AE40" s="566"/>
      <c r="AF40" s="566"/>
      <c r="AG40" s="566"/>
      <c r="AH40" s="566"/>
      <c r="AI40" s="566"/>
      <c r="AJ40" s="566"/>
      <c r="AK40" s="566"/>
      <c r="AL40" s="570" t="s">
        <v>189</v>
      </c>
      <c r="AM40" s="348"/>
      <c r="AN40" s="348"/>
      <c r="AO40" s="571"/>
      <c r="AQ40" s="614" t="s">
        <v>419</v>
      </c>
      <c r="AR40" s="345"/>
      <c r="AS40" s="345"/>
      <c r="AT40" s="345"/>
      <c r="AU40" s="345"/>
      <c r="AV40" s="345"/>
      <c r="AW40" s="345"/>
      <c r="AX40" s="345"/>
      <c r="AY40" s="615"/>
      <c r="AZ40" s="563" t="s">
        <v>189</v>
      </c>
      <c r="BA40" s="342"/>
      <c r="BB40" s="342"/>
      <c r="BC40" s="342"/>
      <c r="BD40" s="594"/>
      <c r="BE40" s="594"/>
      <c r="BF40" s="605"/>
      <c r="BG40" s="645" t="s">
        <v>421</v>
      </c>
      <c r="BH40" s="504"/>
      <c r="BI40" s="504"/>
      <c r="BJ40" s="504"/>
      <c r="BK40" s="504"/>
      <c r="BL40" s="7"/>
      <c r="BM40" s="457" t="s">
        <v>422</v>
      </c>
      <c r="BN40" s="457"/>
      <c r="BO40" s="457"/>
      <c r="BP40" s="457"/>
      <c r="BQ40" s="457"/>
      <c r="BR40" s="457"/>
      <c r="BS40" s="457"/>
      <c r="BT40" s="457"/>
      <c r="BU40" s="569"/>
      <c r="BV40" s="563">
        <v>96</v>
      </c>
      <c r="BW40" s="342"/>
      <c r="BX40" s="342"/>
      <c r="BY40" s="342"/>
      <c r="BZ40" s="342"/>
      <c r="CA40" s="342"/>
      <c r="CB40" s="574"/>
      <c r="CD40" s="568" t="s">
        <v>368</v>
      </c>
      <c r="CE40" s="457"/>
      <c r="CF40" s="457"/>
      <c r="CG40" s="457"/>
      <c r="CH40" s="457"/>
      <c r="CI40" s="457"/>
      <c r="CJ40" s="457"/>
      <c r="CK40" s="457"/>
      <c r="CL40" s="457"/>
      <c r="CM40" s="457"/>
      <c r="CN40" s="457"/>
      <c r="CO40" s="457"/>
      <c r="CP40" s="457"/>
      <c r="CQ40" s="569"/>
      <c r="CR40" s="563">
        <v>25000</v>
      </c>
      <c r="CS40" s="342"/>
      <c r="CT40" s="342"/>
      <c r="CU40" s="342"/>
      <c r="CV40" s="342"/>
      <c r="CW40" s="342"/>
      <c r="CX40" s="342"/>
      <c r="CY40" s="564"/>
      <c r="CZ40" s="570">
        <v>0.3</v>
      </c>
      <c r="DA40" s="596"/>
      <c r="DB40" s="596"/>
      <c r="DC40" s="597"/>
      <c r="DD40" s="573">
        <v>25000</v>
      </c>
      <c r="DE40" s="342"/>
      <c r="DF40" s="342"/>
      <c r="DG40" s="342"/>
      <c r="DH40" s="342"/>
      <c r="DI40" s="342"/>
      <c r="DJ40" s="342"/>
      <c r="DK40" s="564"/>
      <c r="DL40" s="573">
        <v>25000</v>
      </c>
      <c r="DM40" s="342"/>
      <c r="DN40" s="342"/>
      <c r="DO40" s="342"/>
      <c r="DP40" s="342"/>
      <c r="DQ40" s="342"/>
      <c r="DR40" s="342"/>
      <c r="DS40" s="342"/>
      <c r="DT40" s="342"/>
      <c r="DU40" s="342"/>
      <c r="DV40" s="564"/>
      <c r="DW40" s="570">
        <v>0.5</v>
      </c>
      <c r="DX40" s="596"/>
      <c r="DY40" s="596"/>
      <c r="DZ40" s="596"/>
      <c r="EA40" s="596"/>
      <c r="EB40" s="596"/>
      <c r="EC40" s="598"/>
    </row>
    <row r="41" spans="2:133" ht="11.25" customHeight="1" x14ac:dyDescent="0.2">
      <c r="B41" s="581" t="s">
        <v>418</v>
      </c>
      <c r="C41" s="582"/>
      <c r="D41" s="582"/>
      <c r="E41" s="582"/>
      <c r="F41" s="582"/>
      <c r="G41" s="582"/>
      <c r="H41" s="582"/>
      <c r="I41" s="582"/>
      <c r="J41" s="582"/>
      <c r="K41" s="582"/>
      <c r="L41" s="582"/>
      <c r="M41" s="582"/>
      <c r="N41" s="582"/>
      <c r="O41" s="582"/>
      <c r="P41" s="582"/>
      <c r="Q41" s="583"/>
      <c r="R41" s="616">
        <v>8012017</v>
      </c>
      <c r="S41" s="617"/>
      <c r="T41" s="617"/>
      <c r="U41" s="617"/>
      <c r="V41" s="617"/>
      <c r="W41" s="617"/>
      <c r="X41" s="617"/>
      <c r="Y41" s="618"/>
      <c r="Z41" s="619">
        <v>100</v>
      </c>
      <c r="AA41" s="619"/>
      <c r="AB41" s="619"/>
      <c r="AC41" s="619"/>
      <c r="AD41" s="620">
        <v>4734054</v>
      </c>
      <c r="AE41" s="620"/>
      <c r="AF41" s="620"/>
      <c r="AG41" s="620"/>
      <c r="AH41" s="620"/>
      <c r="AI41" s="620"/>
      <c r="AJ41" s="620"/>
      <c r="AK41" s="620"/>
      <c r="AL41" s="621">
        <v>100</v>
      </c>
      <c r="AM41" s="608"/>
      <c r="AN41" s="608"/>
      <c r="AO41" s="622"/>
      <c r="AQ41" s="614" t="s">
        <v>423</v>
      </c>
      <c r="AR41" s="345"/>
      <c r="AS41" s="345"/>
      <c r="AT41" s="345"/>
      <c r="AU41" s="345"/>
      <c r="AV41" s="345"/>
      <c r="AW41" s="345"/>
      <c r="AX41" s="345"/>
      <c r="AY41" s="615"/>
      <c r="AZ41" s="563">
        <v>129141</v>
      </c>
      <c r="BA41" s="342"/>
      <c r="BB41" s="342"/>
      <c r="BC41" s="342"/>
      <c r="BD41" s="594"/>
      <c r="BE41" s="594"/>
      <c r="BF41" s="605"/>
      <c r="BG41" s="645"/>
      <c r="BH41" s="504"/>
      <c r="BI41" s="504"/>
      <c r="BJ41" s="504"/>
      <c r="BK41" s="504"/>
      <c r="BL41" s="7"/>
      <c r="BM41" s="457" t="s">
        <v>339</v>
      </c>
      <c r="BN41" s="457"/>
      <c r="BO41" s="457"/>
      <c r="BP41" s="457"/>
      <c r="BQ41" s="457"/>
      <c r="BR41" s="457"/>
      <c r="BS41" s="457"/>
      <c r="BT41" s="457"/>
      <c r="BU41" s="569"/>
      <c r="BV41" s="563">
        <v>2</v>
      </c>
      <c r="BW41" s="342"/>
      <c r="BX41" s="342"/>
      <c r="BY41" s="342"/>
      <c r="BZ41" s="342"/>
      <c r="CA41" s="342"/>
      <c r="CB41" s="574"/>
      <c r="CD41" s="568" t="s">
        <v>276</v>
      </c>
      <c r="CE41" s="457"/>
      <c r="CF41" s="457"/>
      <c r="CG41" s="457"/>
      <c r="CH41" s="457"/>
      <c r="CI41" s="457"/>
      <c r="CJ41" s="457"/>
      <c r="CK41" s="457"/>
      <c r="CL41" s="457"/>
      <c r="CM41" s="457"/>
      <c r="CN41" s="457"/>
      <c r="CO41" s="457"/>
      <c r="CP41" s="457"/>
      <c r="CQ41" s="569"/>
      <c r="CR41" s="563" t="s">
        <v>189</v>
      </c>
      <c r="CS41" s="594"/>
      <c r="CT41" s="594"/>
      <c r="CU41" s="594"/>
      <c r="CV41" s="594"/>
      <c r="CW41" s="594"/>
      <c r="CX41" s="594"/>
      <c r="CY41" s="595"/>
      <c r="CZ41" s="570" t="s">
        <v>189</v>
      </c>
      <c r="DA41" s="596"/>
      <c r="DB41" s="596"/>
      <c r="DC41" s="597"/>
      <c r="DD41" s="573" t="s">
        <v>189</v>
      </c>
      <c r="DE41" s="594"/>
      <c r="DF41" s="594"/>
      <c r="DG41" s="594"/>
      <c r="DH41" s="594"/>
      <c r="DI41" s="594"/>
      <c r="DJ41" s="594"/>
      <c r="DK41" s="595"/>
      <c r="DL41" s="623"/>
      <c r="DM41" s="624"/>
      <c r="DN41" s="624"/>
      <c r="DO41" s="624"/>
      <c r="DP41" s="624"/>
      <c r="DQ41" s="624"/>
      <c r="DR41" s="624"/>
      <c r="DS41" s="624"/>
      <c r="DT41" s="624"/>
      <c r="DU41" s="624"/>
      <c r="DV41" s="625"/>
      <c r="DW41" s="626"/>
      <c r="DX41" s="627"/>
      <c r="DY41" s="627"/>
      <c r="DZ41" s="627"/>
      <c r="EA41" s="627"/>
      <c r="EB41" s="627"/>
      <c r="EC41" s="628"/>
    </row>
    <row r="42" spans="2:133" ht="11.25" customHeight="1" x14ac:dyDescent="0.2">
      <c r="AQ42" s="629" t="s">
        <v>424</v>
      </c>
      <c r="AR42" s="630"/>
      <c r="AS42" s="630"/>
      <c r="AT42" s="630"/>
      <c r="AU42" s="630"/>
      <c r="AV42" s="630"/>
      <c r="AW42" s="630"/>
      <c r="AX42" s="630"/>
      <c r="AY42" s="631"/>
      <c r="AZ42" s="616">
        <v>407753</v>
      </c>
      <c r="BA42" s="617"/>
      <c r="BB42" s="617"/>
      <c r="BC42" s="617"/>
      <c r="BD42" s="607"/>
      <c r="BE42" s="607"/>
      <c r="BF42" s="609"/>
      <c r="BG42" s="520"/>
      <c r="BH42" s="521"/>
      <c r="BI42" s="521"/>
      <c r="BJ42" s="521"/>
      <c r="BK42" s="521"/>
      <c r="BL42" s="20"/>
      <c r="BM42" s="582" t="s">
        <v>425</v>
      </c>
      <c r="BN42" s="582"/>
      <c r="BO42" s="582"/>
      <c r="BP42" s="582"/>
      <c r="BQ42" s="582"/>
      <c r="BR42" s="582"/>
      <c r="BS42" s="582"/>
      <c r="BT42" s="582"/>
      <c r="BU42" s="583"/>
      <c r="BV42" s="616">
        <v>379</v>
      </c>
      <c r="BW42" s="617"/>
      <c r="BX42" s="617"/>
      <c r="BY42" s="617"/>
      <c r="BZ42" s="617"/>
      <c r="CA42" s="617"/>
      <c r="CB42" s="632"/>
      <c r="CD42" s="568" t="s">
        <v>268</v>
      </c>
      <c r="CE42" s="457"/>
      <c r="CF42" s="457"/>
      <c r="CG42" s="457"/>
      <c r="CH42" s="457"/>
      <c r="CI42" s="457"/>
      <c r="CJ42" s="457"/>
      <c r="CK42" s="457"/>
      <c r="CL42" s="457"/>
      <c r="CM42" s="457"/>
      <c r="CN42" s="457"/>
      <c r="CO42" s="457"/>
      <c r="CP42" s="457"/>
      <c r="CQ42" s="569"/>
      <c r="CR42" s="563">
        <v>403310</v>
      </c>
      <c r="CS42" s="594"/>
      <c r="CT42" s="594"/>
      <c r="CU42" s="594"/>
      <c r="CV42" s="594"/>
      <c r="CW42" s="594"/>
      <c r="CX42" s="594"/>
      <c r="CY42" s="595"/>
      <c r="CZ42" s="570">
        <v>5.5</v>
      </c>
      <c r="DA42" s="596"/>
      <c r="DB42" s="596"/>
      <c r="DC42" s="597"/>
      <c r="DD42" s="573">
        <v>185757</v>
      </c>
      <c r="DE42" s="594"/>
      <c r="DF42" s="594"/>
      <c r="DG42" s="594"/>
      <c r="DH42" s="594"/>
      <c r="DI42" s="594"/>
      <c r="DJ42" s="594"/>
      <c r="DK42" s="595"/>
      <c r="DL42" s="623"/>
      <c r="DM42" s="624"/>
      <c r="DN42" s="624"/>
      <c r="DO42" s="624"/>
      <c r="DP42" s="624"/>
      <c r="DQ42" s="624"/>
      <c r="DR42" s="624"/>
      <c r="DS42" s="624"/>
      <c r="DT42" s="624"/>
      <c r="DU42" s="624"/>
      <c r="DV42" s="625"/>
      <c r="DW42" s="626"/>
      <c r="DX42" s="627"/>
      <c r="DY42" s="627"/>
      <c r="DZ42" s="627"/>
      <c r="EA42" s="627"/>
      <c r="EB42" s="627"/>
      <c r="EC42" s="628"/>
    </row>
    <row r="43" spans="2:133" ht="11.25" customHeight="1" x14ac:dyDescent="0.2">
      <c r="B43" s="1" t="s">
        <v>47</v>
      </c>
      <c r="CD43" s="568" t="s">
        <v>78</v>
      </c>
      <c r="CE43" s="457"/>
      <c r="CF43" s="457"/>
      <c r="CG43" s="457"/>
      <c r="CH43" s="457"/>
      <c r="CI43" s="457"/>
      <c r="CJ43" s="457"/>
      <c r="CK43" s="457"/>
      <c r="CL43" s="457"/>
      <c r="CM43" s="457"/>
      <c r="CN43" s="457"/>
      <c r="CO43" s="457"/>
      <c r="CP43" s="457"/>
      <c r="CQ43" s="569"/>
      <c r="CR43" s="563">
        <v>6290</v>
      </c>
      <c r="CS43" s="594"/>
      <c r="CT43" s="594"/>
      <c r="CU43" s="594"/>
      <c r="CV43" s="594"/>
      <c r="CW43" s="594"/>
      <c r="CX43" s="594"/>
      <c r="CY43" s="595"/>
      <c r="CZ43" s="570">
        <v>0.1</v>
      </c>
      <c r="DA43" s="596"/>
      <c r="DB43" s="596"/>
      <c r="DC43" s="597"/>
      <c r="DD43" s="573">
        <v>6290</v>
      </c>
      <c r="DE43" s="594"/>
      <c r="DF43" s="594"/>
      <c r="DG43" s="594"/>
      <c r="DH43" s="594"/>
      <c r="DI43" s="594"/>
      <c r="DJ43" s="594"/>
      <c r="DK43" s="595"/>
      <c r="DL43" s="623"/>
      <c r="DM43" s="624"/>
      <c r="DN43" s="624"/>
      <c r="DO43" s="624"/>
      <c r="DP43" s="624"/>
      <c r="DQ43" s="624"/>
      <c r="DR43" s="624"/>
      <c r="DS43" s="624"/>
      <c r="DT43" s="624"/>
      <c r="DU43" s="624"/>
      <c r="DV43" s="625"/>
      <c r="DW43" s="626"/>
      <c r="DX43" s="627"/>
      <c r="DY43" s="627"/>
      <c r="DZ43" s="627"/>
      <c r="EA43" s="627"/>
      <c r="EB43" s="627"/>
      <c r="EC43" s="628"/>
    </row>
    <row r="44" spans="2:133" ht="11.25" customHeight="1" x14ac:dyDescent="0.2">
      <c r="B44" s="633" t="s">
        <v>400</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543" t="s">
        <v>163</v>
      </c>
      <c r="CE44" s="536"/>
      <c r="CF44" s="568" t="s">
        <v>426</v>
      </c>
      <c r="CG44" s="457"/>
      <c r="CH44" s="457"/>
      <c r="CI44" s="457"/>
      <c r="CJ44" s="457"/>
      <c r="CK44" s="457"/>
      <c r="CL44" s="457"/>
      <c r="CM44" s="457"/>
      <c r="CN44" s="457"/>
      <c r="CO44" s="457"/>
      <c r="CP44" s="457"/>
      <c r="CQ44" s="569"/>
      <c r="CR44" s="563">
        <v>403310</v>
      </c>
      <c r="CS44" s="342"/>
      <c r="CT44" s="342"/>
      <c r="CU44" s="342"/>
      <c r="CV44" s="342"/>
      <c r="CW44" s="342"/>
      <c r="CX44" s="342"/>
      <c r="CY44" s="564"/>
      <c r="CZ44" s="570">
        <v>5.5</v>
      </c>
      <c r="DA44" s="348"/>
      <c r="DB44" s="348"/>
      <c r="DC44" s="575"/>
      <c r="DD44" s="573">
        <v>185757</v>
      </c>
      <c r="DE44" s="342"/>
      <c r="DF44" s="342"/>
      <c r="DG44" s="342"/>
      <c r="DH44" s="342"/>
      <c r="DI44" s="342"/>
      <c r="DJ44" s="342"/>
      <c r="DK44" s="564"/>
      <c r="DL44" s="623"/>
      <c r="DM44" s="624"/>
      <c r="DN44" s="624"/>
      <c r="DO44" s="624"/>
      <c r="DP44" s="624"/>
      <c r="DQ44" s="624"/>
      <c r="DR44" s="624"/>
      <c r="DS44" s="624"/>
      <c r="DT44" s="624"/>
      <c r="DU44" s="624"/>
      <c r="DV44" s="625"/>
      <c r="DW44" s="626"/>
      <c r="DX44" s="627"/>
      <c r="DY44" s="627"/>
      <c r="DZ44" s="627"/>
      <c r="EA44" s="627"/>
      <c r="EB44" s="627"/>
      <c r="EC44" s="628"/>
    </row>
    <row r="45" spans="2:133" ht="11.25" customHeight="1" x14ac:dyDescent="0.2">
      <c r="B45" s="633" t="s">
        <v>255</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544"/>
      <c r="CE45" s="539"/>
      <c r="CF45" s="568" t="s">
        <v>427</v>
      </c>
      <c r="CG45" s="457"/>
      <c r="CH45" s="457"/>
      <c r="CI45" s="457"/>
      <c r="CJ45" s="457"/>
      <c r="CK45" s="457"/>
      <c r="CL45" s="457"/>
      <c r="CM45" s="457"/>
      <c r="CN45" s="457"/>
      <c r="CO45" s="457"/>
      <c r="CP45" s="457"/>
      <c r="CQ45" s="569"/>
      <c r="CR45" s="563">
        <v>13906</v>
      </c>
      <c r="CS45" s="594"/>
      <c r="CT45" s="594"/>
      <c r="CU45" s="594"/>
      <c r="CV45" s="594"/>
      <c r="CW45" s="594"/>
      <c r="CX45" s="594"/>
      <c r="CY45" s="595"/>
      <c r="CZ45" s="570">
        <v>0.2</v>
      </c>
      <c r="DA45" s="596"/>
      <c r="DB45" s="596"/>
      <c r="DC45" s="597"/>
      <c r="DD45" s="573">
        <v>5319</v>
      </c>
      <c r="DE45" s="594"/>
      <c r="DF45" s="594"/>
      <c r="DG45" s="594"/>
      <c r="DH45" s="594"/>
      <c r="DI45" s="594"/>
      <c r="DJ45" s="594"/>
      <c r="DK45" s="595"/>
      <c r="DL45" s="623"/>
      <c r="DM45" s="624"/>
      <c r="DN45" s="624"/>
      <c r="DO45" s="624"/>
      <c r="DP45" s="624"/>
      <c r="DQ45" s="624"/>
      <c r="DR45" s="624"/>
      <c r="DS45" s="624"/>
      <c r="DT45" s="624"/>
      <c r="DU45" s="624"/>
      <c r="DV45" s="625"/>
      <c r="DW45" s="626"/>
      <c r="DX45" s="627"/>
      <c r="DY45" s="627"/>
      <c r="DZ45" s="627"/>
      <c r="EA45" s="627"/>
      <c r="EB45" s="627"/>
      <c r="EC45" s="628"/>
    </row>
    <row r="46" spans="2:133" ht="11.25" customHeight="1" x14ac:dyDescent="0.2">
      <c r="B46" s="41"/>
      <c r="CD46" s="544"/>
      <c r="CE46" s="539"/>
      <c r="CF46" s="568" t="s">
        <v>428</v>
      </c>
      <c r="CG46" s="457"/>
      <c r="CH46" s="457"/>
      <c r="CI46" s="457"/>
      <c r="CJ46" s="457"/>
      <c r="CK46" s="457"/>
      <c r="CL46" s="457"/>
      <c r="CM46" s="457"/>
      <c r="CN46" s="457"/>
      <c r="CO46" s="457"/>
      <c r="CP46" s="457"/>
      <c r="CQ46" s="569"/>
      <c r="CR46" s="563">
        <v>388743</v>
      </c>
      <c r="CS46" s="342"/>
      <c r="CT46" s="342"/>
      <c r="CU46" s="342"/>
      <c r="CV46" s="342"/>
      <c r="CW46" s="342"/>
      <c r="CX46" s="342"/>
      <c r="CY46" s="564"/>
      <c r="CZ46" s="570">
        <v>5.3</v>
      </c>
      <c r="DA46" s="348"/>
      <c r="DB46" s="348"/>
      <c r="DC46" s="575"/>
      <c r="DD46" s="573">
        <v>180236</v>
      </c>
      <c r="DE46" s="342"/>
      <c r="DF46" s="342"/>
      <c r="DG46" s="342"/>
      <c r="DH46" s="342"/>
      <c r="DI46" s="342"/>
      <c r="DJ46" s="342"/>
      <c r="DK46" s="564"/>
      <c r="DL46" s="623"/>
      <c r="DM46" s="624"/>
      <c r="DN46" s="624"/>
      <c r="DO46" s="624"/>
      <c r="DP46" s="624"/>
      <c r="DQ46" s="624"/>
      <c r="DR46" s="624"/>
      <c r="DS46" s="624"/>
      <c r="DT46" s="624"/>
      <c r="DU46" s="624"/>
      <c r="DV46" s="625"/>
      <c r="DW46" s="626"/>
      <c r="DX46" s="627"/>
      <c r="DY46" s="627"/>
      <c r="DZ46" s="627"/>
      <c r="EA46" s="627"/>
      <c r="EB46" s="627"/>
      <c r="EC46" s="628"/>
    </row>
    <row r="47" spans="2:133" ht="11.25" customHeight="1" x14ac:dyDescent="0.2">
      <c r="B47" s="41"/>
      <c r="CD47" s="544"/>
      <c r="CE47" s="539"/>
      <c r="CF47" s="568" t="s">
        <v>429</v>
      </c>
      <c r="CG47" s="457"/>
      <c r="CH47" s="457"/>
      <c r="CI47" s="457"/>
      <c r="CJ47" s="457"/>
      <c r="CK47" s="457"/>
      <c r="CL47" s="457"/>
      <c r="CM47" s="457"/>
      <c r="CN47" s="457"/>
      <c r="CO47" s="457"/>
      <c r="CP47" s="457"/>
      <c r="CQ47" s="569"/>
      <c r="CR47" s="563" t="s">
        <v>189</v>
      </c>
      <c r="CS47" s="594"/>
      <c r="CT47" s="594"/>
      <c r="CU47" s="594"/>
      <c r="CV47" s="594"/>
      <c r="CW47" s="594"/>
      <c r="CX47" s="594"/>
      <c r="CY47" s="595"/>
      <c r="CZ47" s="570" t="s">
        <v>189</v>
      </c>
      <c r="DA47" s="596"/>
      <c r="DB47" s="596"/>
      <c r="DC47" s="597"/>
      <c r="DD47" s="573" t="s">
        <v>189</v>
      </c>
      <c r="DE47" s="594"/>
      <c r="DF47" s="594"/>
      <c r="DG47" s="594"/>
      <c r="DH47" s="594"/>
      <c r="DI47" s="594"/>
      <c r="DJ47" s="594"/>
      <c r="DK47" s="595"/>
      <c r="DL47" s="623"/>
      <c r="DM47" s="624"/>
      <c r="DN47" s="624"/>
      <c r="DO47" s="624"/>
      <c r="DP47" s="624"/>
      <c r="DQ47" s="624"/>
      <c r="DR47" s="624"/>
      <c r="DS47" s="624"/>
      <c r="DT47" s="624"/>
      <c r="DU47" s="624"/>
      <c r="DV47" s="625"/>
      <c r="DW47" s="626"/>
      <c r="DX47" s="627"/>
      <c r="DY47" s="627"/>
      <c r="DZ47" s="627"/>
      <c r="EA47" s="627"/>
      <c r="EB47" s="627"/>
      <c r="EC47" s="628"/>
    </row>
    <row r="48" spans="2:133" ht="10.8" x14ac:dyDescent="0.2">
      <c r="B48" s="41"/>
      <c r="CD48" s="545"/>
      <c r="CE48" s="547"/>
      <c r="CF48" s="568" t="s">
        <v>360</v>
      </c>
      <c r="CG48" s="457"/>
      <c r="CH48" s="457"/>
      <c r="CI48" s="457"/>
      <c r="CJ48" s="457"/>
      <c r="CK48" s="457"/>
      <c r="CL48" s="457"/>
      <c r="CM48" s="457"/>
      <c r="CN48" s="457"/>
      <c r="CO48" s="457"/>
      <c r="CP48" s="457"/>
      <c r="CQ48" s="569"/>
      <c r="CR48" s="563" t="s">
        <v>189</v>
      </c>
      <c r="CS48" s="342"/>
      <c r="CT48" s="342"/>
      <c r="CU48" s="342"/>
      <c r="CV48" s="342"/>
      <c r="CW48" s="342"/>
      <c r="CX48" s="342"/>
      <c r="CY48" s="564"/>
      <c r="CZ48" s="570" t="s">
        <v>189</v>
      </c>
      <c r="DA48" s="348"/>
      <c r="DB48" s="348"/>
      <c r="DC48" s="575"/>
      <c r="DD48" s="573" t="s">
        <v>189</v>
      </c>
      <c r="DE48" s="342"/>
      <c r="DF48" s="342"/>
      <c r="DG48" s="342"/>
      <c r="DH48" s="342"/>
      <c r="DI48" s="342"/>
      <c r="DJ48" s="342"/>
      <c r="DK48" s="564"/>
      <c r="DL48" s="623"/>
      <c r="DM48" s="624"/>
      <c r="DN48" s="624"/>
      <c r="DO48" s="624"/>
      <c r="DP48" s="624"/>
      <c r="DQ48" s="624"/>
      <c r="DR48" s="624"/>
      <c r="DS48" s="624"/>
      <c r="DT48" s="624"/>
      <c r="DU48" s="624"/>
      <c r="DV48" s="625"/>
      <c r="DW48" s="626"/>
      <c r="DX48" s="627"/>
      <c r="DY48" s="627"/>
      <c r="DZ48" s="627"/>
      <c r="EA48" s="627"/>
      <c r="EB48" s="627"/>
      <c r="EC48" s="628"/>
    </row>
    <row r="49" spans="2:133" ht="11.25" customHeight="1" x14ac:dyDescent="0.2">
      <c r="B49" s="41"/>
      <c r="CD49" s="581" t="s">
        <v>181</v>
      </c>
      <c r="CE49" s="582"/>
      <c r="CF49" s="582"/>
      <c r="CG49" s="582"/>
      <c r="CH49" s="582"/>
      <c r="CI49" s="582"/>
      <c r="CJ49" s="582"/>
      <c r="CK49" s="582"/>
      <c r="CL49" s="582"/>
      <c r="CM49" s="582"/>
      <c r="CN49" s="582"/>
      <c r="CO49" s="582"/>
      <c r="CP49" s="582"/>
      <c r="CQ49" s="583"/>
      <c r="CR49" s="616">
        <v>7356624</v>
      </c>
      <c r="CS49" s="607"/>
      <c r="CT49" s="607"/>
      <c r="CU49" s="607"/>
      <c r="CV49" s="607"/>
      <c r="CW49" s="607"/>
      <c r="CX49" s="607"/>
      <c r="CY49" s="635"/>
      <c r="CZ49" s="621">
        <v>100</v>
      </c>
      <c r="DA49" s="636"/>
      <c r="DB49" s="636"/>
      <c r="DC49" s="637"/>
      <c r="DD49" s="638">
        <v>5169045</v>
      </c>
      <c r="DE49" s="607"/>
      <c r="DF49" s="607"/>
      <c r="DG49" s="607"/>
      <c r="DH49" s="607"/>
      <c r="DI49" s="607"/>
      <c r="DJ49" s="607"/>
      <c r="DK49" s="635"/>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iUC1pk8xPqwyzl17+zZdSdUYr9fsY7VbBHUxiH1eIa2etZP4K4kGAdwi+ESWRKxfFwj1FRAgp7GYsi51TKlsdQ==" saltValue="KvsgVaSN0wUtqUD/aj/23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49" t="s">
        <v>287</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0" t="s">
        <v>292</v>
      </c>
      <c r="DK2" s="651"/>
      <c r="DL2" s="651"/>
      <c r="DM2" s="651"/>
      <c r="DN2" s="651"/>
      <c r="DO2" s="652"/>
      <c r="DP2" s="50"/>
      <c r="DQ2" s="650" t="s">
        <v>295</v>
      </c>
      <c r="DR2" s="651"/>
      <c r="DS2" s="651"/>
      <c r="DT2" s="651"/>
      <c r="DU2" s="651"/>
      <c r="DV2" s="651"/>
      <c r="DW2" s="651"/>
      <c r="DX2" s="651"/>
      <c r="DY2" s="651"/>
      <c r="DZ2" s="652"/>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53" t="s">
        <v>431</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56"/>
      <c r="BA4" s="56"/>
      <c r="BB4" s="56"/>
      <c r="BC4" s="56"/>
      <c r="BD4" s="56"/>
      <c r="BE4" s="67"/>
      <c r="BF4" s="67"/>
      <c r="BG4" s="67"/>
      <c r="BH4" s="67"/>
      <c r="BI4" s="67"/>
      <c r="BJ4" s="67"/>
      <c r="BK4" s="67"/>
      <c r="BL4" s="67"/>
      <c r="BM4" s="67"/>
      <c r="BN4" s="67"/>
      <c r="BO4" s="67"/>
      <c r="BP4" s="67"/>
      <c r="BQ4" s="654" t="s">
        <v>432</v>
      </c>
      <c r="BR4" s="654"/>
      <c r="BS4" s="654"/>
      <c r="BT4" s="654"/>
      <c r="BU4" s="654"/>
      <c r="BV4" s="654"/>
      <c r="BW4" s="654"/>
      <c r="BX4" s="654"/>
      <c r="BY4" s="654"/>
      <c r="BZ4" s="654"/>
      <c r="CA4" s="654"/>
      <c r="CB4" s="654"/>
      <c r="CC4" s="654"/>
      <c r="CD4" s="654"/>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7"/>
    </row>
    <row r="5" spans="1:131" s="47" customFormat="1" ht="26.25" customHeight="1" x14ac:dyDescent="0.2">
      <c r="A5" s="908" t="s">
        <v>433</v>
      </c>
      <c r="B5" s="909"/>
      <c r="C5" s="909"/>
      <c r="D5" s="909"/>
      <c r="E5" s="909"/>
      <c r="F5" s="909"/>
      <c r="G5" s="909"/>
      <c r="H5" s="909"/>
      <c r="I5" s="909"/>
      <c r="J5" s="909"/>
      <c r="K5" s="909"/>
      <c r="L5" s="909"/>
      <c r="M5" s="909"/>
      <c r="N5" s="909"/>
      <c r="O5" s="909"/>
      <c r="P5" s="910"/>
      <c r="Q5" s="914" t="s">
        <v>169</v>
      </c>
      <c r="R5" s="915"/>
      <c r="S5" s="915"/>
      <c r="T5" s="915"/>
      <c r="U5" s="916"/>
      <c r="V5" s="914" t="s">
        <v>434</v>
      </c>
      <c r="W5" s="915"/>
      <c r="X5" s="915"/>
      <c r="Y5" s="915"/>
      <c r="Z5" s="916"/>
      <c r="AA5" s="914" t="s">
        <v>435</v>
      </c>
      <c r="AB5" s="915"/>
      <c r="AC5" s="915"/>
      <c r="AD5" s="915"/>
      <c r="AE5" s="915"/>
      <c r="AF5" s="920" t="s">
        <v>166</v>
      </c>
      <c r="AG5" s="915"/>
      <c r="AH5" s="915"/>
      <c r="AI5" s="915"/>
      <c r="AJ5" s="921"/>
      <c r="AK5" s="915" t="s">
        <v>436</v>
      </c>
      <c r="AL5" s="915"/>
      <c r="AM5" s="915"/>
      <c r="AN5" s="915"/>
      <c r="AO5" s="916"/>
      <c r="AP5" s="914" t="s">
        <v>437</v>
      </c>
      <c r="AQ5" s="915"/>
      <c r="AR5" s="915"/>
      <c r="AS5" s="915"/>
      <c r="AT5" s="916"/>
      <c r="AU5" s="914" t="s">
        <v>439</v>
      </c>
      <c r="AV5" s="915"/>
      <c r="AW5" s="915"/>
      <c r="AX5" s="915"/>
      <c r="AY5" s="921"/>
      <c r="AZ5" s="56"/>
      <c r="BA5" s="56"/>
      <c r="BB5" s="56"/>
      <c r="BC5" s="56"/>
      <c r="BD5" s="56"/>
      <c r="BE5" s="67"/>
      <c r="BF5" s="67"/>
      <c r="BG5" s="67"/>
      <c r="BH5" s="67"/>
      <c r="BI5" s="67"/>
      <c r="BJ5" s="67"/>
      <c r="BK5" s="67"/>
      <c r="BL5" s="67"/>
      <c r="BM5" s="67"/>
      <c r="BN5" s="67"/>
      <c r="BO5" s="67"/>
      <c r="BP5" s="67"/>
      <c r="BQ5" s="908" t="s">
        <v>440</v>
      </c>
      <c r="BR5" s="909"/>
      <c r="BS5" s="909"/>
      <c r="BT5" s="909"/>
      <c r="BU5" s="909"/>
      <c r="BV5" s="909"/>
      <c r="BW5" s="909"/>
      <c r="BX5" s="909"/>
      <c r="BY5" s="909"/>
      <c r="BZ5" s="909"/>
      <c r="CA5" s="909"/>
      <c r="CB5" s="909"/>
      <c r="CC5" s="909"/>
      <c r="CD5" s="909"/>
      <c r="CE5" s="909"/>
      <c r="CF5" s="909"/>
      <c r="CG5" s="910"/>
      <c r="CH5" s="914" t="s">
        <v>365</v>
      </c>
      <c r="CI5" s="915"/>
      <c r="CJ5" s="915"/>
      <c r="CK5" s="915"/>
      <c r="CL5" s="916"/>
      <c r="CM5" s="914" t="s">
        <v>319</v>
      </c>
      <c r="CN5" s="915"/>
      <c r="CO5" s="915"/>
      <c r="CP5" s="915"/>
      <c r="CQ5" s="916"/>
      <c r="CR5" s="914" t="s">
        <v>235</v>
      </c>
      <c r="CS5" s="915"/>
      <c r="CT5" s="915"/>
      <c r="CU5" s="915"/>
      <c r="CV5" s="916"/>
      <c r="CW5" s="914" t="s">
        <v>49</v>
      </c>
      <c r="CX5" s="915"/>
      <c r="CY5" s="915"/>
      <c r="CZ5" s="915"/>
      <c r="DA5" s="916"/>
      <c r="DB5" s="914" t="s">
        <v>441</v>
      </c>
      <c r="DC5" s="915"/>
      <c r="DD5" s="915"/>
      <c r="DE5" s="915"/>
      <c r="DF5" s="916"/>
      <c r="DG5" s="924" t="s">
        <v>232</v>
      </c>
      <c r="DH5" s="925"/>
      <c r="DI5" s="925"/>
      <c r="DJ5" s="925"/>
      <c r="DK5" s="926"/>
      <c r="DL5" s="924" t="s">
        <v>444</v>
      </c>
      <c r="DM5" s="925"/>
      <c r="DN5" s="925"/>
      <c r="DO5" s="925"/>
      <c r="DP5" s="926"/>
      <c r="DQ5" s="914" t="s">
        <v>445</v>
      </c>
      <c r="DR5" s="915"/>
      <c r="DS5" s="915"/>
      <c r="DT5" s="915"/>
      <c r="DU5" s="916"/>
      <c r="DV5" s="914" t="s">
        <v>439</v>
      </c>
      <c r="DW5" s="915"/>
      <c r="DX5" s="915"/>
      <c r="DY5" s="915"/>
      <c r="DZ5" s="921"/>
      <c r="EA5" s="67"/>
    </row>
    <row r="6" spans="1:131" s="47" customFormat="1" ht="26.25" customHeight="1" x14ac:dyDescent="0.2">
      <c r="A6" s="911"/>
      <c r="B6" s="912"/>
      <c r="C6" s="912"/>
      <c r="D6" s="912"/>
      <c r="E6" s="912"/>
      <c r="F6" s="912"/>
      <c r="G6" s="912"/>
      <c r="H6" s="912"/>
      <c r="I6" s="912"/>
      <c r="J6" s="912"/>
      <c r="K6" s="912"/>
      <c r="L6" s="912"/>
      <c r="M6" s="912"/>
      <c r="N6" s="912"/>
      <c r="O6" s="912"/>
      <c r="P6" s="913"/>
      <c r="Q6" s="917"/>
      <c r="R6" s="918"/>
      <c r="S6" s="918"/>
      <c r="T6" s="918"/>
      <c r="U6" s="919"/>
      <c r="V6" s="917"/>
      <c r="W6" s="918"/>
      <c r="X6" s="918"/>
      <c r="Y6" s="918"/>
      <c r="Z6" s="919"/>
      <c r="AA6" s="917"/>
      <c r="AB6" s="918"/>
      <c r="AC6" s="918"/>
      <c r="AD6" s="918"/>
      <c r="AE6" s="918"/>
      <c r="AF6" s="922"/>
      <c r="AG6" s="918"/>
      <c r="AH6" s="918"/>
      <c r="AI6" s="918"/>
      <c r="AJ6" s="923"/>
      <c r="AK6" s="918"/>
      <c r="AL6" s="918"/>
      <c r="AM6" s="918"/>
      <c r="AN6" s="918"/>
      <c r="AO6" s="919"/>
      <c r="AP6" s="917"/>
      <c r="AQ6" s="918"/>
      <c r="AR6" s="918"/>
      <c r="AS6" s="918"/>
      <c r="AT6" s="919"/>
      <c r="AU6" s="917"/>
      <c r="AV6" s="918"/>
      <c r="AW6" s="918"/>
      <c r="AX6" s="918"/>
      <c r="AY6" s="923"/>
      <c r="AZ6" s="56"/>
      <c r="BA6" s="56"/>
      <c r="BB6" s="56"/>
      <c r="BC6" s="56"/>
      <c r="BD6" s="56"/>
      <c r="BE6" s="67"/>
      <c r="BF6" s="67"/>
      <c r="BG6" s="67"/>
      <c r="BH6" s="67"/>
      <c r="BI6" s="67"/>
      <c r="BJ6" s="67"/>
      <c r="BK6" s="67"/>
      <c r="BL6" s="67"/>
      <c r="BM6" s="67"/>
      <c r="BN6" s="67"/>
      <c r="BO6" s="67"/>
      <c r="BP6" s="67"/>
      <c r="BQ6" s="911"/>
      <c r="BR6" s="912"/>
      <c r="BS6" s="912"/>
      <c r="BT6" s="912"/>
      <c r="BU6" s="912"/>
      <c r="BV6" s="912"/>
      <c r="BW6" s="912"/>
      <c r="BX6" s="912"/>
      <c r="BY6" s="912"/>
      <c r="BZ6" s="912"/>
      <c r="CA6" s="912"/>
      <c r="CB6" s="912"/>
      <c r="CC6" s="912"/>
      <c r="CD6" s="912"/>
      <c r="CE6" s="912"/>
      <c r="CF6" s="912"/>
      <c r="CG6" s="913"/>
      <c r="CH6" s="917"/>
      <c r="CI6" s="918"/>
      <c r="CJ6" s="918"/>
      <c r="CK6" s="918"/>
      <c r="CL6" s="919"/>
      <c r="CM6" s="917"/>
      <c r="CN6" s="918"/>
      <c r="CO6" s="918"/>
      <c r="CP6" s="918"/>
      <c r="CQ6" s="919"/>
      <c r="CR6" s="917"/>
      <c r="CS6" s="918"/>
      <c r="CT6" s="918"/>
      <c r="CU6" s="918"/>
      <c r="CV6" s="919"/>
      <c r="CW6" s="917"/>
      <c r="CX6" s="918"/>
      <c r="CY6" s="918"/>
      <c r="CZ6" s="918"/>
      <c r="DA6" s="919"/>
      <c r="DB6" s="917"/>
      <c r="DC6" s="918"/>
      <c r="DD6" s="918"/>
      <c r="DE6" s="918"/>
      <c r="DF6" s="919"/>
      <c r="DG6" s="927"/>
      <c r="DH6" s="928"/>
      <c r="DI6" s="928"/>
      <c r="DJ6" s="928"/>
      <c r="DK6" s="929"/>
      <c r="DL6" s="927"/>
      <c r="DM6" s="928"/>
      <c r="DN6" s="928"/>
      <c r="DO6" s="928"/>
      <c r="DP6" s="929"/>
      <c r="DQ6" s="917"/>
      <c r="DR6" s="918"/>
      <c r="DS6" s="918"/>
      <c r="DT6" s="918"/>
      <c r="DU6" s="919"/>
      <c r="DV6" s="917"/>
      <c r="DW6" s="918"/>
      <c r="DX6" s="918"/>
      <c r="DY6" s="918"/>
      <c r="DZ6" s="923"/>
      <c r="EA6" s="67"/>
    </row>
    <row r="7" spans="1:131" s="47" customFormat="1" ht="26.25" customHeight="1" x14ac:dyDescent="0.2">
      <c r="A7" s="51">
        <v>1</v>
      </c>
      <c r="B7" s="655" t="s">
        <v>447</v>
      </c>
      <c r="C7" s="656"/>
      <c r="D7" s="656"/>
      <c r="E7" s="656"/>
      <c r="F7" s="656"/>
      <c r="G7" s="656"/>
      <c r="H7" s="656"/>
      <c r="I7" s="656"/>
      <c r="J7" s="656"/>
      <c r="K7" s="656"/>
      <c r="L7" s="656"/>
      <c r="M7" s="656"/>
      <c r="N7" s="656"/>
      <c r="O7" s="656"/>
      <c r="P7" s="657"/>
      <c r="Q7" s="658">
        <v>8027</v>
      </c>
      <c r="R7" s="659"/>
      <c r="S7" s="659"/>
      <c r="T7" s="659"/>
      <c r="U7" s="659"/>
      <c r="V7" s="659">
        <v>7372</v>
      </c>
      <c r="W7" s="659"/>
      <c r="X7" s="659"/>
      <c r="Y7" s="659"/>
      <c r="Z7" s="659"/>
      <c r="AA7" s="659">
        <v>655</v>
      </c>
      <c r="AB7" s="659"/>
      <c r="AC7" s="659"/>
      <c r="AD7" s="659"/>
      <c r="AE7" s="660"/>
      <c r="AF7" s="661">
        <v>602</v>
      </c>
      <c r="AG7" s="662"/>
      <c r="AH7" s="662"/>
      <c r="AI7" s="662"/>
      <c r="AJ7" s="663"/>
      <c r="AK7" s="664">
        <v>55</v>
      </c>
      <c r="AL7" s="659"/>
      <c r="AM7" s="659"/>
      <c r="AN7" s="659"/>
      <c r="AO7" s="659"/>
      <c r="AP7" s="659">
        <v>4894</v>
      </c>
      <c r="AQ7" s="659"/>
      <c r="AR7" s="659"/>
      <c r="AS7" s="659"/>
      <c r="AT7" s="659"/>
      <c r="AU7" s="665"/>
      <c r="AV7" s="665"/>
      <c r="AW7" s="665"/>
      <c r="AX7" s="665"/>
      <c r="AY7" s="666"/>
      <c r="AZ7" s="56"/>
      <c r="BA7" s="56"/>
      <c r="BB7" s="56"/>
      <c r="BC7" s="56"/>
      <c r="BD7" s="56"/>
      <c r="BE7" s="67"/>
      <c r="BF7" s="67"/>
      <c r="BG7" s="67"/>
      <c r="BH7" s="67"/>
      <c r="BI7" s="67"/>
      <c r="BJ7" s="67"/>
      <c r="BK7" s="67"/>
      <c r="BL7" s="67"/>
      <c r="BM7" s="67"/>
      <c r="BN7" s="67"/>
      <c r="BO7" s="67"/>
      <c r="BP7" s="67"/>
      <c r="BQ7" s="51">
        <v>1</v>
      </c>
      <c r="BR7" s="71"/>
      <c r="BS7" s="655" t="s">
        <v>405</v>
      </c>
      <c r="BT7" s="656"/>
      <c r="BU7" s="656"/>
      <c r="BV7" s="656"/>
      <c r="BW7" s="656"/>
      <c r="BX7" s="656"/>
      <c r="BY7" s="656"/>
      <c r="BZ7" s="656"/>
      <c r="CA7" s="656"/>
      <c r="CB7" s="656"/>
      <c r="CC7" s="656"/>
      <c r="CD7" s="656"/>
      <c r="CE7" s="656"/>
      <c r="CF7" s="656"/>
      <c r="CG7" s="657"/>
      <c r="CH7" s="667">
        <v>-1</v>
      </c>
      <c r="CI7" s="668"/>
      <c r="CJ7" s="668"/>
      <c r="CK7" s="668"/>
      <c r="CL7" s="669"/>
      <c r="CM7" s="667">
        <v>38</v>
      </c>
      <c r="CN7" s="668"/>
      <c r="CO7" s="668"/>
      <c r="CP7" s="668"/>
      <c r="CQ7" s="669"/>
      <c r="CR7" s="667">
        <v>10</v>
      </c>
      <c r="CS7" s="668"/>
      <c r="CT7" s="668"/>
      <c r="CU7" s="668"/>
      <c r="CV7" s="669"/>
      <c r="CW7" s="667" t="s">
        <v>189</v>
      </c>
      <c r="CX7" s="668"/>
      <c r="CY7" s="668"/>
      <c r="CZ7" s="668"/>
      <c r="DA7" s="669"/>
      <c r="DB7" s="667" t="s">
        <v>189</v>
      </c>
      <c r="DC7" s="668"/>
      <c r="DD7" s="668"/>
      <c r="DE7" s="668"/>
      <c r="DF7" s="669"/>
      <c r="DG7" s="667" t="s">
        <v>189</v>
      </c>
      <c r="DH7" s="668"/>
      <c r="DI7" s="668"/>
      <c r="DJ7" s="668"/>
      <c r="DK7" s="669"/>
      <c r="DL7" s="667" t="s">
        <v>189</v>
      </c>
      <c r="DM7" s="668"/>
      <c r="DN7" s="668"/>
      <c r="DO7" s="668"/>
      <c r="DP7" s="669"/>
      <c r="DQ7" s="667" t="s">
        <v>189</v>
      </c>
      <c r="DR7" s="668"/>
      <c r="DS7" s="668"/>
      <c r="DT7" s="668"/>
      <c r="DU7" s="669"/>
      <c r="DV7" s="655"/>
      <c r="DW7" s="656"/>
      <c r="DX7" s="656"/>
      <c r="DY7" s="656"/>
      <c r="DZ7" s="670"/>
      <c r="EA7" s="67"/>
    </row>
    <row r="8" spans="1:131" s="47" customFormat="1" ht="26.25" customHeight="1" x14ac:dyDescent="0.2">
      <c r="A8" s="52">
        <v>2</v>
      </c>
      <c r="B8" s="671"/>
      <c r="C8" s="672"/>
      <c r="D8" s="672"/>
      <c r="E8" s="672"/>
      <c r="F8" s="672"/>
      <c r="G8" s="672"/>
      <c r="H8" s="672"/>
      <c r="I8" s="672"/>
      <c r="J8" s="672"/>
      <c r="K8" s="672"/>
      <c r="L8" s="672"/>
      <c r="M8" s="672"/>
      <c r="N8" s="672"/>
      <c r="O8" s="672"/>
      <c r="P8" s="673"/>
      <c r="Q8" s="674"/>
      <c r="R8" s="675"/>
      <c r="S8" s="675"/>
      <c r="T8" s="675"/>
      <c r="U8" s="675"/>
      <c r="V8" s="675"/>
      <c r="W8" s="675"/>
      <c r="X8" s="675"/>
      <c r="Y8" s="675"/>
      <c r="Z8" s="675"/>
      <c r="AA8" s="675"/>
      <c r="AB8" s="675"/>
      <c r="AC8" s="675"/>
      <c r="AD8" s="675"/>
      <c r="AE8" s="676"/>
      <c r="AF8" s="677"/>
      <c r="AG8" s="678"/>
      <c r="AH8" s="678"/>
      <c r="AI8" s="678"/>
      <c r="AJ8" s="679"/>
      <c r="AK8" s="680"/>
      <c r="AL8" s="675"/>
      <c r="AM8" s="675"/>
      <c r="AN8" s="675"/>
      <c r="AO8" s="675"/>
      <c r="AP8" s="675"/>
      <c r="AQ8" s="675"/>
      <c r="AR8" s="675"/>
      <c r="AS8" s="675"/>
      <c r="AT8" s="675"/>
      <c r="AU8" s="681"/>
      <c r="AV8" s="681"/>
      <c r="AW8" s="681"/>
      <c r="AX8" s="681"/>
      <c r="AY8" s="682"/>
      <c r="AZ8" s="56"/>
      <c r="BA8" s="56"/>
      <c r="BB8" s="56"/>
      <c r="BC8" s="56"/>
      <c r="BD8" s="56"/>
      <c r="BE8" s="67"/>
      <c r="BF8" s="67"/>
      <c r="BG8" s="67"/>
      <c r="BH8" s="67"/>
      <c r="BI8" s="67"/>
      <c r="BJ8" s="67"/>
      <c r="BK8" s="67"/>
      <c r="BL8" s="67"/>
      <c r="BM8" s="67"/>
      <c r="BN8" s="67"/>
      <c r="BO8" s="67"/>
      <c r="BP8" s="67"/>
      <c r="BQ8" s="52">
        <v>2</v>
      </c>
      <c r="BR8" s="72"/>
      <c r="BS8" s="671"/>
      <c r="BT8" s="672"/>
      <c r="BU8" s="672"/>
      <c r="BV8" s="672"/>
      <c r="BW8" s="672"/>
      <c r="BX8" s="672"/>
      <c r="BY8" s="672"/>
      <c r="BZ8" s="672"/>
      <c r="CA8" s="672"/>
      <c r="CB8" s="672"/>
      <c r="CC8" s="672"/>
      <c r="CD8" s="672"/>
      <c r="CE8" s="672"/>
      <c r="CF8" s="672"/>
      <c r="CG8" s="673"/>
      <c r="CH8" s="683"/>
      <c r="CI8" s="678"/>
      <c r="CJ8" s="678"/>
      <c r="CK8" s="678"/>
      <c r="CL8" s="684"/>
      <c r="CM8" s="683"/>
      <c r="CN8" s="678"/>
      <c r="CO8" s="678"/>
      <c r="CP8" s="678"/>
      <c r="CQ8" s="684"/>
      <c r="CR8" s="683"/>
      <c r="CS8" s="678"/>
      <c r="CT8" s="678"/>
      <c r="CU8" s="678"/>
      <c r="CV8" s="684"/>
      <c r="CW8" s="683"/>
      <c r="CX8" s="678"/>
      <c r="CY8" s="678"/>
      <c r="CZ8" s="678"/>
      <c r="DA8" s="684"/>
      <c r="DB8" s="683"/>
      <c r="DC8" s="678"/>
      <c r="DD8" s="678"/>
      <c r="DE8" s="678"/>
      <c r="DF8" s="684"/>
      <c r="DG8" s="683"/>
      <c r="DH8" s="678"/>
      <c r="DI8" s="678"/>
      <c r="DJ8" s="678"/>
      <c r="DK8" s="684"/>
      <c r="DL8" s="683"/>
      <c r="DM8" s="678"/>
      <c r="DN8" s="678"/>
      <c r="DO8" s="678"/>
      <c r="DP8" s="684"/>
      <c r="DQ8" s="683"/>
      <c r="DR8" s="678"/>
      <c r="DS8" s="678"/>
      <c r="DT8" s="678"/>
      <c r="DU8" s="684"/>
      <c r="DV8" s="671"/>
      <c r="DW8" s="672"/>
      <c r="DX8" s="672"/>
      <c r="DY8" s="672"/>
      <c r="DZ8" s="685"/>
      <c r="EA8" s="67"/>
    </row>
    <row r="9" spans="1:131" s="47" customFormat="1" ht="26.25" customHeight="1" x14ac:dyDescent="0.2">
      <c r="A9" s="52">
        <v>3</v>
      </c>
      <c r="B9" s="671"/>
      <c r="C9" s="672"/>
      <c r="D9" s="672"/>
      <c r="E9" s="672"/>
      <c r="F9" s="672"/>
      <c r="G9" s="672"/>
      <c r="H9" s="672"/>
      <c r="I9" s="672"/>
      <c r="J9" s="672"/>
      <c r="K9" s="672"/>
      <c r="L9" s="672"/>
      <c r="M9" s="672"/>
      <c r="N9" s="672"/>
      <c r="O9" s="672"/>
      <c r="P9" s="673"/>
      <c r="Q9" s="674"/>
      <c r="R9" s="675"/>
      <c r="S9" s="675"/>
      <c r="T9" s="675"/>
      <c r="U9" s="675"/>
      <c r="V9" s="675"/>
      <c r="W9" s="675"/>
      <c r="X9" s="675"/>
      <c r="Y9" s="675"/>
      <c r="Z9" s="675"/>
      <c r="AA9" s="675"/>
      <c r="AB9" s="675"/>
      <c r="AC9" s="675"/>
      <c r="AD9" s="675"/>
      <c r="AE9" s="676"/>
      <c r="AF9" s="677"/>
      <c r="AG9" s="678"/>
      <c r="AH9" s="678"/>
      <c r="AI9" s="678"/>
      <c r="AJ9" s="679"/>
      <c r="AK9" s="680"/>
      <c r="AL9" s="675"/>
      <c r="AM9" s="675"/>
      <c r="AN9" s="675"/>
      <c r="AO9" s="675"/>
      <c r="AP9" s="675"/>
      <c r="AQ9" s="675"/>
      <c r="AR9" s="675"/>
      <c r="AS9" s="675"/>
      <c r="AT9" s="675"/>
      <c r="AU9" s="681"/>
      <c r="AV9" s="681"/>
      <c r="AW9" s="681"/>
      <c r="AX9" s="681"/>
      <c r="AY9" s="682"/>
      <c r="AZ9" s="56"/>
      <c r="BA9" s="56"/>
      <c r="BB9" s="56"/>
      <c r="BC9" s="56"/>
      <c r="BD9" s="56"/>
      <c r="BE9" s="67"/>
      <c r="BF9" s="67"/>
      <c r="BG9" s="67"/>
      <c r="BH9" s="67"/>
      <c r="BI9" s="67"/>
      <c r="BJ9" s="67"/>
      <c r="BK9" s="67"/>
      <c r="BL9" s="67"/>
      <c r="BM9" s="67"/>
      <c r="BN9" s="67"/>
      <c r="BO9" s="67"/>
      <c r="BP9" s="67"/>
      <c r="BQ9" s="52">
        <v>3</v>
      </c>
      <c r="BR9" s="72"/>
      <c r="BS9" s="671"/>
      <c r="BT9" s="672"/>
      <c r="BU9" s="672"/>
      <c r="BV9" s="672"/>
      <c r="BW9" s="672"/>
      <c r="BX9" s="672"/>
      <c r="BY9" s="672"/>
      <c r="BZ9" s="672"/>
      <c r="CA9" s="672"/>
      <c r="CB9" s="672"/>
      <c r="CC9" s="672"/>
      <c r="CD9" s="672"/>
      <c r="CE9" s="672"/>
      <c r="CF9" s="672"/>
      <c r="CG9" s="673"/>
      <c r="CH9" s="683"/>
      <c r="CI9" s="678"/>
      <c r="CJ9" s="678"/>
      <c r="CK9" s="678"/>
      <c r="CL9" s="684"/>
      <c r="CM9" s="683"/>
      <c r="CN9" s="678"/>
      <c r="CO9" s="678"/>
      <c r="CP9" s="678"/>
      <c r="CQ9" s="684"/>
      <c r="CR9" s="683"/>
      <c r="CS9" s="678"/>
      <c r="CT9" s="678"/>
      <c r="CU9" s="678"/>
      <c r="CV9" s="684"/>
      <c r="CW9" s="683"/>
      <c r="CX9" s="678"/>
      <c r="CY9" s="678"/>
      <c r="CZ9" s="678"/>
      <c r="DA9" s="684"/>
      <c r="DB9" s="683"/>
      <c r="DC9" s="678"/>
      <c r="DD9" s="678"/>
      <c r="DE9" s="678"/>
      <c r="DF9" s="684"/>
      <c r="DG9" s="683"/>
      <c r="DH9" s="678"/>
      <c r="DI9" s="678"/>
      <c r="DJ9" s="678"/>
      <c r="DK9" s="684"/>
      <c r="DL9" s="683"/>
      <c r="DM9" s="678"/>
      <c r="DN9" s="678"/>
      <c r="DO9" s="678"/>
      <c r="DP9" s="684"/>
      <c r="DQ9" s="683"/>
      <c r="DR9" s="678"/>
      <c r="DS9" s="678"/>
      <c r="DT9" s="678"/>
      <c r="DU9" s="684"/>
      <c r="DV9" s="671"/>
      <c r="DW9" s="672"/>
      <c r="DX9" s="672"/>
      <c r="DY9" s="672"/>
      <c r="DZ9" s="685"/>
      <c r="EA9" s="67"/>
    </row>
    <row r="10" spans="1:131" s="47" customFormat="1" ht="26.25" customHeight="1" x14ac:dyDescent="0.2">
      <c r="A10" s="52">
        <v>4</v>
      </c>
      <c r="B10" s="671"/>
      <c r="C10" s="672"/>
      <c r="D10" s="672"/>
      <c r="E10" s="672"/>
      <c r="F10" s="672"/>
      <c r="G10" s="672"/>
      <c r="H10" s="672"/>
      <c r="I10" s="672"/>
      <c r="J10" s="672"/>
      <c r="K10" s="672"/>
      <c r="L10" s="672"/>
      <c r="M10" s="672"/>
      <c r="N10" s="672"/>
      <c r="O10" s="672"/>
      <c r="P10" s="673"/>
      <c r="Q10" s="674"/>
      <c r="R10" s="675"/>
      <c r="S10" s="675"/>
      <c r="T10" s="675"/>
      <c r="U10" s="675"/>
      <c r="V10" s="675"/>
      <c r="W10" s="675"/>
      <c r="X10" s="675"/>
      <c r="Y10" s="675"/>
      <c r="Z10" s="675"/>
      <c r="AA10" s="675"/>
      <c r="AB10" s="675"/>
      <c r="AC10" s="675"/>
      <c r="AD10" s="675"/>
      <c r="AE10" s="676"/>
      <c r="AF10" s="677"/>
      <c r="AG10" s="678"/>
      <c r="AH10" s="678"/>
      <c r="AI10" s="678"/>
      <c r="AJ10" s="679"/>
      <c r="AK10" s="680"/>
      <c r="AL10" s="675"/>
      <c r="AM10" s="675"/>
      <c r="AN10" s="675"/>
      <c r="AO10" s="675"/>
      <c r="AP10" s="675"/>
      <c r="AQ10" s="675"/>
      <c r="AR10" s="675"/>
      <c r="AS10" s="675"/>
      <c r="AT10" s="675"/>
      <c r="AU10" s="681"/>
      <c r="AV10" s="681"/>
      <c r="AW10" s="681"/>
      <c r="AX10" s="681"/>
      <c r="AY10" s="682"/>
      <c r="AZ10" s="56"/>
      <c r="BA10" s="56"/>
      <c r="BB10" s="56"/>
      <c r="BC10" s="56"/>
      <c r="BD10" s="56"/>
      <c r="BE10" s="67"/>
      <c r="BF10" s="67"/>
      <c r="BG10" s="67"/>
      <c r="BH10" s="67"/>
      <c r="BI10" s="67"/>
      <c r="BJ10" s="67"/>
      <c r="BK10" s="67"/>
      <c r="BL10" s="67"/>
      <c r="BM10" s="67"/>
      <c r="BN10" s="67"/>
      <c r="BO10" s="67"/>
      <c r="BP10" s="67"/>
      <c r="BQ10" s="52">
        <v>4</v>
      </c>
      <c r="BR10" s="72"/>
      <c r="BS10" s="671"/>
      <c r="BT10" s="672"/>
      <c r="BU10" s="672"/>
      <c r="BV10" s="672"/>
      <c r="BW10" s="672"/>
      <c r="BX10" s="672"/>
      <c r="BY10" s="672"/>
      <c r="BZ10" s="672"/>
      <c r="CA10" s="672"/>
      <c r="CB10" s="672"/>
      <c r="CC10" s="672"/>
      <c r="CD10" s="672"/>
      <c r="CE10" s="672"/>
      <c r="CF10" s="672"/>
      <c r="CG10" s="673"/>
      <c r="CH10" s="683"/>
      <c r="CI10" s="678"/>
      <c r="CJ10" s="678"/>
      <c r="CK10" s="678"/>
      <c r="CL10" s="684"/>
      <c r="CM10" s="683"/>
      <c r="CN10" s="678"/>
      <c r="CO10" s="678"/>
      <c r="CP10" s="678"/>
      <c r="CQ10" s="684"/>
      <c r="CR10" s="683"/>
      <c r="CS10" s="678"/>
      <c r="CT10" s="678"/>
      <c r="CU10" s="678"/>
      <c r="CV10" s="684"/>
      <c r="CW10" s="683"/>
      <c r="CX10" s="678"/>
      <c r="CY10" s="678"/>
      <c r="CZ10" s="678"/>
      <c r="DA10" s="684"/>
      <c r="DB10" s="683"/>
      <c r="DC10" s="678"/>
      <c r="DD10" s="678"/>
      <c r="DE10" s="678"/>
      <c r="DF10" s="684"/>
      <c r="DG10" s="683"/>
      <c r="DH10" s="678"/>
      <c r="DI10" s="678"/>
      <c r="DJ10" s="678"/>
      <c r="DK10" s="684"/>
      <c r="DL10" s="683"/>
      <c r="DM10" s="678"/>
      <c r="DN10" s="678"/>
      <c r="DO10" s="678"/>
      <c r="DP10" s="684"/>
      <c r="DQ10" s="683"/>
      <c r="DR10" s="678"/>
      <c r="DS10" s="678"/>
      <c r="DT10" s="678"/>
      <c r="DU10" s="684"/>
      <c r="DV10" s="671"/>
      <c r="DW10" s="672"/>
      <c r="DX10" s="672"/>
      <c r="DY10" s="672"/>
      <c r="DZ10" s="685"/>
      <c r="EA10" s="67"/>
    </row>
    <row r="11" spans="1:131" s="47" customFormat="1" ht="26.25" customHeight="1" x14ac:dyDescent="0.2">
      <c r="A11" s="52">
        <v>5</v>
      </c>
      <c r="B11" s="671"/>
      <c r="C11" s="672"/>
      <c r="D11" s="672"/>
      <c r="E11" s="672"/>
      <c r="F11" s="672"/>
      <c r="G11" s="672"/>
      <c r="H11" s="672"/>
      <c r="I11" s="672"/>
      <c r="J11" s="672"/>
      <c r="K11" s="672"/>
      <c r="L11" s="672"/>
      <c r="M11" s="672"/>
      <c r="N11" s="672"/>
      <c r="O11" s="672"/>
      <c r="P11" s="673"/>
      <c r="Q11" s="674"/>
      <c r="R11" s="675"/>
      <c r="S11" s="675"/>
      <c r="T11" s="675"/>
      <c r="U11" s="675"/>
      <c r="V11" s="675"/>
      <c r="W11" s="675"/>
      <c r="X11" s="675"/>
      <c r="Y11" s="675"/>
      <c r="Z11" s="675"/>
      <c r="AA11" s="675"/>
      <c r="AB11" s="675"/>
      <c r="AC11" s="675"/>
      <c r="AD11" s="675"/>
      <c r="AE11" s="676"/>
      <c r="AF11" s="677"/>
      <c r="AG11" s="678"/>
      <c r="AH11" s="678"/>
      <c r="AI11" s="678"/>
      <c r="AJ11" s="679"/>
      <c r="AK11" s="680"/>
      <c r="AL11" s="675"/>
      <c r="AM11" s="675"/>
      <c r="AN11" s="675"/>
      <c r="AO11" s="675"/>
      <c r="AP11" s="675"/>
      <c r="AQ11" s="675"/>
      <c r="AR11" s="675"/>
      <c r="AS11" s="675"/>
      <c r="AT11" s="675"/>
      <c r="AU11" s="681"/>
      <c r="AV11" s="681"/>
      <c r="AW11" s="681"/>
      <c r="AX11" s="681"/>
      <c r="AY11" s="682"/>
      <c r="AZ11" s="56"/>
      <c r="BA11" s="56"/>
      <c r="BB11" s="56"/>
      <c r="BC11" s="56"/>
      <c r="BD11" s="56"/>
      <c r="BE11" s="67"/>
      <c r="BF11" s="67"/>
      <c r="BG11" s="67"/>
      <c r="BH11" s="67"/>
      <c r="BI11" s="67"/>
      <c r="BJ11" s="67"/>
      <c r="BK11" s="67"/>
      <c r="BL11" s="67"/>
      <c r="BM11" s="67"/>
      <c r="BN11" s="67"/>
      <c r="BO11" s="67"/>
      <c r="BP11" s="67"/>
      <c r="BQ11" s="52">
        <v>5</v>
      </c>
      <c r="BR11" s="72"/>
      <c r="BS11" s="671"/>
      <c r="BT11" s="672"/>
      <c r="BU11" s="672"/>
      <c r="BV11" s="672"/>
      <c r="BW11" s="672"/>
      <c r="BX11" s="672"/>
      <c r="BY11" s="672"/>
      <c r="BZ11" s="672"/>
      <c r="CA11" s="672"/>
      <c r="CB11" s="672"/>
      <c r="CC11" s="672"/>
      <c r="CD11" s="672"/>
      <c r="CE11" s="672"/>
      <c r="CF11" s="672"/>
      <c r="CG11" s="673"/>
      <c r="CH11" s="683"/>
      <c r="CI11" s="678"/>
      <c r="CJ11" s="678"/>
      <c r="CK11" s="678"/>
      <c r="CL11" s="684"/>
      <c r="CM11" s="683"/>
      <c r="CN11" s="678"/>
      <c r="CO11" s="678"/>
      <c r="CP11" s="678"/>
      <c r="CQ11" s="684"/>
      <c r="CR11" s="683"/>
      <c r="CS11" s="678"/>
      <c r="CT11" s="678"/>
      <c r="CU11" s="678"/>
      <c r="CV11" s="684"/>
      <c r="CW11" s="683"/>
      <c r="CX11" s="678"/>
      <c r="CY11" s="678"/>
      <c r="CZ11" s="678"/>
      <c r="DA11" s="684"/>
      <c r="DB11" s="683"/>
      <c r="DC11" s="678"/>
      <c r="DD11" s="678"/>
      <c r="DE11" s="678"/>
      <c r="DF11" s="684"/>
      <c r="DG11" s="683"/>
      <c r="DH11" s="678"/>
      <c r="DI11" s="678"/>
      <c r="DJ11" s="678"/>
      <c r="DK11" s="684"/>
      <c r="DL11" s="683"/>
      <c r="DM11" s="678"/>
      <c r="DN11" s="678"/>
      <c r="DO11" s="678"/>
      <c r="DP11" s="684"/>
      <c r="DQ11" s="683"/>
      <c r="DR11" s="678"/>
      <c r="DS11" s="678"/>
      <c r="DT11" s="678"/>
      <c r="DU11" s="684"/>
      <c r="DV11" s="671"/>
      <c r="DW11" s="672"/>
      <c r="DX11" s="672"/>
      <c r="DY11" s="672"/>
      <c r="DZ11" s="685"/>
      <c r="EA11" s="67"/>
    </row>
    <row r="12" spans="1:131" s="47" customFormat="1" ht="26.25" customHeight="1" x14ac:dyDescent="0.2">
      <c r="A12" s="52">
        <v>6</v>
      </c>
      <c r="B12" s="671"/>
      <c r="C12" s="672"/>
      <c r="D12" s="672"/>
      <c r="E12" s="672"/>
      <c r="F12" s="672"/>
      <c r="G12" s="672"/>
      <c r="H12" s="672"/>
      <c r="I12" s="672"/>
      <c r="J12" s="672"/>
      <c r="K12" s="672"/>
      <c r="L12" s="672"/>
      <c r="M12" s="672"/>
      <c r="N12" s="672"/>
      <c r="O12" s="672"/>
      <c r="P12" s="673"/>
      <c r="Q12" s="674"/>
      <c r="R12" s="675"/>
      <c r="S12" s="675"/>
      <c r="T12" s="675"/>
      <c r="U12" s="675"/>
      <c r="V12" s="675"/>
      <c r="W12" s="675"/>
      <c r="X12" s="675"/>
      <c r="Y12" s="675"/>
      <c r="Z12" s="675"/>
      <c r="AA12" s="675"/>
      <c r="AB12" s="675"/>
      <c r="AC12" s="675"/>
      <c r="AD12" s="675"/>
      <c r="AE12" s="676"/>
      <c r="AF12" s="677"/>
      <c r="AG12" s="678"/>
      <c r="AH12" s="678"/>
      <c r="AI12" s="678"/>
      <c r="AJ12" s="679"/>
      <c r="AK12" s="680"/>
      <c r="AL12" s="675"/>
      <c r="AM12" s="675"/>
      <c r="AN12" s="675"/>
      <c r="AO12" s="675"/>
      <c r="AP12" s="675"/>
      <c r="AQ12" s="675"/>
      <c r="AR12" s="675"/>
      <c r="AS12" s="675"/>
      <c r="AT12" s="675"/>
      <c r="AU12" s="681"/>
      <c r="AV12" s="681"/>
      <c r="AW12" s="681"/>
      <c r="AX12" s="681"/>
      <c r="AY12" s="682"/>
      <c r="AZ12" s="56"/>
      <c r="BA12" s="56"/>
      <c r="BB12" s="56"/>
      <c r="BC12" s="56"/>
      <c r="BD12" s="56"/>
      <c r="BE12" s="67"/>
      <c r="BF12" s="67"/>
      <c r="BG12" s="67"/>
      <c r="BH12" s="67"/>
      <c r="BI12" s="67"/>
      <c r="BJ12" s="67"/>
      <c r="BK12" s="67"/>
      <c r="BL12" s="67"/>
      <c r="BM12" s="67"/>
      <c r="BN12" s="67"/>
      <c r="BO12" s="67"/>
      <c r="BP12" s="67"/>
      <c r="BQ12" s="52">
        <v>6</v>
      </c>
      <c r="BR12" s="72"/>
      <c r="BS12" s="671"/>
      <c r="BT12" s="672"/>
      <c r="BU12" s="672"/>
      <c r="BV12" s="672"/>
      <c r="BW12" s="672"/>
      <c r="BX12" s="672"/>
      <c r="BY12" s="672"/>
      <c r="BZ12" s="672"/>
      <c r="CA12" s="672"/>
      <c r="CB12" s="672"/>
      <c r="CC12" s="672"/>
      <c r="CD12" s="672"/>
      <c r="CE12" s="672"/>
      <c r="CF12" s="672"/>
      <c r="CG12" s="673"/>
      <c r="CH12" s="683"/>
      <c r="CI12" s="678"/>
      <c r="CJ12" s="678"/>
      <c r="CK12" s="678"/>
      <c r="CL12" s="684"/>
      <c r="CM12" s="683"/>
      <c r="CN12" s="678"/>
      <c r="CO12" s="678"/>
      <c r="CP12" s="678"/>
      <c r="CQ12" s="684"/>
      <c r="CR12" s="683"/>
      <c r="CS12" s="678"/>
      <c r="CT12" s="678"/>
      <c r="CU12" s="678"/>
      <c r="CV12" s="684"/>
      <c r="CW12" s="683"/>
      <c r="CX12" s="678"/>
      <c r="CY12" s="678"/>
      <c r="CZ12" s="678"/>
      <c r="DA12" s="684"/>
      <c r="DB12" s="683"/>
      <c r="DC12" s="678"/>
      <c r="DD12" s="678"/>
      <c r="DE12" s="678"/>
      <c r="DF12" s="684"/>
      <c r="DG12" s="683"/>
      <c r="DH12" s="678"/>
      <c r="DI12" s="678"/>
      <c r="DJ12" s="678"/>
      <c r="DK12" s="684"/>
      <c r="DL12" s="683"/>
      <c r="DM12" s="678"/>
      <c r="DN12" s="678"/>
      <c r="DO12" s="678"/>
      <c r="DP12" s="684"/>
      <c r="DQ12" s="683"/>
      <c r="DR12" s="678"/>
      <c r="DS12" s="678"/>
      <c r="DT12" s="678"/>
      <c r="DU12" s="684"/>
      <c r="DV12" s="671"/>
      <c r="DW12" s="672"/>
      <c r="DX12" s="672"/>
      <c r="DY12" s="672"/>
      <c r="DZ12" s="685"/>
      <c r="EA12" s="67"/>
    </row>
    <row r="13" spans="1:131" s="47" customFormat="1" ht="26.25" customHeight="1" x14ac:dyDescent="0.2">
      <c r="A13" s="52">
        <v>7</v>
      </c>
      <c r="B13" s="671"/>
      <c r="C13" s="672"/>
      <c r="D13" s="672"/>
      <c r="E13" s="672"/>
      <c r="F13" s="672"/>
      <c r="G13" s="672"/>
      <c r="H13" s="672"/>
      <c r="I13" s="672"/>
      <c r="J13" s="672"/>
      <c r="K13" s="672"/>
      <c r="L13" s="672"/>
      <c r="M13" s="672"/>
      <c r="N13" s="672"/>
      <c r="O13" s="672"/>
      <c r="P13" s="673"/>
      <c r="Q13" s="674"/>
      <c r="R13" s="675"/>
      <c r="S13" s="675"/>
      <c r="T13" s="675"/>
      <c r="U13" s="675"/>
      <c r="V13" s="675"/>
      <c r="W13" s="675"/>
      <c r="X13" s="675"/>
      <c r="Y13" s="675"/>
      <c r="Z13" s="675"/>
      <c r="AA13" s="675"/>
      <c r="AB13" s="675"/>
      <c r="AC13" s="675"/>
      <c r="AD13" s="675"/>
      <c r="AE13" s="676"/>
      <c r="AF13" s="677"/>
      <c r="AG13" s="678"/>
      <c r="AH13" s="678"/>
      <c r="AI13" s="678"/>
      <c r="AJ13" s="679"/>
      <c r="AK13" s="680"/>
      <c r="AL13" s="675"/>
      <c r="AM13" s="675"/>
      <c r="AN13" s="675"/>
      <c r="AO13" s="675"/>
      <c r="AP13" s="675"/>
      <c r="AQ13" s="675"/>
      <c r="AR13" s="675"/>
      <c r="AS13" s="675"/>
      <c r="AT13" s="675"/>
      <c r="AU13" s="681"/>
      <c r="AV13" s="681"/>
      <c r="AW13" s="681"/>
      <c r="AX13" s="681"/>
      <c r="AY13" s="682"/>
      <c r="AZ13" s="56"/>
      <c r="BA13" s="56"/>
      <c r="BB13" s="56"/>
      <c r="BC13" s="56"/>
      <c r="BD13" s="56"/>
      <c r="BE13" s="67"/>
      <c r="BF13" s="67"/>
      <c r="BG13" s="67"/>
      <c r="BH13" s="67"/>
      <c r="BI13" s="67"/>
      <c r="BJ13" s="67"/>
      <c r="BK13" s="67"/>
      <c r="BL13" s="67"/>
      <c r="BM13" s="67"/>
      <c r="BN13" s="67"/>
      <c r="BO13" s="67"/>
      <c r="BP13" s="67"/>
      <c r="BQ13" s="52">
        <v>7</v>
      </c>
      <c r="BR13" s="72"/>
      <c r="BS13" s="671"/>
      <c r="BT13" s="672"/>
      <c r="BU13" s="672"/>
      <c r="BV13" s="672"/>
      <c r="BW13" s="672"/>
      <c r="BX13" s="672"/>
      <c r="BY13" s="672"/>
      <c r="BZ13" s="672"/>
      <c r="CA13" s="672"/>
      <c r="CB13" s="672"/>
      <c r="CC13" s="672"/>
      <c r="CD13" s="672"/>
      <c r="CE13" s="672"/>
      <c r="CF13" s="672"/>
      <c r="CG13" s="673"/>
      <c r="CH13" s="683"/>
      <c r="CI13" s="678"/>
      <c r="CJ13" s="678"/>
      <c r="CK13" s="678"/>
      <c r="CL13" s="684"/>
      <c r="CM13" s="683"/>
      <c r="CN13" s="678"/>
      <c r="CO13" s="678"/>
      <c r="CP13" s="678"/>
      <c r="CQ13" s="684"/>
      <c r="CR13" s="683"/>
      <c r="CS13" s="678"/>
      <c r="CT13" s="678"/>
      <c r="CU13" s="678"/>
      <c r="CV13" s="684"/>
      <c r="CW13" s="683"/>
      <c r="CX13" s="678"/>
      <c r="CY13" s="678"/>
      <c r="CZ13" s="678"/>
      <c r="DA13" s="684"/>
      <c r="DB13" s="683"/>
      <c r="DC13" s="678"/>
      <c r="DD13" s="678"/>
      <c r="DE13" s="678"/>
      <c r="DF13" s="684"/>
      <c r="DG13" s="683"/>
      <c r="DH13" s="678"/>
      <c r="DI13" s="678"/>
      <c r="DJ13" s="678"/>
      <c r="DK13" s="684"/>
      <c r="DL13" s="683"/>
      <c r="DM13" s="678"/>
      <c r="DN13" s="678"/>
      <c r="DO13" s="678"/>
      <c r="DP13" s="684"/>
      <c r="DQ13" s="683"/>
      <c r="DR13" s="678"/>
      <c r="DS13" s="678"/>
      <c r="DT13" s="678"/>
      <c r="DU13" s="684"/>
      <c r="DV13" s="671"/>
      <c r="DW13" s="672"/>
      <c r="DX13" s="672"/>
      <c r="DY13" s="672"/>
      <c r="DZ13" s="685"/>
      <c r="EA13" s="67"/>
    </row>
    <row r="14" spans="1:131" s="47" customFormat="1" ht="26.25" customHeight="1" x14ac:dyDescent="0.2">
      <c r="A14" s="52">
        <v>8</v>
      </c>
      <c r="B14" s="671"/>
      <c r="C14" s="672"/>
      <c r="D14" s="672"/>
      <c r="E14" s="672"/>
      <c r="F14" s="672"/>
      <c r="G14" s="672"/>
      <c r="H14" s="672"/>
      <c r="I14" s="672"/>
      <c r="J14" s="672"/>
      <c r="K14" s="672"/>
      <c r="L14" s="672"/>
      <c r="M14" s="672"/>
      <c r="N14" s="672"/>
      <c r="O14" s="672"/>
      <c r="P14" s="673"/>
      <c r="Q14" s="674"/>
      <c r="R14" s="675"/>
      <c r="S14" s="675"/>
      <c r="T14" s="675"/>
      <c r="U14" s="675"/>
      <c r="V14" s="675"/>
      <c r="W14" s="675"/>
      <c r="X14" s="675"/>
      <c r="Y14" s="675"/>
      <c r="Z14" s="675"/>
      <c r="AA14" s="675"/>
      <c r="AB14" s="675"/>
      <c r="AC14" s="675"/>
      <c r="AD14" s="675"/>
      <c r="AE14" s="676"/>
      <c r="AF14" s="677"/>
      <c r="AG14" s="678"/>
      <c r="AH14" s="678"/>
      <c r="AI14" s="678"/>
      <c r="AJ14" s="679"/>
      <c r="AK14" s="680"/>
      <c r="AL14" s="675"/>
      <c r="AM14" s="675"/>
      <c r="AN14" s="675"/>
      <c r="AO14" s="675"/>
      <c r="AP14" s="675"/>
      <c r="AQ14" s="675"/>
      <c r="AR14" s="675"/>
      <c r="AS14" s="675"/>
      <c r="AT14" s="675"/>
      <c r="AU14" s="681"/>
      <c r="AV14" s="681"/>
      <c r="AW14" s="681"/>
      <c r="AX14" s="681"/>
      <c r="AY14" s="682"/>
      <c r="AZ14" s="56"/>
      <c r="BA14" s="56"/>
      <c r="BB14" s="56"/>
      <c r="BC14" s="56"/>
      <c r="BD14" s="56"/>
      <c r="BE14" s="67"/>
      <c r="BF14" s="67"/>
      <c r="BG14" s="67"/>
      <c r="BH14" s="67"/>
      <c r="BI14" s="67"/>
      <c r="BJ14" s="67"/>
      <c r="BK14" s="67"/>
      <c r="BL14" s="67"/>
      <c r="BM14" s="67"/>
      <c r="BN14" s="67"/>
      <c r="BO14" s="67"/>
      <c r="BP14" s="67"/>
      <c r="BQ14" s="52">
        <v>8</v>
      </c>
      <c r="BR14" s="72"/>
      <c r="BS14" s="671"/>
      <c r="BT14" s="672"/>
      <c r="BU14" s="672"/>
      <c r="BV14" s="672"/>
      <c r="BW14" s="672"/>
      <c r="BX14" s="672"/>
      <c r="BY14" s="672"/>
      <c r="BZ14" s="672"/>
      <c r="CA14" s="672"/>
      <c r="CB14" s="672"/>
      <c r="CC14" s="672"/>
      <c r="CD14" s="672"/>
      <c r="CE14" s="672"/>
      <c r="CF14" s="672"/>
      <c r="CG14" s="673"/>
      <c r="CH14" s="683"/>
      <c r="CI14" s="678"/>
      <c r="CJ14" s="678"/>
      <c r="CK14" s="678"/>
      <c r="CL14" s="684"/>
      <c r="CM14" s="683"/>
      <c r="CN14" s="678"/>
      <c r="CO14" s="678"/>
      <c r="CP14" s="678"/>
      <c r="CQ14" s="684"/>
      <c r="CR14" s="683"/>
      <c r="CS14" s="678"/>
      <c r="CT14" s="678"/>
      <c r="CU14" s="678"/>
      <c r="CV14" s="684"/>
      <c r="CW14" s="683"/>
      <c r="CX14" s="678"/>
      <c r="CY14" s="678"/>
      <c r="CZ14" s="678"/>
      <c r="DA14" s="684"/>
      <c r="DB14" s="683"/>
      <c r="DC14" s="678"/>
      <c r="DD14" s="678"/>
      <c r="DE14" s="678"/>
      <c r="DF14" s="684"/>
      <c r="DG14" s="683"/>
      <c r="DH14" s="678"/>
      <c r="DI14" s="678"/>
      <c r="DJ14" s="678"/>
      <c r="DK14" s="684"/>
      <c r="DL14" s="683"/>
      <c r="DM14" s="678"/>
      <c r="DN14" s="678"/>
      <c r="DO14" s="678"/>
      <c r="DP14" s="684"/>
      <c r="DQ14" s="683"/>
      <c r="DR14" s="678"/>
      <c r="DS14" s="678"/>
      <c r="DT14" s="678"/>
      <c r="DU14" s="684"/>
      <c r="DV14" s="671"/>
      <c r="DW14" s="672"/>
      <c r="DX14" s="672"/>
      <c r="DY14" s="672"/>
      <c r="DZ14" s="685"/>
      <c r="EA14" s="67"/>
    </row>
    <row r="15" spans="1:131" s="47" customFormat="1" ht="26.25" customHeight="1" x14ac:dyDescent="0.2">
      <c r="A15" s="52">
        <v>9</v>
      </c>
      <c r="B15" s="671"/>
      <c r="C15" s="672"/>
      <c r="D15" s="672"/>
      <c r="E15" s="672"/>
      <c r="F15" s="672"/>
      <c r="G15" s="672"/>
      <c r="H15" s="672"/>
      <c r="I15" s="672"/>
      <c r="J15" s="672"/>
      <c r="K15" s="672"/>
      <c r="L15" s="672"/>
      <c r="M15" s="672"/>
      <c r="N15" s="672"/>
      <c r="O15" s="672"/>
      <c r="P15" s="673"/>
      <c r="Q15" s="674"/>
      <c r="R15" s="675"/>
      <c r="S15" s="675"/>
      <c r="T15" s="675"/>
      <c r="U15" s="675"/>
      <c r="V15" s="675"/>
      <c r="W15" s="675"/>
      <c r="X15" s="675"/>
      <c r="Y15" s="675"/>
      <c r="Z15" s="675"/>
      <c r="AA15" s="675"/>
      <c r="AB15" s="675"/>
      <c r="AC15" s="675"/>
      <c r="AD15" s="675"/>
      <c r="AE15" s="676"/>
      <c r="AF15" s="677"/>
      <c r="AG15" s="678"/>
      <c r="AH15" s="678"/>
      <c r="AI15" s="678"/>
      <c r="AJ15" s="679"/>
      <c r="AK15" s="680"/>
      <c r="AL15" s="675"/>
      <c r="AM15" s="675"/>
      <c r="AN15" s="675"/>
      <c r="AO15" s="675"/>
      <c r="AP15" s="675"/>
      <c r="AQ15" s="675"/>
      <c r="AR15" s="675"/>
      <c r="AS15" s="675"/>
      <c r="AT15" s="675"/>
      <c r="AU15" s="681"/>
      <c r="AV15" s="681"/>
      <c r="AW15" s="681"/>
      <c r="AX15" s="681"/>
      <c r="AY15" s="682"/>
      <c r="AZ15" s="56"/>
      <c r="BA15" s="56"/>
      <c r="BB15" s="56"/>
      <c r="BC15" s="56"/>
      <c r="BD15" s="56"/>
      <c r="BE15" s="67"/>
      <c r="BF15" s="67"/>
      <c r="BG15" s="67"/>
      <c r="BH15" s="67"/>
      <c r="BI15" s="67"/>
      <c r="BJ15" s="67"/>
      <c r="BK15" s="67"/>
      <c r="BL15" s="67"/>
      <c r="BM15" s="67"/>
      <c r="BN15" s="67"/>
      <c r="BO15" s="67"/>
      <c r="BP15" s="67"/>
      <c r="BQ15" s="52">
        <v>9</v>
      </c>
      <c r="BR15" s="72"/>
      <c r="BS15" s="671"/>
      <c r="BT15" s="672"/>
      <c r="BU15" s="672"/>
      <c r="BV15" s="672"/>
      <c r="BW15" s="672"/>
      <c r="BX15" s="672"/>
      <c r="BY15" s="672"/>
      <c r="BZ15" s="672"/>
      <c r="CA15" s="672"/>
      <c r="CB15" s="672"/>
      <c r="CC15" s="672"/>
      <c r="CD15" s="672"/>
      <c r="CE15" s="672"/>
      <c r="CF15" s="672"/>
      <c r="CG15" s="673"/>
      <c r="CH15" s="683"/>
      <c r="CI15" s="678"/>
      <c r="CJ15" s="678"/>
      <c r="CK15" s="678"/>
      <c r="CL15" s="684"/>
      <c r="CM15" s="683"/>
      <c r="CN15" s="678"/>
      <c r="CO15" s="678"/>
      <c r="CP15" s="678"/>
      <c r="CQ15" s="684"/>
      <c r="CR15" s="683"/>
      <c r="CS15" s="678"/>
      <c r="CT15" s="678"/>
      <c r="CU15" s="678"/>
      <c r="CV15" s="684"/>
      <c r="CW15" s="683"/>
      <c r="CX15" s="678"/>
      <c r="CY15" s="678"/>
      <c r="CZ15" s="678"/>
      <c r="DA15" s="684"/>
      <c r="DB15" s="683"/>
      <c r="DC15" s="678"/>
      <c r="DD15" s="678"/>
      <c r="DE15" s="678"/>
      <c r="DF15" s="684"/>
      <c r="DG15" s="683"/>
      <c r="DH15" s="678"/>
      <c r="DI15" s="678"/>
      <c r="DJ15" s="678"/>
      <c r="DK15" s="684"/>
      <c r="DL15" s="683"/>
      <c r="DM15" s="678"/>
      <c r="DN15" s="678"/>
      <c r="DO15" s="678"/>
      <c r="DP15" s="684"/>
      <c r="DQ15" s="683"/>
      <c r="DR15" s="678"/>
      <c r="DS15" s="678"/>
      <c r="DT15" s="678"/>
      <c r="DU15" s="684"/>
      <c r="DV15" s="671"/>
      <c r="DW15" s="672"/>
      <c r="DX15" s="672"/>
      <c r="DY15" s="672"/>
      <c r="DZ15" s="685"/>
      <c r="EA15" s="67"/>
    </row>
    <row r="16" spans="1:131" s="47" customFormat="1" ht="26.25" customHeight="1" x14ac:dyDescent="0.2">
      <c r="A16" s="52">
        <v>10</v>
      </c>
      <c r="B16" s="671"/>
      <c r="C16" s="672"/>
      <c r="D16" s="672"/>
      <c r="E16" s="672"/>
      <c r="F16" s="672"/>
      <c r="G16" s="672"/>
      <c r="H16" s="672"/>
      <c r="I16" s="672"/>
      <c r="J16" s="672"/>
      <c r="K16" s="672"/>
      <c r="L16" s="672"/>
      <c r="M16" s="672"/>
      <c r="N16" s="672"/>
      <c r="O16" s="672"/>
      <c r="P16" s="673"/>
      <c r="Q16" s="674"/>
      <c r="R16" s="675"/>
      <c r="S16" s="675"/>
      <c r="T16" s="675"/>
      <c r="U16" s="675"/>
      <c r="V16" s="675"/>
      <c r="W16" s="675"/>
      <c r="X16" s="675"/>
      <c r="Y16" s="675"/>
      <c r="Z16" s="675"/>
      <c r="AA16" s="675"/>
      <c r="AB16" s="675"/>
      <c r="AC16" s="675"/>
      <c r="AD16" s="675"/>
      <c r="AE16" s="676"/>
      <c r="AF16" s="677"/>
      <c r="AG16" s="678"/>
      <c r="AH16" s="678"/>
      <c r="AI16" s="678"/>
      <c r="AJ16" s="679"/>
      <c r="AK16" s="680"/>
      <c r="AL16" s="675"/>
      <c r="AM16" s="675"/>
      <c r="AN16" s="675"/>
      <c r="AO16" s="675"/>
      <c r="AP16" s="675"/>
      <c r="AQ16" s="675"/>
      <c r="AR16" s="675"/>
      <c r="AS16" s="675"/>
      <c r="AT16" s="675"/>
      <c r="AU16" s="681"/>
      <c r="AV16" s="681"/>
      <c r="AW16" s="681"/>
      <c r="AX16" s="681"/>
      <c r="AY16" s="682"/>
      <c r="AZ16" s="56"/>
      <c r="BA16" s="56"/>
      <c r="BB16" s="56"/>
      <c r="BC16" s="56"/>
      <c r="BD16" s="56"/>
      <c r="BE16" s="67"/>
      <c r="BF16" s="67"/>
      <c r="BG16" s="67"/>
      <c r="BH16" s="67"/>
      <c r="BI16" s="67"/>
      <c r="BJ16" s="67"/>
      <c r="BK16" s="67"/>
      <c r="BL16" s="67"/>
      <c r="BM16" s="67"/>
      <c r="BN16" s="67"/>
      <c r="BO16" s="67"/>
      <c r="BP16" s="67"/>
      <c r="BQ16" s="52">
        <v>10</v>
      </c>
      <c r="BR16" s="72"/>
      <c r="BS16" s="671"/>
      <c r="BT16" s="672"/>
      <c r="BU16" s="672"/>
      <c r="BV16" s="672"/>
      <c r="BW16" s="672"/>
      <c r="BX16" s="672"/>
      <c r="BY16" s="672"/>
      <c r="BZ16" s="672"/>
      <c r="CA16" s="672"/>
      <c r="CB16" s="672"/>
      <c r="CC16" s="672"/>
      <c r="CD16" s="672"/>
      <c r="CE16" s="672"/>
      <c r="CF16" s="672"/>
      <c r="CG16" s="673"/>
      <c r="CH16" s="683"/>
      <c r="CI16" s="678"/>
      <c r="CJ16" s="678"/>
      <c r="CK16" s="678"/>
      <c r="CL16" s="684"/>
      <c r="CM16" s="683"/>
      <c r="CN16" s="678"/>
      <c r="CO16" s="678"/>
      <c r="CP16" s="678"/>
      <c r="CQ16" s="684"/>
      <c r="CR16" s="683"/>
      <c r="CS16" s="678"/>
      <c r="CT16" s="678"/>
      <c r="CU16" s="678"/>
      <c r="CV16" s="684"/>
      <c r="CW16" s="683"/>
      <c r="CX16" s="678"/>
      <c r="CY16" s="678"/>
      <c r="CZ16" s="678"/>
      <c r="DA16" s="684"/>
      <c r="DB16" s="683"/>
      <c r="DC16" s="678"/>
      <c r="DD16" s="678"/>
      <c r="DE16" s="678"/>
      <c r="DF16" s="684"/>
      <c r="DG16" s="683"/>
      <c r="DH16" s="678"/>
      <c r="DI16" s="678"/>
      <c r="DJ16" s="678"/>
      <c r="DK16" s="684"/>
      <c r="DL16" s="683"/>
      <c r="DM16" s="678"/>
      <c r="DN16" s="678"/>
      <c r="DO16" s="678"/>
      <c r="DP16" s="684"/>
      <c r="DQ16" s="683"/>
      <c r="DR16" s="678"/>
      <c r="DS16" s="678"/>
      <c r="DT16" s="678"/>
      <c r="DU16" s="684"/>
      <c r="DV16" s="671"/>
      <c r="DW16" s="672"/>
      <c r="DX16" s="672"/>
      <c r="DY16" s="672"/>
      <c r="DZ16" s="685"/>
      <c r="EA16" s="67"/>
    </row>
    <row r="17" spans="1:131" s="47" customFormat="1" ht="26.25" customHeight="1" x14ac:dyDescent="0.2">
      <c r="A17" s="52">
        <v>11</v>
      </c>
      <c r="B17" s="671"/>
      <c r="C17" s="672"/>
      <c r="D17" s="672"/>
      <c r="E17" s="672"/>
      <c r="F17" s="672"/>
      <c r="G17" s="672"/>
      <c r="H17" s="672"/>
      <c r="I17" s="672"/>
      <c r="J17" s="672"/>
      <c r="K17" s="672"/>
      <c r="L17" s="672"/>
      <c r="M17" s="672"/>
      <c r="N17" s="672"/>
      <c r="O17" s="672"/>
      <c r="P17" s="673"/>
      <c r="Q17" s="674"/>
      <c r="R17" s="675"/>
      <c r="S17" s="675"/>
      <c r="T17" s="675"/>
      <c r="U17" s="675"/>
      <c r="V17" s="675"/>
      <c r="W17" s="675"/>
      <c r="X17" s="675"/>
      <c r="Y17" s="675"/>
      <c r="Z17" s="675"/>
      <c r="AA17" s="675"/>
      <c r="AB17" s="675"/>
      <c r="AC17" s="675"/>
      <c r="AD17" s="675"/>
      <c r="AE17" s="676"/>
      <c r="AF17" s="677"/>
      <c r="AG17" s="678"/>
      <c r="AH17" s="678"/>
      <c r="AI17" s="678"/>
      <c r="AJ17" s="679"/>
      <c r="AK17" s="680"/>
      <c r="AL17" s="675"/>
      <c r="AM17" s="675"/>
      <c r="AN17" s="675"/>
      <c r="AO17" s="675"/>
      <c r="AP17" s="675"/>
      <c r="AQ17" s="675"/>
      <c r="AR17" s="675"/>
      <c r="AS17" s="675"/>
      <c r="AT17" s="675"/>
      <c r="AU17" s="681"/>
      <c r="AV17" s="681"/>
      <c r="AW17" s="681"/>
      <c r="AX17" s="681"/>
      <c r="AY17" s="682"/>
      <c r="AZ17" s="56"/>
      <c r="BA17" s="56"/>
      <c r="BB17" s="56"/>
      <c r="BC17" s="56"/>
      <c r="BD17" s="56"/>
      <c r="BE17" s="67"/>
      <c r="BF17" s="67"/>
      <c r="BG17" s="67"/>
      <c r="BH17" s="67"/>
      <c r="BI17" s="67"/>
      <c r="BJ17" s="67"/>
      <c r="BK17" s="67"/>
      <c r="BL17" s="67"/>
      <c r="BM17" s="67"/>
      <c r="BN17" s="67"/>
      <c r="BO17" s="67"/>
      <c r="BP17" s="67"/>
      <c r="BQ17" s="52">
        <v>11</v>
      </c>
      <c r="BR17" s="72"/>
      <c r="BS17" s="671"/>
      <c r="BT17" s="672"/>
      <c r="BU17" s="672"/>
      <c r="BV17" s="672"/>
      <c r="BW17" s="672"/>
      <c r="BX17" s="672"/>
      <c r="BY17" s="672"/>
      <c r="BZ17" s="672"/>
      <c r="CA17" s="672"/>
      <c r="CB17" s="672"/>
      <c r="CC17" s="672"/>
      <c r="CD17" s="672"/>
      <c r="CE17" s="672"/>
      <c r="CF17" s="672"/>
      <c r="CG17" s="673"/>
      <c r="CH17" s="683"/>
      <c r="CI17" s="678"/>
      <c r="CJ17" s="678"/>
      <c r="CK17" s="678"/>
      <c r="CL17" s="684"/>
      <c r="CM17" s="683"/>
      <c r="CN17" s="678"/>
      <c r="CO17" s="678"/>
      <c r="CP17" s="678"/>
      <c r="CQ17" s="684"/>
      <c r="CR17" s="683"/>
      <c r="CS17" s="678"/>
      <c r="CT17" s="678"/>
      <c r="CU17" s="678"/>
      <c r="CV17" s="684"/>
      <c r="CW17" s="683"/>
      <c r="CX17" s="678"/>
      <c r="CY17" s="678"/>
      <c r="CZ17" s="678"/>
      <c r="DA17" s="684"/>
      <c r="DB17" s="683"/>
      <c r="DC17" s="678"/>
      <c r="DD17" s="678"/>
      <c r="DE17" s="678"/>
      <c r="DF17" s="684"/>
      <c r="DG17" s="683"/>
      <c r="DH17" s="678"/>
      <c r="DI17" s="678"/>
      <c r="DJ17" s="678"/>
      <c r="DK17" s="684"/>
      <c r="DL17" s="683"/>
      <c r="DM17" s="678"/>
      <c r="DN17" s="678"/>
      <c r="DO17" s="678"/>
      <c r="DP17" s="684"/>
      <c r="DQ17" s="683"/>
      <c r="DR17" s="678"/>
      <c r="DS17" s="678"/>
      <c r="DT17" s="678"/>
      <c r="DU17" s="684"/>
      <c r="DV17" s="671"/>
      <c r="DW17" s="672"/>
      <c r="DX17" s="672"/>
      <c r="DY17" s="672"/>
      <c r="DZ17" s="685"/>
      <c r="EA17" s="67"/>
    </row>
    <row r="18" spans="1:131" s="47" customFormat="1" ht="26.25" customHeight="1" x14ac:dyDescent="0.2">
      <c r="A18" s="52">
        <v>12</v>
      </c>
      <c r="B18" s="671"/>
      <c r="C18" s="672"/>
      <c r="D18" s="672"/>
      <c r="E18" s="672"/>
      <c r="F18" s="672"/>
      <c r="G18" s="672"/>
      <c r="H18" s="672"/>
      <c r="I18" s="672"/>
      <c r="J18" s="672"/>
      <c r="K18" s="672"/>
      <c r="L18" s="672"/>
      <c r="M18" s="672"/>
      <c r="N18" s="672"/>
      <c r="O18" s="672"/>
      <c r="P18" s="673"/>
      <c r="Q18" s="674"/>
      <c r="R18" s="675"/>
      <c r="S18" s="675"/>
      <c r="T18" s="675"/>
      <c r="U18" s="675"/>
      <c r="V18" s="675"/>
      <c r="W18" s="675"/>
      <c r="X18" s="675"/>
      <c r="Y18" s="675"/>
      <c r="Z18" s="675"/>
      <c r="AA18" s="675"/>
      <c r="AB18" s="675"/>
      <c r="AC18" s="675"/>
      <c r="AD18" s="675"/>
      <c r="AE18" s="676"/>
      <c r="AF18" s="677"/>
      <c r="AG18" s="678"/>
      <c r="AH18" s="678"/>
      <c r="AI18" s="678"/>
      <c r="AJ18" s="679"/>
      <c r="AK18" s="680"/>
      <c r="AL18" s="675"/>
      <c r="AM18" s="675"/>
      <c r="AN18" s="675"/>
      <c r="AO18" s="675"/>
      <c r="AP18" s="675"/>
      <c r="AQ18" s="675"/>
      <c r="AR18" s="675"/>
      <c r="AS18" s="675"/>
      <c r="AT18" s="675"/>
      <c r="AU18" s="681"/>
      <c r="AV18" s="681"/>
      <c r="AW18" s="681"/>
      <c r="AX18" s="681"/>
      <c r="AY18" s="682"/>
      <c r="AZ18" s="56"/>
      <c r="BA18" s="56"/>
      <c r="BB18" s="56"/>
      <c r="BC18" s="56"/>
      <c r="BD18" s="56"/>
      <c r="BE18" s="67"/>
      <c r="BF18" s="67"/>
      <c r="BG18" s="67"/>
      <c r="BH18" s="67"/>
      <c r="BI18" s="67"/>
      <c r="BJ18" s="67"/>
      <c r="BK18" s="67"/>
      <c r="BL18" s="67"/>
      <c r="BM18" s="67"/>
      <c r="BN18" s="67"/>
      <c r="BO18" s="67"/>
      <c r="BP18" s="67"/>
      <c r="BQ18" s="52">
        <v>12</v>
      </c>
      <c r="BR18" s="72"/>
      <c r="BS18" s="671"/>
      <c r="BT18" s="672"/>
      <c r="BU18" s="672"/>
      <c r="BV18" s="672"/>
      <c r="BW18" s="672"/>
      <c r="BX18" s="672"/>
      <c r="BY18" s="672"/>
      <c r="BZ18" s="672"/>
      <c r="CA18" s="672"/>
      <c r="CB18" s="672"/>
      <c r="CC18" s="672"/>
      <c r="CD18" s="672"/>
      <c r="CE18" s="672"/>
      <c r="CF18" s="672"/>
      <c r="CG18" s="673"/>
      <c r="CH18" s="683"/>
      <c r="CI18" s="678"/>
      <c r="CJ18" s="678"/>
      <c r="CK18" s="678"/>
      <c r="CL18" s="684"/>
      <c r="CM18" s="683"/>
      <c r="CN18" s="678"/>
      <c r="CO18" s="678"/>
      <c r="CP18" s="678"/>
      <c r="CQ18" s="684"/>
      <c r="CR18" s="683"/>
      <c r="CS18" s="678"/>
      <c r="CT18" s="678"/>
      <c r="CU18" s="678"/>
      <c r="CV18" s="684"/>
      <c r="CW18" s="683"/>
      <c r="CX18" s="678"/>
      <c r="CY18" s="678"/>
      <c r="CZ18" s="678"/>
      <c r="DA18" s="684"/>
      <c r="DB18" s="683"/>
      <c r="DC18" s="678"/>
      <c r="DD18" s="678"/>
      <c r="DE18" s="678"/>
      <c r="DF18" s="684"/>
      <c r="DG18" s="683"/>
      <c r="DH18" s="678"/>
      <c r="DI18" s="678"/>
      <c r="DJ18" s="678"/>
      <c r="DK18" s="684"/>
      <c r="DL18" s="683"/>
      <c r="DM18" s="678"/>
      <c r="DN18" s="678"/>
      <c r="DO18" s="678"/>
      <c r="DP18" s="684"/>
      <c r="DQ18" s="683"/>
      <c r="DR18" s="678"/>
      <c r="DS18" s="678"/>
      <c r="DT18" s="678"/>
      <c r="DU18" s="684"/>
      <c r="DV18" s="671"/>
      <c r="DW18" s="672"/>
      <c r="DX18" s="672"/>
      <c r="DY18" s="672"/>
      <c r="DZ18" s="685"/>
      <c r="EA18" s="67"/>
    </row>
    <row r="19" spans="1:131" s="47" customFormat="1" ht="26.25" customHeight="1" x14ac:dyDescent="0.2">
      <c r="A19" s="52">
        <v>13</v>
      </c>
      <c r="B19" s="671"/>
      <c r="C19" s="672"/>
      <c r="D19" s="672"/>
      <c r="E19" s="672"/>
      <c r="F19" s="672"/>
      <c r="G19" s="672"/>
      <c r="H19" s="672"/>
      <c r="I19" s="672"/>
      <c r="J19" s="672"/>
      <c r="K19" s="672"/>
      <c r="L19" s="672"/>
      <c r="M19" s="672"/>
      <c r="N19" s="672"/>
      <c r="O19" s="672"/>
      <c r="P19" s="673"/>
      <c r="Q19" s="674"/>
      <c r="R19" s="675"/>
      <c r="S19" s="675"/>
      <c r="T19" s="675"/>
      <c r="U19" s="675"/>
      <c r="V19" s="675"/>
      <c r="W19" s="675"/>
      <c r="X19" s="675"/>
      <c r="Y19" s="675"/>
      <c r="Z19" s="675"/>
      <c r="AA19" s="675"/>
      <c r="AB19" s="675"/>
      <c r="AC19" s="675"/>
      <c r="AD19" s="675"/>
      <c r="AE19" s="676"/>
      <c r="AF19" s="677"/>
      <c r="AG19" s="678"/>
      <c r="AH19" s="678"/>
      <c r="AI19" s="678"/>
      <c r="AJ19" s="679"/>
      <c r="AK19" s="680"/>
      <c r="AL19" s="675"/>
      <c r="AM19" s="675"/>
      <c r="AN19" s="675"/>
      <c r="AO19" s="675"/>
      <c r="AP19" s="675"/>
      <c r="AQ19" s="675"/>
      <c r="AR19" s="675"/>
      <c r="AS19" s="675"/>
      <c r="AT19" s="675"/>
      <c r="AU19" s="681"/>
      <c r="AV19" s="681"/>
      <c r="AW19" s="681"/>
      <c r="AX19" s="681"/>
      <c r="AY19" s="682"/>
      <c r="AZ19" s="56"/>
      <c r="BA19" s="56"/>
      <c r="BB19" s="56"/>
      <c r="BC19" s="56"/>
      <c r="BD19" s="56"/>
      <c r="BE19" s="67"/>
      <c r="BF19" s="67"/>
      <c r="BG19" s="67"/>
      <c r="BH19" s="67"/>
      <c r="BI19" s="67"/>
      <c r="BJ19" s="67"/>
      <c r="BK19" s="67"/>
      <c r="BL19" s="67"/>
      <c r="BM19" s="67"/>
      <c r="BN19" s="67"/>
      <c r="BO19" s="67"/>
      <c r="BP19" s="67"/>
      <c r="BQ19" s="52">
        <v>13</v>
      </c>
      <c r="BR19" s="72"/>
      <c r="BS19" s="671"/>
      <c r="BT19" s="672"/>
      <c r="BU19" s="672"/>
      <c r="BV19" s="672"/>
      <c r="BW19" s="672"/>
      <c r="BX19" s="672"/>
      <c r="BY19" s="672"/>
      <c r="BZ19" s="672"/>
      <c r="CA19" s="672"/>
      <c r="CB19" s="672"/>
      <c r="CC19" s="672"/>
      <c r="CD19" s="672"/>
      <c r="CE19" s="672"/>
      <c r="CF19" s="672"/>
      <c r="CG19" s="673"/>
      <c r="CH19" s="683"/>
      <c r="CI19" s="678"/>
      <c r="CJ19" s="678"/>
      <c r="CK19" s="678"/>
      <c r="CL19" s="684"/>
      <c r="CM19" s="683"/>
      <c r="CN19" s="678"/>
      <c r="CO19" s="678"/>
      <c r="CP19" s="678"/>
      <c r="CQ19" s="684"/>
      <c r="CR19" s="683"/>
      <c r="CS19" s="678"/>
      <c r="CT19" s="678"/>
      <c r="CU19" s="678"/>
      <c r="CV19" s="684"/>
      <c r="CW19" s="683"/>
      <c r="CX19" s="678"/>
      <c r="CY19" s="678"/>
      <c r="CZ19" s="678"/>
      <c r="DA19" s="684"/>
      <c r="DB19" s="683"/>
      <c r="DC19" s="678"/>
      <c r="DD19" s="678"/>
      <c r="DE19" s="678"/>
      <c r="DF19" s="684"/>
      <c r="DG19" s="683"/>
      <c r="DH19" s="678"/>
      <c r="DI19" s="678"/>
      <c r="DJ19" s="678"/>
      <c r="DK19" s="684"/>
      <c r="DL19" s="683"/>
      <c r="DM19" s="678"/>
      <c r="DN19" s="678"/>
      <c r="DO19" s="678"/>
      <c r="DP19" s="684"/>
      <c r="DQ19" s="683"/>
      <c r="DR19" s="678"/>
      <c r="DS19" s="678"/>
      <c r="DT19" s="678"/>
      <c r="DU19" s="684"/>
      <c r="DV19" s="671"/>
      <c r="DW19" s="672"/>
      <c r="DX19" s="672"/>
      <c r="DY19" s="672"/>
      <c r="DZ19" s="685"/>
      <c r="EA19" s="67"/>
    </row>
    <row r="20" spans="1:131" s="47" customFormat="1" ht="26.25" customHeight="1" x14ac:dyDescent="0.2">
      <c r="A20" s="52">
        <v>14</v>
      </c>
      <c r="B20" s="671"/>
      <c r="C20" s="672"/>
      <c r="D20" s="672"/>
      <c r="E20" s="672"/>
      <c r="F20" s="672"/>
      <c r="G20" s="672"/>
      <c r="H20" s="672"/>
      <c r="I20" s="672"/>
      <c r="J20" s="672"/>
      <c r="K20" s="672"/>
      <c r="L20" s="672"/>
      <c r="M20" s="672"/>
      <c r="N20" s="672"/>
      <c r="O20" s="672"/>
      <c r="P20" s="673"/>
      <c r="Q20" s="674"/>
      <c r="R20" s="675"/>
      <c r="S20" s="675"/>
      <c r="T20" s="675"/>
      <c r="U20" s="675"/>
      <c r="V20" s="675"/>
      <c r="W20" s="675"/>
      <c r="X20" s="675"/>
      <c r="Y20" s="675"/>
      <c r="Z20" s="675"/>
      <c r="AA20" s="675"/>
      <c r="AB20" s="675"/>
      <c r="AC20" s="675"/>
      <c r="AD20" s="675"/>
      <c r="AE20" s="676"/>
      <c r="AF20" s="677"/>
      <c r="AG20" s="678"/>
      <c r="AH20" s="678"/>
      <c r="AI20" s="678"/>
      <c r="AJ20" s="679"/>
      <c r="AK20" s="680"/>
      <c r="AL20" s="675"/>
      <c r="AM20" s="675"/>
      <c r="AN20" s="675"/>
      <c r="AO20" s="675"/>
      <c r="AP20" s="675"/>
      <c r="AQ20" s="675"/>
      <c r="AR20" s="675"/>
      <c r="AS20" s="675"/>
      <c r="AT20" s="675"/>
      <c r="AU20" s="681"/>
      <c r="AV20" s="681"/>
      <c r="AW20" s="681"/>
      <c r="AX20" s="681"/>
      <c r="AY20" s="682"/>
      <c r="AZ20" s="56"/>
      <c r="BA20" s="56"/>
      <c r="BB20" s="56"/>
      <c r="BC20" s="56"/>
      <c r="BD20" s="56"/>
      <c r="BE20" s="67"/>
      <c r="BF20" s="67"/>
      <c r="BG20" s="67"/>
      <c r="BH20" s="67"/>
      <c r="BI20" s="67"/>
      <c r="BJ20" s="67"/>
      <c r="BK20" s="67"/>
      <c r="BL20" s="67"/>
      <c r="BM20" s="67"/>
      <c r="BN20" s="67"/>
      <c r="BO20" s="67"/>
      <c r="BP20" s="67"/>
      <c r="BQ20" s="52">
        <v>14</v>
      </c>
      <c r="BR20" s="72"/>
      <c r="BS20" s="671"/>
      <c r="BT20" s="672"/>
      <c r="BU20" s="672"/>
      <c r="BV20" s="672"/>
      <c r="BW20" s="672"/>
      <c r="BX20" s="672"/>
      <c r="BY20" s="672"/>
      <c r="BZ20" s="672"/>
      <c r="CA20" s="672"/>
      <c r="CB20" s="672"/>
      <c r="CC20" s="672"/>
      <c r="CD20" s="672"/>
      <c r="CE20" s="672"/>
      <c r="CF20" s="672"/>
      <c r="CG20" s="673"/>
      <c r="CH20" s="683"/>
      <c r="CI20" s="678"/>
      <c r="CJ20" s="678"/>
      <c r="CK20" s="678"/>
      <c r="CL20" s="684"/>
      <c r="CM20" s="683"/>
      <c r="CN20" s="678"/>
      <c r="CO20" s="678"/>
      <c r="CP20" s="678"/>
      <c r="CQ20" s="684"/>
      <c r="CR20" s="683"/>
      <c r="CS20" s="678"/>
      <c r="CT20" s="678"/>
      <c r="CU20" s="678"/>
      <c r="CV20" s="684"/>
      <c r="CW20" s="683"/>
      <c r="CX20" s="678"/>
      <c r="CY20" s="678"/>
      <c r="CZ20" s="678"/>
      <c r="DA20" s="684"/>
      <c r="DB20" s="683"/>
      <c r="DC20" s="678"/>
      <c r="DD20" s="678"/>
      <c r="DE20" s="678"/>
      <c r="DF20" s="684"/>
      <c r="DG20" s="683"/>
      <c r="DH20" s="678"/>
      <c r="DI20" s="678"/>
      <c r="DJ20" s="678"/>
      <c r="DK20" s="684"/>
      <c r="DL20" s="683"/>
      <c r="DM20" s="678"/>
      <c r="DN20" s="678"/>
      <c r="DO20" s="678"/>
      <c r="DP20" s="684"/>
      <c r="DQ20" s="683"/>
      <c r="DR20" s="678"/>
      <c r="DS20" s="678"/>
      <c r="DT20" s="678"/>
      <c r="DU20" s="684"/>
      <c r="DV20" s="671"/>
      <c r="DW20" s="672"/>
      <c r="DX20" s="672"/>
      <c r="DY20" s="672"/>
      <c r="DZ20" s="685"/>
      <c r="EA20" s="67"/>
    </row>
    <row r="21" spans="1:131" s="47" customFormat="1" ht="26.25" customHeight="1" x14ac:dyDescent="0.2">
      <c r="A21" s="52">
        <v>15</v>
      </c>
      <c r="B21" s="671"/>
      <c r="C21" s="672"/>
      <c r="D21" s="672"/>
      <c r="E21" s="672"/>
      <c r="F21" s="672"/>
      <c r="G21" s="672"/>
      <c r="H21" s="672"/>
      <c r="I21" s="672"/>
      <c r="J21" s="672"/>
      <c r="K21" s="672"/>
      <c r="L21" s="672"/>
      <c r="M21" s="672"/>
      <c r="N21" s="672"/>
      <c r="O21" s="672"/>
      <c r="P21" s="673"/>
      <c r="Q21" s="674"/>
      <c r="R21" s="675"/>
      <c r="S21" s="675"/>
      <c r="T21" s="675"/>
      <c r="U21" s="675"/>
      <c r="V21" s="675"/>
      <c r="W21" s="675"/>
      <c r="X21" s="675"/>
      <c r="Y21" s="675"/>
      <c r="Z21" s="675"/>
      <c r="AA21" s="675"/>
      <c r="AB21" s="675"/>
      <c r="AC21" s="675"/>
      <c r="AD21" s="675"/>
      <c r="AE21" s="676"/>
      <c r="AF21" s="677"/>
      <c r="AG21" s="678"/>
      <c r="AH21" s="678"/>
      <c r="AI21" s="678"/>
      <c r="AJ21" s="679"/>
      <c r="AK21" s="680"/>
      <c r="AL21" s="675"/>
      <c r="AM21" s="675"/>
      <c r="AN21" s="675"/>
      <c r="AO21" s="675"/>
      <c r="AP21" s="675"/>
      <c r="AQ21" s="675"/>
      <c r="AR21" s="675"/>
      <c r="AS21" s="675"/>
      <c r="AT21" s="675"/>
      <c r="AU21" s="681"/>
      <c r="AV21" s="681"/>
      <c r="AW21" s="681"/>
      <c r="AX21" s="681"/>
      <c r="AY21" s="682"/>
      <c r="AZ21" s="56"/>
      <c r="BA21" s="56"/>
      <c r="BB21" s="56"/>
      <c r="BC21" s="56"/>
      <c r="BD21" s="56"/>
      <c r="BE21" s="67"/>
      <c r="BF21" s="67"/>
      <c r="BG21" s="67"/>
      <c r="BH21" s="67"/>
      <c r="BI21" s="67"/>
      <c r="BJ21" s="67"/>
      <c r="BK21" s="67"/>
      <c r="BL21" s="67"/>
      <c r="BM21" s="67"/>
      <c r="BN21" s="67"/>
      <c r="BO21" s="67"/>
      <c r="BP21" s="67"/>
      <c r="BQ21" s="52">
        <v>15</v>
      </c>
      <c r="BR21" s="72"/>
      <c r="BS21" s="671"/>
      <c r="BT21" s="672"/>
      <c r="BU21" s="672"/>
      <c r="BV21" s="672"/>
      <c r="BW21" s="672"/>
      <c r="BX21" s="672"/>
      <c r="BY21" s="672"/>
      <c r="BZ21" s="672"/>
      <c r="CA21" s="672"/>
      <c r="CB21" s="672"/>
      <c r="CC21" s="672"/>
      <c r="CD21" s="672"/>
      <c r="CE21" s="672"/>
      <c r="CF21" s="672"/>
      <c r="CG21" s="673"/>
      <c r="CH21" s="683"/>
      <c r="CI21" s="678"/>
      <c r="CJ21" s="678"/>
      <c r="CK21" s="678"/>
      <c r="CL21" s="684"/>
      <c r="CM21" s="683"/>
      <c r="CN21" s="678"/>
      <c r="CO21" s="678"/>
      <c r="CP21" s="678"/>
      <c r="CQ21" s="684"/>
      <c r="CR21" s="683"/>
      <c r="CS21" s="678"/>
      <c r="CT21" s="678"/>
      <c r="CU21" s="678"/>
      <c r="CV21" s="684"/>
      <c r="CW21" s="683"/>
      <c r="CX21" s="678"/>
      <c r="CY21" s="678"/>
      <c r="CZ21" s="678"/>
      <c r="DA21" s="684"/>
      <c r="DB21" s="683"/>
      <c r="DC21" s="678"/>
      <c r="DD21" s="678"/>
      <c r="DE21" s="678"/>
      <c r="DF21" s="684"/>
      <c r="DG21" s="683"/>
      <c r="DH21" s="678"/>
      <c r="DI21" s="678"/>
      <c r="DJ21" s="678"/>
      <c r="DK21" s="684"/>
      <c r="DL21" s="683"/>
      <c r="DM21" s="678"/>
      <c r="DN21" s="678"/>
      <c r="DO21" s="678"/>
      <c r="DP21" s="684"/>
      <c r="DQ21" s="683"/>
      <c r="DR21" s="678"/>
      <c r="DS21" s="678"/>
      <c r="DT21" s="678"/>
      <c r="DU21" s="684"/>
      <c r="DV21" s="671"/>
      <c r="DW21" s="672"/>
      <c r="DX21" s="672"/>
      <c r="DY21" s="672"/>
      <c r="DZ21" s="685"/>
      <c r="EA21" s="67"/>
    </row>
    <row r="22" spans="1:131" s="47" customFormat="1" ht="26.25" customHeight="1" x14ac:dyDescent="0.2">
      <c r="A22" s="52">
        <v>16</v>
      </c>
      <c r="B22" s="671"/>
      <c r="C22" s="672"/>
      <c r="D22" s="672"/>
      <c r="E22" s="672"/>
      <c r="F22" s="672"/>
      <c r="G22" s="672"/>
      <c r="H22" s="672"/>
      <c r="I22" s="672"/>
      <c r="J22" s="672"/>
      <c r="K22" s="672"/>
      <c r="L22" s="672"/>
      <c r="M22" s="672"/>
      <c r="N22" s="672"/>
      <c r="O22" s="672"/>
      <c r="P22" s="673"/>
      <c r="Q22" s="686"/>
      <c r="R22" s="687"/>
      <c r="S22" s="687"/>
      <c r="T22" s="687"/>
      <c r="U22" s="687"/>
      <c r="V22" s="687"/>
      <c r="W22" s="687"/>
      <c r="X22" s="687"/>
      <c r="Y22" s="687"/>
      <c r="Z22" s="687"/>
      <c r="AA22" s="687"/>
      <c r="AB22" s="687"/>
      <c r="AC22" s="687"/>
      <c r="AD22" s="687"/>
      <c r="AE22" s="688"/>
      <c r="AF22" s="677"/>
      <c r="AG22" s="678"/>
      <c r="AH22" s="678"/>
      <c r="AI22" s="678"/>
      <c r="AJ22" s="679"/>
      <c r="AK22" s="689"/>
      <c r="AL22" s="687"/>
      <c r="AM22" s="687"/>
      <c r="AN22" s="687"/>
      <c r="AO22" s="687"/>
      <c r="AP22" s="687"/>
      <c r="AQ22" s="687"/>
      <c r="AR22" s="687"/>
      <c r="AS22" s="687"/>
      <c r="AT22" s="687"/>
      <c r="AU22" s="690"/>
      <c r="AV22" s="690"/>
      <c r="AW22" s="690"/>
      <c r="AX22" s="690"/>
      <c r="AY22" s="691"/>
      <c r="AZ22" s="692" t="s">
        <v>449</v>
      </c>
      <c r="BA22" s="692"/>
      <c r="BB22" s="692"/>
      <c r="BC22" s="692"/>
      <c r="BD22" s="693"/>
      <c r="BE22" s="67"/>
      <c r="BF22" s="67"/>
      <c r="BG22" s="67"/>
      <c r="BH22" s="67"/>
      <c r="BI22" s="67"/>
      <c r="BJ22" s="67"/>
      <c r="BK22" s="67"/>
      <c r="BL22" s="67"/>
      <c r="BM22" s="67"/>
      <c r="BN22" s="67"/>
      <c r="BO22" s="67"/>
      <c r="BP22" s="67"/>
      <c r="BQ22" s="52">
        <v>16</v>
      </c>
      <c r="BR22" s="72"/>
      <c r="BS22" s="671"/>
      <c r="BT22" s="672"/>
      <c r="BU22" s="672"/>
      <c r="BV22" s="672"/>
      <c r="BW22" s="672"/>
      <c r="BX22" s="672"/>
      <c r="BY22" s="672"/>
      <c r="BZ22" s="672"/>
      <c r="CA22" s="672"/>
      <c r="CB22" s="672"/>
      <c r="CC22" s="672"/>
      <c r="CD22" s="672"/>
      <c r="CE22" s="672"/>
      <c r="CF22" s="672"/>
      <c r="CG22" s="673"/>
      <c r="CH22" s="683"/>
      <c r="CI22" s="678"/>
      <c r="CJ22" s="678"/>
      <c r="CK22" s="678"/>
      <c r="CL22" s="684"/>
      <c r="CM22" s="683"/>
      <c r="CN22" s="678"/>
      <c r="CO22" s="678"/>
      <c r="CP22" s="678"/>
      <c r="CQ22" s="684"/>
      <c r="CR22" s="683"/>
      <c r="CS22" s="678"/>
      <c r="CT22" s="678"/>
      <c r="CU22" s="678"/>
      <c r="CV22" s="684"/>
      <c r="CW22" s="683"/>
      <c r="CX22" s="678"/>
      <c r="CY22" s="678"/>
      <c r="CZ22" s="678"/>
      <c r="DA22" s="684"/>
      <c r="DB22" s="683"/>
      <c r="DC22" s="678"/>
      <c r="DD22" s="678"/>
      <c r="DE22" s="678"/>
      <c r="DF22" s="684"/>
      <c r="DG22" s="683"/>
      <c r="DH22" s="678"/>
      <c r="DI22" s="678"/>
      <c r="DJ22" s="678"/>
      <c r="DK22" s="684"/>
      <c r="DL22" s="683"/>
      <c r="DM22" s="678"/>
      <c r="DN22" s="678"/>
      <c r="DO22" s="678"/>
      <c r="DP22" s="684"/>
      <c r="DQ22" s="683"/>
      <c r="DR22" s="678"/>
      <c r="DS22" s="678"/>
      <c r="DT22" s="678"/>
      <c r="DU22" s="684"/>
      <c r="DV22" s="671"/>
      <c r="DW22" s="672"/>
      <c r="DX22" s="672"/>
      <c r="DY22" s="672"/>
      <c r="DZ22" s="685"/>
      <c r="EA22" s="67"/>
    </row>
    <row r="23" spans="1:131" s="47" customFormat="1" ht="26.25" customHeight="1" x14ac:dyDescent="0.2">
      <c r="A23" s="53" t="s">
        <v>242</v>
      </c>
      <c r="B23" s="694" t="s">
        <v>300</v>
      </c>
      <c r="C23" s="695"/>
      <c r="D23" s="695"/>
      <c r="E23" s="695"/>
      <c r="F23" s="695"/>
      <c r="G23" s="695"/>
      <c r="H23" s="695"/>
      <c r="I23" s="695"/>
      <c r="J23" s="695"/>
      <c r="K23" s="695"/>
      <c r="L23" s="695"/>
      <c r="M23" s="695"/>
      <c r="N23" s="695"/>
      <c r="O23" s="695"/>
      <c r="P23" s="696"/>
      <c r="Q23" s="697">
        <v>8012</v>
      </c>
      <c r="R23" s="698"/>
      <c r="S23" s="698"/>
      <c r="T23" s="698"/>
      <c r="U23" s="698"/>
      <c r="V23" s="698">
        <v>7357</v>
      </c>
      <c r="W23" s="698"/>
      <c r="X23" s="698"/>
      <c r="Y23" s="698"/>
      <c r="Z23" s="698"/>
      <c r="AA23" s="698">
        <v>655</v>
      </c>
      <c r="AB23" s="698"/>
      <c r="AC23" s="698"/>
      <c r="AD23" s="698"/>
      <c r="AE23" s="699"/>
      <c r="AF23" s="700">
        <v>602</v>
      </c>
      <c r="AG23" s="698"/>
      <c r="AH23" s="698"/>
      <c r="AI23" s="698"/>
      <c r="AJ23" s="701"/>
      <c r="AK23" s="702"/>
      <c r="AL23" s="703"/>
      <c r="AM23" s="703"/>
      <c r="AN23" s="703"/>
      <c r="AO23" s="703"/>
      <c r="AP23" s="698">
        <v>4894</v>
      </c>
      <c r="AQ23" s="698"/>
      <c r="AR23" s="698"/>
      <c r="AS23" s="698"/>
      <c r="AT23" s="698"/>
      <c r="AU23" s="704"/>
      <c r="AV23" s="704"/>
      <c r="AW23" s="704"/>
      <c r="AX23" s="704"/>
      <c r="AY23" s="705"/>
      <c r="AZ23" s="706" t="s">
        <v>189</v>
      </c>
      <c r="BA23" s="707"/>
      <c r="BB23" s="707"/>
      <c r="BC23" s="707"/>
      <c r="BD23" s="708"/>
      <c r="BE23" s="67"/>
      <c r="BF23" s="67"/>
      <c r="BG23" s="67"/>
      <c r="BH23" s="67"/>
      <c r="BI23" s="67"/>
      <c r="BJ23" s="67"/>
      <c r="BK23" s="67"/>
      <c r="BL23" s="67"/>
      <c r="BM23" s="67"/>
      <c r="BN23" s="67"/>
      <c r="BO23" s="67"/>
      <c r="BP23" s="67"/>
      <c r="BQ23" s="52">
        <v>17</v>
      </c>
      <c r="BR23" s="72"/>
      <c r="BS23" s="671"/>
      <c r="BT23" s="672"/>
      <c r="BU23" s="672"/>
      <c r="BV23" s="672"/>
      <c r="BW23" s="672"/>
      <c r="BX23" s="672"/>
      <c r="BY23" s="672"/>
      <c r="BZ23" s="672"/>
      <c r="CA23" s="672"/>
      <c r="CB23" s="672"/>
      <c r="CC23" s="672"/>
      <c r="CD23" s="672"/>
      <c r="CE23" s="672"/>
      <c r="CF23" s="672"/>
      <c r="CG23" s="673"/>
      <c r="CH23" s="683"/>
      <c r="CI23" s="678"/>
      <c r="CJ23" s="678"/>
      <c r="CK23" s="678"/>
      <c r="CL23" s="684"/>
      <c r="CM23" s="683"/>
      <c r="CN23" s="678"/>
      <c r="CO23" s="678"/>
      <c r="CP23" s="678"/>
      <c r="CQ23" s="684"/>
      <c r="CR23" s="683"/>
      <c r="CS23" s="678"/>
      <c r="CT23" s="678"/>
      <c r="CU23" s="678"/>
      <c r="CV23" s="684"/>
      <c r="CW23" s="683"/>
      <c r="CX23" s="678"/>
      <c r="CY23" s="678"/>
      <c r="CZ23" s="678"/>
      <c r="DA23" s="684"/>
      <c r="DB23" s="683"/>
      <c r="DC23" s="678"/>
      <c r="DD23" s="678"/>
      <c r="DE23" s="678"/>
      <c r="DF23" s="684"/>
      <c r="DG23" s="683"/>
      <c r="DH23" s="678"/>
      <c r="DI23" s="678"/>
      <c r="DJ23" s="678"/>
      <c r="DK23" s="684"/>
      <c r="DL23" s="683"/>
      <c r="DM23" s="678"/>
      <c r="DN23" s="678"/>
      <c r="DO23" s="678"/>
      <c r="DP23" s="684"/>
      <c r="DQ23" s="683"/>
      <c r="DR23" s="678"/>
      <c r="DS23" s="678"/>
      <c r="DT23" s="678"/>
      <c r="DU23" s="684"/>
      <c r="DV23" s="671"/>
      <c r="DW23" s="672"/>
      <c r="DX23" s="672"/>
      <c r="DY23" s="672"/>
      <c r="DZ23" s="685"/>
      <c r="EA23" s="67"/>
    </row>
    <row r="24" spans="1:131" s="47" customFormat="1" ht="26.25" customHeight="1" x14ac:dyDescent="0.2">
      <c r="A24" s="709" t="s">
        <v>382</v>
      </c>
      <c r="B24" s="709"/>
      <c r="C24" s="709"/>
      <c r="D24" s="709"/>
      <c r="E24" s="709"/>
      <c r="F24" s="709"/>
      <c r="G24" s="709"/>
      <c r="H24" s="709"/>
      <c r="I24" s="709"/>
      <c r="J24" s="709"/>
      <c r="K24" s="709"/>
      <c r="L24" s="709"/>
      <c r="M24" s="709"/>
      <c r="N24" s="709"/>
      <c r="O24" s="709"/>
      <c r="P24" s="709"/>
      <c r="Q24" s="709"/>
      <c r="R24" s="709"/>
      <c r="S24" s="709"/>
      <c r="T24" s="709"/>
      <c r="U24" s="709"/>
      <c r="V24" s="709"/>
      <c r="W24" s="709"/>
      <c r="X24" s="709"/>
      <c r="Y24" s="709"/>
      <c r="Z24" s="709"/>
      <c r="AA24" s="709"/>
      <c r="AB24" s="709"/>
      <c r="AC24" s="709"/>
      <c r="AD24" s="709"/>
      <c r="AE24" s="709"/>
      <c r="AF24" s="709"/>
      <c r="AG24" s="709"/>
      <c r="AH24" s="709"/>
      <c r="AI24" s="709"/>
      <c r="AJ24" s="709"/>
      <c r="AK24" s="709"/>
      <c r="AL24" s="709"/>
      <c r="AM24" s="709"/>
      <c r="AN24" s="709"/>
      <c r="AO24" s="709"/>
      <c r="AP24" s="709"/>
      <c r="AQ24" s="709"/>
      <c r="AR24" s="709"/>
      <c r="AS24" s="709"/>
      <c r="AT24" s="709"/>
      <c r="AU24" s="709"/>
      <c r="AV24" s="709"/>
      <c r="AW24" s="709"/>
      <c r="AX24" s="709"/>
      <c r="AY24" s="709"/>
      <c r="AZ24" s="56"/>
      <c r="BA24" s="56"/>
      <c r="BB24" s="56"/>
      <c r="BC24" s="56"/>
      <c r="BD24" s="56"/>
      <c r="BE24" s="67"/>
      <c r="BF24" s="67"/>
      <c r="BG24" s="67"/>
      <c r="BH24" s="67"/>
      <c r="BI24" s="67"/>
      <c r="BJ24" s="67"/>
      <c r="BK24" s="67"/>
      <c r="BL24" s="67"/>
      <c r="BM24" s="67"/>
      <c r="BN24" s="67"/>
      <c r="BO24" s="67"/>
      <c r="BP24" s="67"/>
      <c r="BQ24" s="52">
        <v>18</v>
      </c>
      <c r="BR24" s="72"/>
      <c r="BS24" s="671"/>
      <c r="BT24" s="672"/>
      <c r="BU24" s="672"/>
      <c r="BV24" s="672"/>
      <c r="BW24" s="672"/>
      <c r="BX24" s="672"/>
      <c r="BY24" s="672"/>
      <c r="BZ24" s="672"/>
      <c r="CA24" s="672"/>
      <c r="CB24" s="672"/>
      <c r="CC24" s="672"/>
      <c r="CD24" s="672"/>
      <c r="CE24" s="672"/>
      <c r="CF24" s="672"/>
      <c r="CG24" s="673"/>
      <c r="CH24" s="683"/>
      <c r="CI24" s="678"/>
      <c r="CJ24" s="678"/>
      <c r="CK24" s="678"/>
      <c r="CL24" s="684"/>
      <c r="CM24" s="683"/>
      <c r="CN24" s="678"/>
      <c r="CO24" s="678"/>
      <c r="CP24" s="678"/>
      <c r="CQ24" s="684"/>
      <c r="CR24" s="683"/>
      <c r="CS24" s="678"/>
      <c r="CT24" s="678"/>
      <c r="CU24" s="678"/>
      <c r="CV24" s="684"/>
      <c r="CW24" s="683"/>
      <c r="CX24" s="678"/>
      <c r="CY24" s="678"/>
      <c r="CZ24" s="678"/>
      <c r="DA24" s="684"/>
      <c r="DB24" s="683"/>
      <c r="DC24" s="678"/>
      <c r="DD24" s="678"/>
      <c r="DE24" s="678"/>
      <c r="DF24" s="684"/>
      <c r="DG24" s="683"/>
      <c r="DH24" s="678"/>
      <c r="DI24" s="678"/>
      <c r="DJ24" s="678"/>
      <c r="DK24" s="684"/>
      <c r="DL24" s="683"/>
      <c r="DM24" s="678"/>
      <c r="DN24" s="678"/>
      <c r="DO24" s="678"/>
      <c r="DP24" s="684"/>
      <c r="DQ24" s="683"/>
      <c r="DR24" s="678"/>
      <c r="DS24" s="678"/>
      <c r="DT24" s="678"/>
      <c r="DU24" s="684"/>
      <c r="DV24" s="671"/>
      <c r="DW24" s="672"/>
      <c r="DX24" s="672"/>
      <c r="DY24" s="672"/>
      <c r="DZ24" s="685"/>
      <c r="EA24" s="67"/>
    </row>
    <row r="25" spans="1:131" ht="26.25" customHeight="1" x14ac:dyDescent="0.2">
      <c r="A25" s="653" t="s">
        <v>414</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56"/>
      <c r="BK25" s="56"/>
      <c r="BL25" s="56"/>
      <c r="BM25" s="56"/>
      <c r="BN25" s="56"/>
      <c r="BO25" s="55"/>
      <c r="BP25" s="55"/>
      <c r="BQ25" s="52">
        <v>19</v>
      </c>
      <c r="BR25" s="72"/>
      <c r="BS25" s="671"/>
      <c r="BT25" s="672"/>
      <c r="BU25" s="672"/>
      <c r="BV25" s="672"/>
      <c r="BW25" s="672"/>
      <c r="BX25" s="672"/>
      <c r="BY25" s="672"/>
      <c r="BZ25" s="672"/>
      <c r="CA25" s="672"/>
      <c r="CB25" s="672"/>
      <c r="CC25" s="672"/>
      <c r="CD25" s="672"/>
      <c r="CE25" s="672"/>
      <c r="CF25" s="672"/>
      <c r="CG25" s="673"/>
      <c r="CH25" s="683"/>
      <c r="CI25" s="678"/>
      <c r="CJ25" s="678"/>
      <c r="CK25" s="678"/>
      <c r="CL25" s="684"/>
      <c r="CM25" s="683"/>
      <c r="CN25" s="678"/>
      <c r="CO25" s="678"/>
      <c r="CP25" s="678"/>
      <c r="CQ25" s="684"/>
      <c r="CR25" s="683"/>
      <c r="CS25" s="678"/>
      <c r="CT25" s="678"/>
      <c r="CU25" s="678"/>
      <c r="CV25" s="684"/>
      <c r="CW25" s="683"/>
      <c r="CX25" s="678"/>
      <c r="CY25" s="678"/>
      <c r="CZ25" s="678"/>
      <c r="DA25" s="684"/>
      <c r="DB25" s="683"/>
      <c r="DC25" s="678"/>
      <c r="DD25" s="678"/>
      <c r="DE25" s="678"/>
      <c r="DF25" s="684"/>
      <c r="DG25" s="683"/>
      <c r="DH25" s="678"/>
      <c r="DI25" s="678"/>
      <c r="DJ25" s="678"/>
      <c r="DK25" s="684"/>
      <c r="DL25" s="683"/>
      <c r="DM25" s="678"/>
      <c r="DN25" s="678"/>
      <c r="DO25" s="678"/>
      <c r="DP25" s="684"/>
      <c r="DQ25" s="683"/>
      <c r="DR25" s="678"/>
      <c r="DS25" s="678"/>
      <c r="DT25" s="678"/>
      <c r="DU25" s="684"/>
      <c r="DV25" s="671"/>
      <c r="DW25" s="672"/>
      <c r="DX25" s="672"/>
      <c r="DY25" s="672"/>
      <c r="DZ25" s="685"/>
      <c r="EA25" s="48"/>
    </row>
    <row r="26" spans="1:131" ht="26.25" customHeight="1" x14ac:dyDescent="0.2">
      <c r="A26" s="908" t="s">
        <v>433</v>
      </c>
      <c r="B26" s="909"/>
      <c r="C26" s="909"/>
      <c r="D26" s="909"/>
      <c r="E26" s="909"/>
      <c r="F26" s="909"/>
      <c r="G26" s="909"/>
      <c r="H26" s="909"/>
      <c r="I26" s="909"/>
      <c r="J26" s="909"/>
      <c r="K26" s="909"/>
      <c r="L26" s="909"/>
      <c r="M26" s="909"/>
      <c r="N26" s="909"/>
      <c r="O26" s="909"/>
      <c r="P26" s="910"/>
      <c r="Q26" s="914" t="s">
        <v>451</v>
      </c>
      <c r="R26" s="915"/>
      <c r="S26" s="915"/>
      <c r="T26" s="915"/>
      <c r="U26" s="916"/>
      <c r="V26" s="914" t="s">
        <v>452</v>
      </c>
      <c r="W26" s="915"/>
      <c r="X26" s="915"/>
      <c r="Y26" s="915"/>
      <c r="Z26" s="916"/>
      <c r="AA26" s="914" t="s">
        <v>453</v>
      </c>
      <c r="AB26" s="915"/>
      <c r="AC26" s="915"/>
      <c r="AD26" s="915"/>
      <c r="AE26" s="915"/>
      <c r="AF26" s="930" t="s">
        <v>239</v>
      </c>
      <c r="AG26" s="931"/>
      <c r="AH26" s="931"/>
      <c r="AI26" s="931"/>
      <c r="AJ26" s="932"/>
      <c r="AK26" s="915" t="s">
        <v>386</v>
      </c>
      <c r="AL26" s="915"/>
      <c r="AM26" s="915"/>
      <c r="AN26" s="915"/>
      <c r="AO26" s="916"/>
      <c r="AP26" s="914" t="s">
        <v>356</v>
      </c>
      <c r="AQ26" s="915"/>
      <c r="AR26" s="915"/>
      <c r="AS26" s="915"/>
      <c r="AT26" s="916"/>
      <c r="AU26" s="914" t="s">
        <v>454</v>
      </c>
      <c r="AV26" s="915"/>
      <c r="AW26" s="915"/>
      <c r="AX26" s="915"/>
      <c r="AY26" s="916"/>
      <c r="AZ26" s="914" t="s">
        <v>455</v>
      </c>
      <c r="BA26" s="915"/>
      <c r="BB26" s="915"/>
      <c r="BC26" s="915"/>
      <c r="BD26" s="916"/>
      <c r="BE26" s="914" t="s">
        <v>439</v>
      </c>
      <c r="BF26" s="915"/>
      <c r="BG26" s="915"/>
      <c r="BH26" s="915"/>
      <c r="BI26" s="921"/>
      <c r="BJ26" s="56"/>
      <c r="BK26" s="56"/>
      <c r="BL26" s="56"/>
      <c r="BM26" s="56"/>
      <c r="BN26" s="56"/>
      <c r="BO26" s="55"/>
      <c r="BP26" s="55"/>
      <c r="BQ26" s="52">
        <v>20</v>
      </c>
      <c r="BR26" s="72"/>
      <c r="BS26" s="671"/>
      <c r="BT26" s="672"/>
      <c r="BU26" s="672"/>
      <c r="BV26" s="672"/>
      <c r="BW26" s="672"/>
      <c r="BX26" s="672"/>
      <c r="BY26" s="672"/>
      <c r="BZ26" s="672"/>
      <c r="CA26" s="672"/>
      <c r="CB26" s="672"/>
      <c r="CC26" s="672"/>
      <c r="CD26" s="672"/>
      <c r="CE26" s="672"/>
      <c r="CF26" s="672"/>
      <c r="CG26" s="673"/>
      <c r="CH26" s="683"/>
      <c r="CI26" s="678"/>
      <c r="CJ26" s="678"/>
      <c r="CK26" s="678"/>
      <c r="CL26" s="684"/>
      <c r="CM26" s="683"/>
      <c r="CN26" s="678"/>
      <c r="CO26" s="678"/>
      <c r="CP26" s="678"/>
      <c r="CQ26" s="684"/>
      <c r="CR26" s="683"/>
      <c r="CS26" s="678"/>
      <c r="CT26" s="678"/>
      <c r="CU26" s="678"/>
      <c r="CV26" s="684"/>
      <c r="CW26" s="683"/>
      <c r="CX26" s="678"/>
      <c r="CY26" s="678"/>
      <c r="CZ26" s="678"/>
      <c r="DA26" s="684"/>
      <c r="DB26" s="683"/>
      <c r="DC26" s="678"/>
      <c r="DD26" s="678"/>
      <c r="DE26" s="678"/>
      <c r="DF26" s="684"/>
      <c r="DG26" s="683"/>
      <c r="DH26" s="678"/>
      <c r="DI26" s="678"/>
      <c r="DJ26" s="678"/>
      <c r="DK26" s="684"/>
      <c r="DL26" s="683"/>
      <c r="DM26" s="678"/>
      <c r="DN26" s="678"/>
      <c r="DO26" s="678"/>
      <c r="DP26" s="684"/>
      <c r="DQ26" s="683"/>
      <c r="DR26" s="678"/>
      <c r="DS26" s="678"/>
      <c r="DT26" s="678"/>
      <c r="DU26" s="684"/>
      <c r="DV26" s="671"/>
      <c r="DW26" s="672"/>
      <c r="DX26" s="672"/>
      <c r="DY26" s="672"/>
      <c r="DZ26" s="685"/>
      <c r="EA26" s="48"/>
    </row>
    <row r="27" spans="1:131" ht="26.25" customHeight="1" x14ac:dyDescent="0.2">
      <c r="A27" s="911"/>
      <c r="B27" s="912"/>
      <c r="C27" s="912"/>
      <c r="D27" s="912"/>
      <c r="E27" s="912"/>
      <c r="F27" s="912"/>
      <c r="G27" s="912"/>
      <c r="H27" s="912"/>
      <c r="I27" s="912"/>
      <c r="J27" s="912"/>
      <c r="K27" s="912"/>
      <c r="L27" s="912"/>
      <c r="M27" s="912"/>
      <c r="N27" s="912"/>
      <c r="O27" s="912"/>
      <c r="P27" s="913"/>
      <c r="Q27" s="917"/>
      <c r="R27" s="918"/>
      <c r="S27" s="918"/>
      <c r="T27" s="918"/>
      <c r="U27" s="919"/>
      <c r="V27" s="917"/>
      <c r="W27" s="918"/>
      <c r="X27" s="918"/>
      <c r="Y27" s="918"/>
      <c r="Z27" s="919"/>
      <c r="AA27" s="917"/>
      <c r="AB27" s="918"/>
      <c r="AC27" s="918"/>
      <c r="AD27" s="918"/>
      <c r="AE27" s="918"/>
      <c r="AF27" s="933"/>
      <c r="AG27" s="934"/>
      <c r="AH27" s="934"/>
      <c r="AI27" s="934"/>
      <c r="AJ27" s="935"/>
      <c r="AK27" s="918"/>
      <c r="AL27" s="918"/>
      <c r="AM27" s="918"/>
      <c r="AN27" s="918"/>
      <c r="AO27" s="919"/>
      <c r="AP27" s="917"/>
      <c r="AQ27" s="918"/>
      <c r="AR27" s="918"/>
      <c r="AS27" s="918"/>
      <c r="AT27" s="919"/>
      <c r="AU27" s="917"/>
      <c r="AV27" s="918"/>
      <c r="AW27" s="918"/>
      <c r="AX27" s="918"/>
      <c r="AY27" s="919"/>
      <c r="AZ27" s="917"/>
      <c r="BA27" s="918"/>
      <c r="BB27" s="918"/>
      <c r="BC27" s="918"/>
      <c r="BD27" s="919"/>
      <c r="BE27" s="917"/>
      <c r="BF27" s="918"/>
      <c r="BG27" s="918"/>
      <c r="BH27" s="918"/>
      <c r="BI27" s="923"/>
      <c r="BJ27" s="56"/>
      <c r="BK27" s="56"/>
      <c r="BL27" s="56"/>
      <c r="BM27" s="56"/>
      <c r="BN27" s="56"/>
      <c r="BO27" s="55"/>
      <c r="BP27" s="55"/>
      <c r="BQ27" s="52">
        <v>21</v>
      </c>
      <c r="BR27" s="72"/>
      <c r="BS27" s="671"/>
      <c r="BT27" s="672"/>
      <c r="BU27" s="672"/>
      <c r="BV27" s="672"/>
      <c r="BW27" s="672"/>
      <c r="BX27" s="672"/>
      <c r="BY27" s="672"/>
      <c r="BZ27" s="672"/>
      <c r="CA27" s="672"/>
      <c r="CB27" s="672"/>
      <c r="CC27" s="672"/>
      <c r="CD27" s="672"/>
      <c r="CE27" s="672"/>
      <c r="CF27" s="672"/>
      <c r="CG27" s="673"/>
      <c r="CH27" s="683"/>
      <c r="CI27" s="678"/>
      <c r="CJ27" s="678"/>
      <c r="CK27" s="678"/>
      <c r="CL27" s="684"/>
      <c r="CM27" s="683"/>
      <c r="CN27" s="678"/>
      <c r="CO27" s="678"/>
      <c r="CP27" s="678"/>
      <c r="CQ27" s="684"/>
      <c r="CR27" s="683"/>
      <c r="CS27" s="678"/>
      <c r="CT27" s="678"/>
      <c r="CU27" s="678"/>
      <c r="CV27" s="684"/>
      <c r="CW27" s="683"/>
      <c r="CX27" s="678"/>
      <c r="CY27" s="678"/>
      <c r="CZ27" s="678"/>
      <c r="DA27" s="684"/>
      <c r="DB27" s="683"/>
      <c r="DC27" s="678"/>
      <c r="DD27" s="678"/>
      <c r="DE27" s="678"/>
      <c r="DF27" s="684"/>
      <c r="DG27" s="683"/>
      <c r="DH27" s="678"/>
      <c r="DI27" s="678"/>
      <c r="DJ27" s="678"/>
      <c r="DK27" s="684"/>
      <c r="DL27" s="683"/>
      <c r="DM27" s="678"/>
      <c r="DN27" s="678"/>
      <c r="DO27" s="678"/>
      <c r="DP27" s="684"/>
      <c r="DQ27" s="683"/>
      <c r="DR27" s="678"/>
      <c r="DS27" s="678"/>
      <c r="DT27" s="678"/>
      <c r="DU27" s="684"/>
      <c r="DV27" s="671"/>
      <c r="DW27" s="672"/>
      <c r="DX27" s="672"/>
      <c r="DY27" s="672"/>
      <c r="DZ27" s="685"/>
      <c r="EA27" s="48"/>
    </row>
    <row r="28" spans="1:131" ht="26.25" customHeight="1" x14ac:dyDescent="0.2">
      <c r="A28" s="54">
        <v>1</v>
      </c>
      <c r="B28" s="655" t="s">
        <v>456</v>
      </c>
      <c r="C28" s="656"/>
      <c r="D28" s="656"/>
      <c r="E28" s="656"/>
      <c r="F28" s="656"/>
      <c r="G28" s="656"/>
      <c r="H28" s="656"/>
      <c r="I28" s="656"/>
      <c r="J28" s="656"/>
      <c r="K28" s="656"/>
      <c r="L28" s="656"/>
      <c r="M28" s="656"/>
      <c r="N28" s="656"/>
      <c r="O28" s="656"/>
      <c r="P28" s="657"/>
      <c r="Q28" s="710">
        <v>1483</v>
      </c>
      <c r="R28" s="711"/>
      <c r="S28" s="711"/>
      <c r="T28" s="711"/>
      <c r="U28" s="711"/>
      <c r="V28" s="711">
        <v>1415</v>
      </c>
      <c r="W28" s="711"/>
      <c r="X28" s="711"/>
      <c r="Y28" s="711"/>
      <c r="Z28" s="711"/>
      <c r="AA28" s="711">
        <v>68</v>
      </c>
      <c r="AB28" s="711"/>
      <c r="AC28" s="711"/>
      <c r="AD28" s="711"/>
      <c r="AE28" s="712"/>
      <c r="AF28" s="713">
        <v>68</v>
      </c>
      <c r="AG28" s="711"/>
      <c r="AH28" s="711"/>
      <c r="AI28" s="711"/>
      <c r="AJ28" s="714"/>
      <c r="AK28" s="715">
        <v>114</v>
      </c>
      <c r="AL28" s="711"/>
      <c r="AM28" s="711"/>
      <c r="AN28" s="711"/>
      <c r="AO28" s="711"/>
      <c r="AP28" s="711" t="s">
        <v>189</v>
      </c>
      <c r="AQ28" s="711"/>
      <c r="AR28" s="711"/>
      <c r="AS28" s="711"/>
      <c r="AT28" s="711"/>
      <c r="AU28" s="711" t="s">
        <v>189</v>
      </c>
      <c r="AV28" s="711"/>
      <c r="AW28" s="711"/>
      <c r="AX28" s="711"/>
      <c r="AY28" s="711"/>
      <c r="AZ28" s="716" t="s">
        <v>189</v>
      </c>
      <c r="BA28" s="716"/>
      <c r="BB28" s="716"/>
      <c r="BC28" s="716"/>
      <c r="BD28" s="716"/>
      <c r="BE28" s="717"/>
      <c r="BF28" s="717"/>
      <c r="BG28" s="717"/>
      <c r="BH28" s="717"/>
      <c r="BI28" s="718"/>
      <c r="BJ28" s="56"/>
      <c r="BK28" s="56"/>
      <c r="BL28" s="56"/>
      <c r="BM28" s="56"/>
      <c r="BN28" s="56"/>
      <c r="BO28" s="55"/>
      <c r="BP28" s="55"/>
      <c r="BQ28" s="52">
        <v>22</v>
      </c>
      <c r="BR28" s="72"/>
      <c r="BS28" s="671"/>
      <c r="BT28" s="672"/>
      <c r="BU28" s="672"/>
      <c r="BV28" s="672"/>
      <c r="BW28" s="672"/>
      <c r="BX28" s="672"/>
      <c r="BY28" s="672"/>
      <c r="BZ28" s="672"/>
      <c r="CA28" s="672"/>
      <c r="CB28" s="672"/>
      <c r="CC28" s="672"/>
      <c r="CD28" s="672"/>
      <c r="CE28" s="672"/>
      <c r="CF28" s="672"/>
      <c r="CG28" s="673"/>
      <c r="CH28" s="683"/>
      <c r="CI28" s="678"/>
      <c r="CJ28" s="678"/>
      <c r="CK28" s="678"/>
      <c r="CL28" s="684"/>
      <c r="CM28" s="683"/>
      <c r="CN28" s="678"/>
      <c r="CO28" s="678"/>
      <c r="CP28" s="678"/>
      <c r="CQ28" s="684"/>
      <c r="CR28" s="683"/>
      <c r="CS28" s="678"/>
      <c r="CT28" s="678"/>
      <c r="CU28" s="678"/>
      <c r="CV28" s="684"/>
      <c r="CW28" s="683"/>
      <c r="CX28" s="678"/>
      <c r="CY28" s="678"/>
      <c r="CZ28" s="678"/>
      <c r="DA28" s="684"/>
      <c r="DB28" s="683"/>
      <c r="DC28" s="678"/>
      <c r="DD28" s="678"/>
      <c r="DE28" s="678"/>
      <c r="DF28" s="684"/>
      <c r="DG28" s="683"/>
      <c r="DH28" s="678"/>
      <c r="DI28" s="678"/>
      <c r="DJ28" s="678"/>
      <c r="DK28" s="684"/>
      <c r="DL28" s="683"/>
      <c r="DM28" s="678"/>
      <c r="DN28" s="678"/>
      <c r="DO28" s="678"/>
      <c r="DP28" s="684"/>
      <c r="DQ28" s="683"/>
      <c r="DR28" s="678"/>
      <c r="DS28" s="678"/>
      <c r="DT28" s="678"/>
      <c r="DU28" s="684"/>
      <c r="DV28" s="671"/>
      <c r="DW28" s="672"/>
      <c r="DX28" s="672"/>
      <c r="DY28" s="672"/>
      <c r="DZ28" s="685"/>
      <c r="EA28" s="48"/>
    </row>
    <row r="29" spans="1:131" ht="26.25" customHeight="1" x14ac:dyDescent="0.2">
      <c r="A29" s="54">
        <v>2</v>
      </c>
      <c r="B29" s="671" t="s">
        <v>399</v>
      </c>
      <c r="C29" s="672"/>
      <c r="D29" s="672"/>
      <c r="E29" s="672"/>
      <c r="F29" s="672"/>
      <c r="G29" s="672"/>
      <c r="H29" s="672"/>
      <c r="I29" s="672"/>
      <c r="J29" s="672"/>
      <c r="K29" s="672"/>
      <c r="L29" s="672"/>
      <c r="M29" s="672"/>
      <c r="N29" s="672"/>
      <c r="O29" s="672"/>
      <c r="P29" s="673"/>
      <c r="Q29" s="674">
        <v>1137</v>
      </c>
      <c r="R29" s="675"/>
      <c r="S29" s="675"/>
      <c r="T29" s="675"/>
      <c r="U29" s="675"/>
      <c r="V29" s="675">
        <v>1097</v>
      </c>
      <c r="W29" s="675"/>
      <c r="X29" s="675"/>
      <c r="Y29" s="675"/>
      <c r="Z29" s="675"/>
      <c r="AA29" s="675">
        <v>40</v>
      </c>
      <c r="AB29" s="675"/>
      <c r="AC29" s="675"/>
      <c r="AD29" s="675"/>
      <c r="AE29" s="676"/>
      <c r="AF29" s="677">
        <v>40</v>
      </c>
      <c r="AG29" s="678"/>
      <c r="AH29" s="678"/>
      <c r="AI29" s="678"/>
      <c r="AJ29" s="679"/>
      <c r="AK29" s="680">
        <v>157</v>
      </c>
      <c r="AL29" s="675"/>
      <c r="AM29" s="675"/>
      <c r="AN29" s="675"/>
      <c r="AO29" s="675"/>
      <c r="AP29" s="675" t="s">
        <v>189</v>
      </c>
      <c r="AQ29" s="675"/>
      <c r="AR29" s="675"/>
      <c r="AS29" s="675"/>
      <c r="AT29" s="675"/>
      <c r="AU29" s="675" t="s">
        <v>189</v>
      </c>
      <c r="AV29" s="675"/>
      <c r="AW29" s="675"/>
      <c r="AX29" s="675"/>
      <c r="AY29" s="675"/>
      <c r="AZ29" s="719" t="s">
        <v>189</v>
      </c>
      <c r="BA29" s="719"/>
      <c r="BB29" s="719"/>
      <c r="BC29" s="719"/>
      <c r="BD29" s="719"/>
      <c r="BE29" s="681"/>
      <c r="BF29" s="681"/>
      <c r="BG29" s="681"/>
      <c r="BH29" s="681"/>
      <c r="BI29" s="682"/>
      <c r="BJ29" s="56"/>
      <c r="BK29" s="56"/>
      <c r="BL29" s="56"/>
      <c r="BM29" s="56"/>
      <c r="BN29" s="56"/>
      <c r="BO29" s="55"/>
      <c r="BP29" s="55"/>
      <c r="BQ29" s="52">
        <v>23</v>
      </c>
      <c r="BR29" s="72"/>
      <c r="BS29" s="671"/>
      <c r="BT29" s="672"/>
      <c r="BU29" s="672"/>
      <c r="BV29" s="672"/>
      <c r="BW29" s="672"/>
      <c r="BX29" s="672"/>
      <c r="BY29" s="672"/>
      <c r="BZ29" s="672"/>
      <c r="CA29" s="672"/>
      <c r="CB29" s="672"/>
      <c r="CC29" s="672"/>
      <c r="CD29" s="672"/>
      <c r="CE29" s="672"/>
      <c r="CF29" s="672"/>
      <c r="CG29" s="673"/>
      <c r="CH29" s="683"/>
      <c r="CI29" s="678"/>
      <c r="CJ29" s="678"/>
      <c r="CK29" s="678"/>
      <c r="CL29" s="684"/>
      <c r="CM29" s="683"/>
      <c r="CN29" s="678"/>
      <c r="CO29" s="678"/>
      <c r="CP29" s="678"/>
      <c r="CQ29" s="684"/>
      <c r="CR29" s="683"/>
      <c r="CS29" s="678"/>
      <c r="CT29" s="678"/>
      <c r="CU29" s="678"/>
      <c r="CV29" s="684"/>
      <c r="CW29" s="683"/>
      <c r="CX29" s="678"/>
      <c r="CY29" s="678"/>
      <c r="CZ29" s="678"/>
      <c r="DA29" s="684"/>
      <c r="DB29" s="683"/>
      <c r="DC29" s="678"/>
      <c r="DD29" s="678"/>
      <c r="DE29" s="678"/>
      <c r="DF29" s="684"/>
      <c r="DG29" s="683"/>
      <c r="DH29" s="678"/>
      <c r="DI29" s="678"/>
      <c r="DJ29" s="678"/>
      <c r="DK29" s="684"/>
      <c r="DL29" s="683"/>
      <c r="DM29" s="678"/>
      <c r="DN29" s="678"/>
      <c r="DO29" s="678"/>
      <c r="DP29" s="684"/>
      <c r="DQ29" s="683"/>
      <c r="DR29" s="678"/>
      <c r="DS29" s="678"/>
      <c r="DT29" s="678"/>
      <c r="DU29" s="684"/>
      <c r="DV29" s="671"/>
      <c r="DW29" s="672"/>
      <c r="DX29" s="672"/>
      <c r="DY29" s="672"/>
      <c r="DZ29" s="685"/>
      <c r="EA29" s="48"/>
    </row>
    <row r="30" spans="1:131" ht="26.25" customHeight="1" x14ac:dyDescent="0.2">
      <c r="A30" s="54">
        <v>3</v>
      </c>
      <c r="B30" s="671" t="s">
        <v>380</v>
      </c>
      <c r="C30" s="672"/>
      <c r="D30" s="672"/>
      <c r="E30" s="672"/>
      <c r="F30" s="672"/>
      <c r="G30" s="672"/>
      <c r="H30" s="672"/>
      <c r="I30" s="672"/>
      <c r="J30" s="672"/>
      <c r="K30" s="672"/>
      <c r="L30" s="672"/>
      <c r="M30" s="672"/>
      <c r="N30" s="672"/>
      <c r="O30" s="672"/>
      <c r="P30" s="673"/>
      <c r="Q30" s="674">
        <v>246</v>
      </c>
      <c r="R30" s="675"/>
      <c r="S30" s="675"/>
      <c r="T30" s="675"/>
      <c r="U30" s="675"/>
      <c r="V30" s="675">
        <v>240</v>
      </c>
      <c r="W30" s="675"/>
      <c r="X30" s="675"/>
      <c r="Y30" s="675"/>
      <c r="Z30" s="675"/>
      <c r="AA30" s="675">
        <v>6</v>
      </c>
      <c r="AB30" s="675"/>
      <c r="AC30" s="675"/>
      <c r="AD30" s="675"/>
      <c r="AE30" s="676"/>
      <c r="AF30" s="677">
        <v>6</v>
      </c>
      <c r="AG30" s="678"/>
      <c r="AH30" s="678"/>
      <c r="AI30" s="678"/>
      <c r="AJ30" s="679"/>
      <c r="AK30" s="680">
        <v>57</v>
      </c>
      <c r="AL30" s="675"/>
      <c r="AM30" s="675"/>
      <c r="AN30" s="675"/>
      <c r="AO30" s="675"/>
      <c r="AP30" s="675" t="s">
        <v>189</v>
      </c>
      <c r="AQ30" s="675"/>
      <c r="AR30" s="675"/>
      <c r="AS30" s="675"/>
      <c r="AT30" s="675"/>
      <c r="AU30" s="675" t="s">
        <v>189</v>
      </c>
      <c r="AV30" s="675"/>
      <c r="AW30" s="675"/>
      <c r="AX30" s="675"/>
      <c r="AY30" s="675"/>
      <c r="AZ30" s="719" t="s">
        <v>189</v>
      </c>
      <c r="BA30" s="719"/>
      <c r="BB30" s="719"/>
      <c r="BC30" s="719"/>
      <c r="BD30" s="719"/>
      <c r="BE30" s="681"/>
      <c r="BF30" s="681"/>
      <c r="BG30" s="681"/>
      <c r="BH30" s="681"/>
      <c r="BI30" s="682"/>
      <c r="BJ30" s="56"/>
      <c r="BK30" s="56"/>
      <c r="BL30" s="56"/>
      <c r="BM30" s="56"/>
      <c r="BN30" s="56"/>
      <c r="BO30" s="55"/>
      <c r="BP30" s="55"/>
      <c r="BQ30" s="52">
        <v>24</v>
      </c>
      <c r="BR30" s="72"/>
      <c r="BS30" s="671"/>
      <c r="BT30" s="672"/>
      <c r="BU30" s="672"/>
      <c r="BV30" s="672"/>
      <c r="BW30" s="672"/>
      <c r="BX30" s="672"/>
      <c r="BY30" s="672"/>
      <c r="BZ30" s="672"/>
      <c r="CA30" s="672"/>
      <c r="CB30" s="672"/>
      <c r="CC30" s="672"/>
      <c r="CD30" s="672"/>
      <c r="CE30" s="672"/>
      <c r="CF30" s="672"/>
      <c r="CG30" s="673"/>
      <c r="CH30" s="683"/>
      <c r="CI30" s="678"/>
      <c r="CJ30" s="678"/>
      <c r="CK30" s="678"/>
      <c r="CL30" s="684"/>
      <c r="CM30" s="683"/>
      <c r="CN30" s="678"/>
      <c r="CO30" s="678"/>
      <c r="CP30" s="678"/>
      <c r="CQ30" s="684"/>
      <c r="CR30" s="683"/>
      <c r="CS30" s="678"/>
      <c r="CT30" s="678"/>
      <c r="CU30" s="678"/>
      <c r="CV30" s="684"/>
      <c r="CW30" s="683"/>
      <c r="CX30" s="678"/>
      <c r="CY30" s="678"/>
      <c r="CZ30" s="678"/>
      <c r="DA30" s="684"/>
      <c r="DB30" s="683"/>
      <c r="DC30" s="678"/>
      <c r="DD30" s="678"/>
      <c r="DE30" s="678"/>
      <c r="DF30" s="684"/>
      <c r="DG30" s="683"/>
      <c r="DH30" s="678"/>
      <c r="DI30" s="678"/>
      <c r="DJ30" s="678"/>
      <c r="DK30" s="684"/>
      <c r="DL30" s="683"/>
      <c r="DM30" s="678"/>
      <c r="DN30" s="678"/>
      <c r="DO30" s="678"/>
      <c r="DP30" s="684"/>
      <c r="DQ30" s="683"/>
      <c r="DR30" s="678"/>
      <c r="DS30" s="678"/>
      <c r="DT30" s="678"/>
      <c r="DU30" s="684"/>
      <c r="DV30" s="671"/>
      <c r="DW30" s="672"/>
      <c r="DX30" s="672"/>
      <c r="DY30" s="672"/>
      <c r="DZ30" s="685"/>
      <c r="EA30" s="48"/>
    </row>
    <row r="31" spans="1:131" ht="26.25" customHeight="1" x14ac:dyDescent="0.2">
      <c r="A31" s="54">
        <v>4</v>
      </c>
      <c r="B31" s="671" t="s">
        <v>457</v>
      </c>
      <c r="C31" s="672"/>
      <c r="D31" s="672"/>
      <c r="E31" s="672"/>
      <c r="F31" s="672"/>
      <c r="G31" s="672"/>
      <c r="H31" s="672"/>
      <c r="I31" s="672"/>
      <c r="J31" s="672"/>
      <c r="K31" s="672"/>
      <c r="L31" s="672"/>
      <c r="M31" s="672"/>
      <c r="N31" s="672"/>
      <c r="O31" s="672"/>
      <c r="P31" s="673"/>
      <c r="Q31" s="674">
        <v>672</v>
      </c>
      <c r="R31" s="675"/>
      <c r="S31" s="675"/>
      <c r="T31" s="675"/>
      <c r="U31" s="675"/>
      <c r="V31" s="675">
        <v>643</v>
      </c>
      <c r="W31" s="675"/>
      <c r="X31" s="675"/>
      <c r="Y31" s="675"/>
      <c r="Z31" s="675"/>
      <c r="AA31" s="675">
        <v>29</v>
      </c>
      <c r="AB31" s="675"/>
      <c r="AC31" s="675"/>
      <c r="AD31" s="675"/>
      <c r="AE31" s="676"/>
      <c r="AF31" s="677">
        <v>184</v>
      </c>
      <c r="AG31" s="678"/>
      <c r="AH31" s="678"/>
      <c r="AI31" s="678"/>
      <c r="AJ31" s="679"/>
      <c r="AK31" s="675" t="s">
        <v>189</v>
      </c>
      <c r="AL31" s="675"/>
      <c r="AM31" s="675"/>
      <c r="AN31" s="675"/>
      <c r="AO31" s="675"/>
      <c r="AP31" s="675">
        <v>2327</v>
      </c>
      <c r="AQ31" s="675"/>
      <c r="AR31" s="675"/>
      <c r="AS31" s="675"/>
      <c r="AT31" s="675"/>
      <c r="AU31" s="675">
        <v>1522</v>
      </c>
      <c r="AV31" s="675"/>
      <c r="AW31" s="675"/>
      <c r="AX31" s="675"/>
      <c r="AY31" s="675"/>
      <c r="AZ31" s="719" t="s">
        <v>189</v>
      </c>
      <c r="BA31" s="719"/>
      <c r="BB31" s="719"/>
      <c r="BC31" s="719"/>
      <c r="BD31" s="719"/>
      <c r="BE31" s="681" t="s">
        <v>458</v>
      </c>
      <c r="BF31" s="681"/>
      <c r="BG31" s="681"/>
      <c r="BH31" s="681"/>
      <c r="BI31" s="682"/>
      <c r="BJ31" s="56"/>
      <c r="BK31" s="56"/>
      <c r="BL31" s="56"/>
      <c r="BM31" s="56"/>
      <c r="BN31" s="56"/>
      <c r="BO31" s="55"/>
      <c r="BP31" s="55"/>
      <c r="BQ31" s="52">
        <v>25</v>
      </c>
      <c r="BR31" s="72"/>
      <c r="BS31" s="671"/>
      <c r="BT31" s="672"/>
      <c r="BU31" s="672"/>
      <c r="BV31" s="672"/>
      <c r="BW31" s="672"/>
      <c r="BX31" s="672"/>
      <c r="BY31" s="672"/>
      <c r="BZ31" s="672"/>
      <c r="CA31" s="672"/>
      <c r="CB31" s="672"/>
      <c r="CC31" s="672"/>
      <c r="CD31" s="672"/>
      <c r="CE31" s="672"/>
      <c r="CF31" s="672"/>
      <c r="CG31" s="673"/>
      <c r="CH31" s="683"/>
      <c r="CI31" s="678"/>
      <c r="CJ31" s="678"/>
      <c r="CK31" s="678"/>
      <c r="CL31" s="684"/>
      <c r="CM31" s="683"/>
      <c r="CN31" s="678"/>
      <c r="CO31" s="678"/>
      <c r="CP31" s="678"/>
      <c r="CQ31" s="684"/>
      <c r="CR31" s="683"/>
      <c r="CS31" s="678"/>
      <c r="CT31" s="678"/>
      <c r="CU31" s="678"/>
      <c r="CV31" s="684"/>
      <c r="CW31" s="683"/>
      <c r="CX31" s="678"/>
      <c r="CY31" s="678"/>
      <c r="CZ31" s="678"/>
      <c r="DA31" s="684"/>
      <c r="DB31" s="683"/>
      <c r="DC31" s="678"/>
      <c r="DD31" s="678"/>
      <c r="DE31" s="678"/>
      <c r="DF31" s="684"/>
      <c r="DG31" s="683"/>
      <c r="DH31" s="678"/>
      <c r="DI31" s="678"/>
      <c r="DJ31" s="678"/>
      <c r="DK31" s="684"/>
      <c r="DL31" s="683"/>
      <c r="DM31" s="678"/>
      <c r="DN31" s="678"/>
      <c r="DO31" s="678"/>
      <c r="DP31" s="684"/>
      <c r="DQ31" s="683"/>
      <c r="DR31" s="678"/>
      <c r="DS31" s="678"/>
      <c r="DT31" s="678"/>
      <c r="DU31" s="684"/>
      <c r="DV31" s="671"/>
      <c r="DW31" s="672"/>
      <c r="DX31" s="672"/>
      <c r="DY31" s="672"/>
      <c r="DZ31" s="685"/>
      <c r="EA31" s="48"/>
    </row>
    <row r="32" spans="1:131" ht="26.25" customHeight="1" x14ac:dyDescent="0.2">
      <c r="A32" s="54">
        <v>5</v>
      </c>
      <c r="B32" s="671"/>
      <c r="C32" s="672"/>
      <c r="D32" s="672"/>
      <c r="E32" s="672"/>
      <c r="F32" s="672"/>
      <c r="G32" s="672"/>
      <c r="H32" s="672"/>
      <c r="I32" s="672"/>
      <c r="J32" s="672"/>
      <c r="K32" s="672"/>
      <c r="L32" s="672"/>
      <c r="M32" s="672"/>
      <c r="N32" s="672"/>
      <c r="O32" s="672"/>
      <c r="P32" s="673"/>
      <c r="Q32" s="674"/>
      <c r="R32" s="675"/>
      <c r="S32" s="675"/>
      <c r="T32" s="675"/>
      <c r="U32" s="675"/>
      <c r="V32" s="675"/>
      <c r="W32" s="675"/>
      <c r="X32" s="675"/>
      <c r="Y32" s="675"/>
      <c r="Z32" s="675"/>
      <c r="AA32" s="675"/>
      <c r="AB32" s="675"/>
      <c r="AC32" s="675"/>
      <c r="AD32" s="675"/>
      <c r="AE32" s="676"/>
      <c r="AF32" s="677"/>
      <c r="AG32" s="678"/>
      <c r="AH32" s="678"/>
      <c r="AI32" s="678"/>
      <c r="AJ32" s="679"/>
      <c r="AK32" s="680"/>
      <c r="AL32" s="675"/>
      <c r="AM32" s="675"/>
      <c r="AN32" s="675"/>
      <c r="AO32" s="675"/>
      <c r="AP32" s="675"/>
      <c r="AQ32" s="675"/>
      <c r="AR32" s="675"/>
      <c r="AS32" s="675"/>
      <c r="AT32" s="675"/>
      <c r="AU32" s="675"/>
      <c r="AV32" s="675"/>
      <c r="AW32" s="675"/>
      <c r="AX32" s="675"/>
      <c r="AY32" s="675"/>
      <c r="AZ32" s="719"/>
      <c r="BA32" s="719"/>
      <c r="BB32" s="719"/>
      <c r="BC32" s="719"/>
      <c r="BD32" s="719"/>
      <c r="BE32" s="681"/>
      <c r="BF32" s="681"/>
      <c r="BG32" s="681"/>
      <c r="BH32" s="681"/>
      <c r="BI32" s="682"/>
      <c r="BJ32" s="56"/>
      <c r="BK32" s="56"/>
      <c r="BL32" s="56"/>
      <c r="BM32" s="56"/>
      <c r="BN32" s="56"/>
      <c r="BO32" s="55"/>
      <c r="BP32" s="55"/>
      <c r="BQ32" s="52">
        <v>26</v>
      </c>
      <c r="BR32" s="72"/>
      <c r="BS32" s="671"/>
      <c r="BT32" s="672"/>
      <c r="BU32" s="672"/>
      <c r="BV32" s="672"/>
      <c r="BW32" s="672"/>
      <c r="BX32" s="672"/>
      <c r="BY32" s="672"/>
      <c r="BZ32" s="672"/>
      <c r="CA32" s="672"/>
      <c r="CB32" s="672"/>
      <c r="CC32" s="672"/>
      <c r="CD32" s="672"/>
      <c r="CE32" s="672"/>
      <c r="CF32" s="672"/>
      <c r="CG32" s="673"/>
      <c r="CH32" s="683"/>
      <c r="CI32" s="678"/>
      <c r="CJ32" s="678"/>
      <c r="CK32" s="678"/>
      <c r="CL32" s="684"/>
      <c r="CM32" s="683"/>
      <c r="CN32" s="678"/>
      <c r="CO32" s="678"/>
      <c r="CP32" s="678"/>
      <c r="CQ32" s="684"/>
      <c r="CR32" s="683"/>
      <c r="CS32" s="678"/>
      <c r="CT32" s="678"/>
      <c r="CU32" s="678"/>
      <c r="CV32" s="684"/>
      <c r="CW32" s="683"/>
      <c r="CX32" s="678"/>
      <c r="CY32" s="678"/>
      <c r="CZ32" s="678"/>
      <c r="DA32" s="684"/>
      <c r="DB32" s="683"/>
      <c r="DC32" s="678"/>
      <c r="DD32" s="678"/>
      <c r="DE32" s="678"/>
      <c r="DF32" s="684"/>
      <c r="DG32" s="683"/>
      <c r="DH32" s="678"/>
      <c r="DI32" s="678"/>
      <c r="DJ32" s="678"/>
      <c r="DK32" s="684"/>
      <c r="DL32" s="683"/>
      <c r="DM32" s="678"/>
      <c r="DN32" s="678"/>
      <c r="DO32" s="678"/>
      <c r="DP32" s="684"/>
      <c r="DQ32" s="683"/>
      <c r="DR32" s="678"/>
      <c r="DS32" s="678"/>
      <c r="DT32" s="678"/>
      <c r="DU32" s="684"/>
      <c r="DV32" s="671"/>
      <c r="DW32" s="672"/>
      <c r="DX32" s="672"/>
      <c r="DY32" s="672"/>
      <c r="DZ32" s="685"/>
      <c r="EA32" s="48"/>
    </row>
    <row r="33" spans="1:131" ht="26.25" customHeight="1" x14ac:dyDescent="0.2">
      <c r="A33" s="54">
        <v>6</v>
      </c>
      <c r="B33" s="671"/>
      <c r="C33" s="672"/>
      <c r="D33" s="672"/>
      <c r="E33" s="672"/>
      <c r="F33" s="672"/>
      <c r="G33" s="672"/>
      <c r="H33" s="672"/>
      <c r="I33" s="672"/>
      <c r="J33" s="672"/>
      <c r="K33" s="672"/>
      <c r="L33" s="672"/>
      <c r="M33" s="672"/>
      <c r="N33" s="672"/>
      <c r="O33" s="672"/>
      <c r="P33" s="673"/>
      <c r="Q33" s="674"/>
      <c r="R33" s="675"/>
      <c r="S33" s="675"/>
      <c r="T33" s="675"/>
      <c r="U33" s="675"/>
      <c r="V33" s="675"/>
      <c r="W33" s="675"/>
      <c r="X33" s="675"/>
      <c r="Y33" s="675"/>
      <c r="Z33" s="675"/>
      <c r="AA33" s="675"/>
      <c r="AB33" s="675"/>
      <c r="AC33" s="675"/>
      <c r="AD33" s="675"/>
      <c r="AE33" s="676"/>
      <c r="AF33" s="677"/>
      <c r="AG33" s="678"/>
      <c r="AH33" s="678"/>
      <c r="AI33" s="678"/>
      <c r="AJ33" s="679"/>
      <c r="AK33" s="680"/>
      <c r="AL33" s="675"/>
      <c r="AM33" s="675"/>
      <c r="AN33" s="675"/>
      <c r="AO33" s="675"/>
      <c r="AP33" s="675"/>
      <c r="AQ33" s="675"/>
      <c r="AR33" s="675"/>
      <c r="AS33" s="675"/>
      <c r="AT33" s="675"/>
      <c r="AU33" s="675"/>
      <c r="AV33" s="675"/>
      <c r="AW33" s="675"/>
      <c r="AX33" s="675"/>
      <c r="AY33" s="675"/>
      <c r="AZ33" s="719"/>
      <c r="BA33" s="719"/>
      <c r="BB33" s="719"/>
      <c r="BC33" s="719"/>
      <c r="BD33" s="719"/>
      <c r="BE33" s="681"/>
      <c r="BF33" s="681"/>
      <c r="BG33" s="681"/>
      <c r="BH33" s="681"/>
      <c r="BI33" s="682"/>
      <c r="BJ33" s="56"/>
      <c r="BK33" s="56"/>
      <c r="BL33" s="56"/>
      <c r="BM33" s="56"/>
      <c r="BN33" s="56"/>
      <c r="BO33" s="55"/>
      <c r="BP33" s="55"/>
      <c r="BQ33" s="52">
        <v>27</v>
      </c>
      <c r="BR33" s="72"/>
      <c r="BS33" s="671"/>
      <c r="BT33" s="672"/>
      <c r="BU33" s="672"/>
      <c r="BV33" s="672"/>
      <c r="BW33" s="672"/>
      <c r="BX33" s="672"/>
      <c r="BY33" s="672"/>
      <c r="BZ33" s="672"/>
      <c r="CA33" s="672"/>
      <c r="CB33" s="672"/>
      <c r="CC33" s="672"/>
      <c r="CD33" s="672"/>
      <c r="CE33" s="672"/>
      <c r="CF33" s="672"/>
      <c r="CG33" s="673"/>
      <c r="CH33" s="683"/>
      <c r="CI33" s="678"/>
      <c r="CJ33" s="678"/>
      <c r="CK33" s="678"/>
      <c r="CL33" s="684"/>
      <c r="CM33" s="683"/>
      <c r="CN33" s="678"/>
      <c r="CO33" s="678"/>
      <c r="CP33" s="678"/>
      <c r="CQ33" s="684"/>
      <c r="CR33" s="683"/>
      <c r="CS33" s="678"/>
      <c r="CT33" s="678"/>
      <c r="CU33" s="678"/>
      <c r="CV33" s="684"/>
      <c r="CW33" s="683"/>
      <c r="CX33" s="678"/>
      <c r="CY33" s="678"/>
      <c r="CZ33" s="678"/>
      <c r="DA33" s="684"/>
      <c r="DB33" s="683"/>
      <c r="DC33" s="678"/>
      <c r="DD33" s="678"/>
      <c r="DE33" s="678"/>
      <c r="DF33" s="684"/>
      <c r="DG33" s="683"/>
      <c r="DH33" s="678"/>
      <c r="DI33" s="678"/>
      <c r="DJ33" s="678"/>
      <c r="DK33" s="684"/>
      <c r="DL33" s="683"/>
      <c r="DM33" s="678"/>
      <c r="DN33" s="678"/>
      <c r="DO33" s="678"/>
      <c r="DP33" s="684"/>
      <c r="DQ33" s="683"/>
      <c r="DR33" s="678"/>
      <c r="DS33" s="678"/>
      <c r="DT33" s="678"/>
      <c r="DU33" s="684"/>
      <c r="DV33" s="671"/>
      <c r="DW33" s="672"/>
      <c r="DX33" s="672"/>
      <c r="DY33" s="672"/>
      <c r="DZ33" s="685"/>
      <c r="EA33" s="48"/>
    </row>
    <row r="34" spans="1:131" ht="26.25" customHeight="1" x14ac:dyDescent="0.2">
      <c r="A34" s="54">
        <v>7</v>
      </c>
      <c r="B34" s="671"/>
      <c r="C34" s="672"/>
      <c r="D34" s="672"/>
      <c r="E34" s="672"/>
      <c r="F34" s="672"/>
      <c r="G34" s="672"/>
      <c r="H34" s="672"/>
      <c r="I34" s="672"/>
      <c r="J34" s="672"/>
      <c r="K34" s="672"/>
      <c r="L34" s="672"/>
      <c r="M34" s="672"/>
      <c r="N34" s="672"/>
      <c r="O34" s="672"/>
      <c r="P34" s="673"/>
      <c r="Q34" s="674"/>
      <c r="R34" s="675"/>
      <c r="S34" s="675"/>
      <c r="T34" s="675"/>
      <c r="U34" s="675"/>
      <c r="V34" s="675"/>
      <c r="W34" s="675"/>
      <c r="X34" s="675"/>
      <c r="Y34" s="675"/>
      <c r="Z34" s="675"/>
      <c r="AA34" s="675"/>
      <c r="AB34" s="675"/>
      <c r="AC34" s="675"/>
      <c r="AD34" s="675"/>
      <c r="AE34" s="676"/>
      <c r="AF34" s="677"/>
      <c r="AG34" s="678"/>
      <c r="AH34" s="678"/>
      <c r="AI34" s="678"/>
      <c r="AJ34" s="679"/>
      <c r="AK34" s="680"/>
      <c r="AL34" s="675"/>
      <c r="AM34" s="675"/>
      <c r="AN34" s="675"/>
      <c r="AO34" s="675"/>
      <c r="AP34" s="675"/>
      <c r="AQ34" s="675"/>
      <c r="AR34" s="675"/>
      <c r="AS34" s="675"/>
      <c r="AT34" s="675"/>
      <c r="AU34" s="675"/>
      <c r="AV34" s="675"/>
      <c r="AW34" s="675"/>
      <c r="AX34" s="675"/>
      <c r="AY34" s="675"/>
      <c r="AZ34" s="719"/>
      <c r="BA34" s="719"/>
      <c r="BB34" s="719"/>
      <c r="BC34" s="719"/>
      <c r="BD34" s="719"/>
      <c r="BE34" s="681"/>
      <c r="BF34" s="681"/>
      <c r="BG34" s="681"/>
      <c r="BH34" s="681"/>
      <c r="BI34" s="682"/>
      <c r="BJ34" s="56"/>
      <c r="BK34" s="56"/>
      <c r="BL34" s="56"/>
      <c r="BM34" s="56"/>
      <c r="BN34" s="56"/>
      <c r="BO34" s="55"/>
      <c r="BP34" s="55"/>
      <c r="BQ34" s="52">
        <v>28</v>
      </c>
      <c r="BR34" s="72"/>
      <c r="BS34" s="671"/>
      <c r="BT34" s="672"/>
      <c r="BU34" s="672"/>
      <c r="BV34" s="672"/>
      <c r="BW34" s="672"/>
      <c r="BX34" s="672"/>
      <c r="BY34" s="672"/>
      <c r="BZ34" s="672"/>
      <c r="CA34" s="672"/>
      <c r="CB34" s="672"/>
      <c r="CC34" s="672"/>
      <c r="CD34" s="672"/>
      <c r="CE34" s="672"/>
      <c r="CF34" s="672"/>
      <c r="CG34" s="673"/>
      <c r="CH34" s="683"/>
      <c r="CI34" s="678"/>
      <c r="CJ34" s="678"/>
      <c r="CK34" s="678"/>
      <c r="CL34" s="684"/>
      <c r="CM34" s="683"/>
      <c r="CN34" s="678"/>
      <c r="CO34" s="678"/>
      <c r="CP34" s="678"/>
      <c r="CQ34" s="684"/>
      <c r="CR34" s="683"/>
      <c r="CS34" s="678"/>
      <c r="CT34" s="678"/>
      <c r="CU34" s="678"/>
      <c r="CV34" s="684"/>
      <c r="CW34" s="683"/>
      <c r="CX34" s="678"/>
      <c r="CY34" s="678"/>
      <c r="CZ34" s="678"/>
      <c r="DA34" s="684"/>
      <c r="DB34" s="683"/>
      <c r="DC34" s="678"/>
      <c r="DD34" s="678"/>
      <c r="DE34" s="678"/>
      <c r="DF34" s="684"/>
      <c r="DG34" s="683"/>
      <c r="DH34" s="678"/>
      <c r="DI34" s="678"/>
      <c r="DJ34" s="678"/>
      <c r="DK34" s="684"/>
      <c r="DL34" s="683"/>
      <c r="DM34" s="678"/>
      <c r="DN34" s="678"/>
      <c r="DO34" s="678"/>
      <c r="DP34" s="684"/>
      <c r="DQ34" s="683"/>
      <c r="DR34" s="678"/>
      <c r="DS34" s="678"/>
      <c r="DT34" s="678"/>
      <c r="DU34" s="684"/>
      <c r="DV34" s="671"/>
      <c r="DW34" s="672"/>
      <c r="DX34" s="672"/>
      <c r="DY34" s="672"/>
      <c r="DZ34" s="685"/>
      <c r="EA34" s="48"/>
    </row>
    <row r="35" spans="1:131" ht="26.25" customHeight="1" x14ac:dyDescent="0.2">
      <c r="A35" s="54">
        <v>8</v>
      </c>
      <c r="B35" s="671"/>
      <c r="C35" s="672"/>
      <c r="D35" s="672"/>
      <c r="E35" s="672"/>
      <c r="F35" s="672"/>
      <c r="G35" s="672"/>
      <c r="H35" s="672"/>
      <c r="I35" s="672"/>
      <c r="J35" s="672"/>
      <c r="K35" s="672"/>
      <c r="L35" s="672"/>
      <c r="M35" s="672"/>
      <c r="N35" s="672"/>
      <c r="O35" s="672"/>
      <c r="P35" s="673"/>
      <c r="Q35" s="674"/>
      <c r="R35" s="675"/>
      <c r="S35" s="675"/>
      <c r="T35" s="675"/>
      <c r="U35" s="675"/>
      <c r="V35" s="675"/>
      <c r="W35" s="675"/>
      <c r="X35" s="675"/>
      <c r="Y35" s="675"/>
      <c r="Z35" s="675"/>
      <c r="AA35" s="675"/>
      <c r="AB35" s="675"/>
      <c r="AC35" s="675"/>
      <c r="AD35" s="675"/>
      <c r="AE35" s="676"/>
      <c r="AF35" s="677"/>
      <c r="AG35" s="678"/>
      <c r="AH35" s="678"/>
      <c r="AI35" s="678"/>
      <c r="AJ35" s="679"/>
      <c r="AK35" s="680"/>
      <c r="AL35" s="675"/>
      <c r="AM35" s="675"/>
      <c r="AN35" s="675"/>
      <c r="AO35" s="675"/>
      <c r="AP35" s="675"/>
      <c r="AQ35" s="675"/>
      <c r="AR35" s="675"/>
      <c r="AS35" s="675"/>
      <c r="AT35" s="675"/>
      <c r="AU35" s="675"/>
      <c r="AV35" s="675"/>
      <c r="AW35" s="675"/>
      <c r="AX35" s="675"/>
      <c r="AY35" s="675"/>
      <c r="AZ35" s="719"/>
      <c r="BA35" s="719"/>
      <c r="BB35" s="719"/>
      <c r="BC35" s="719"/>
      <c r="BD35" s="719"/>
      <c r="BE35" s="681"/>
      <c r="BF35" s="681"/>
      <c r="BG35" s="681"/>
      <c r="BH35" s="681"/>
      <c r="BI35" s="682"/>
      <c r="BJ35" s="56"/>
      <c r="BK35" s="56"/>
      <c r="BL35" s="56"/>
      <c r="BM35" s="56"/>
      <c r="BN35" s="56"/>
      <c r="BO35" s="55"/>
      <c r="BP35" s="55"/>
      <c r="BQ35" s="52">
        <v>29</v>
      </c>
      <c r="BR35" s="72"/>
      <c r="BS35" s="671"/>
      <c r="BT35" s="672"/>
      <c r="BU35" s="672"/>
      <c r="BV35" s="672"/>
      <c r="BW35" s="672"/>
      <c r="BX35" s="672"/>
      <c r="BY35" s="672"/>
      <c r="BZ35" s="672"/>
      <c r="CA35" s="672"/>
      <c r="CB35" s="672"/>
      <c r="CC35" s="672"/>
      <c r="CD35" s="672"/>
      <c r="CE35" s="672"/>
      <c r="CF35" s="672"/>
      <c r="CG35" s="673"/>
      <c r="CH35" s="683"/>
      <c r="CI35" s="678"/>
      <c r="CJ35" s="678"/>
      <c r="CK35" s="678"/>
      <c r="CL35" s="684"/>
      <c r="CM35" s="683"/>
      <c r="CN35" s="678"/>
      <c r="CO35" s="678"/>
      <c r="CP35" s="678"/>
      <c r="CQ35" s="684"/>
      <c r="CR35" s="683"/>
      <c r="CS35" s="678"/>
      <c r="CT35" s="678"/>
      <c r="CU35" s="678"/>
      <c r="CV35" s="684"/>
      <c r="CW35" s="683"/>
      <c r="CX35" s="678"/>
      <c r="CY35" s="678"/>
      <c r="CZ35" s="678"/>
      <c r="DA35" s="684"/>
      <c r="DB35" s="683"/>
      <c r="DC35" s="678"/>
      <c r="DD35" s="678"/>
      <c r="DE35" s="678"/>
      <c r="DF35" s="684"/>
      <c r="DG35" s="683"/>
      <c r="DH35" s="678"/>
      <c r="DI35" s="678"/>
      <c r="DJ35" s="678"/>
      <c r="DK35" s="684"/>
      <c r="DL35" s="683"/>
      <c r="DM35" s="678"/>
      <c r="DN35" s="678"/>
      <c r="DO35" s="678"/>
      <c r="DP35" s="684"/>
      <c r="DQ35" s="683"/>
      <c r="DR35" s="678"/>
      <c r="DS35" s="678"/>
      <c r="DT35" s="678"/>
      <c r="DU35" s="684"/>
      <c r="DV35" s="671"/>
      <c r="DW35" s="672"/>
      <c r="DX35" s="672"/>
      <c r="DY35" s="672"/>
      <c r="DZ35" s="685"/>
      <c r="EA35" s="48"/>
    </row>
    <row r="36" spans="1:131" ht="26.25" customHeight="1" x14ac:dyDescent="0.2">
      <c r="A36" s="54">
        <v>9</v>
      </c>
      <c r="B36" s="671"/>
      <c r="C36" s="672"/>
      <c r="D36" s="672"/>
      <c r="E36" s="672"/>
      <c r="F36" s="672"/>
      <c r="G36" s="672"/>
      <c r="H36" s="672"/>
      <c r="I36" s="672"/>
      <c r="J36" s="672"/>
      <c r="K36" s="672"/>
      <c r="L36" s="672"/>
      <c r="M36" s="672"/>
      <c r="N36" s="672"/>
      <c r="O36" s="672"/>
      <c r="P36" s="673"/>
      <c r="Q36" s="674"/>
      <c r="R36" s="675"/>
      <c r="S36" s="675"/>
      <c r="T36" s="675"/>
      <c r="U36" s="675"/>
      <c r="V36" s="675"/>
      <c r="W36" s="675"/>
      <c r="X36" s="675"/>
      <c r="Y36" s="675"/>
      <c r="Z36" s="675"/>
      <c r="AA36" s="675"/>
      <c r="AB36" s="675"/>
      <c r="AC36" s="675"/>
      <c r="AD36" s="675"/>
      <c r="AE36" s="676"/>
      <c r="AF36" s="677"/>
      <c r="AG36" s="678"/>
      <c r="AH36" s="678"/>
      <c r="AI36" s="678"/>
      <c r="AJ36" s="679"/>
      <c r="AK36" s="680"/>
      <c r="AL36" s="675"/>
      <c r="AM36" s="675"/>
      <c r="AN36" s="675"/>
      <c r="AO36" s="675"/>
      <c r="AP36" s="675"/>
      <c r="AQ36" s="675"/>
      <c r="AR36" s="675"/>
      <c r="AS36" s="675"/>
      <c r="AT36" s="675"/>
      <c r="AU36" s="675"/>
      <c r="AV36" s="675"/>
      <c r="AW36" s="675"/>
      <c r="AX36" s="675"/>
      <c r="AY36" s="675"/>
      <c r="AZ36" s="719"/>
      <c r="BA36" s="719"/>
      <c r="BB36" s="719"/>
      <c r="BC36" s="719"/>
      <c r="BD36" s="719"/>
      <c r="BE36" s="681"/>
      <c r="BF36" s="681"/>
      <c r="BG36" s="681"/>
      <c r="BH36" s="681"/>
      <c r="BI36" s="682"/>
      <c r="BJ36" s="56"/>
      <c r="BK36" s="56"/>
      <c r="BL36" s="56"/>
      <c r="BM36" s="56"/>
      <c r="BN36" s="56"/>
      <c r="BO36" s="55"/>
      <c r="BP36" s="55"/>
      <c r="BQ36" s="52">
        <v>30</v>
      </c>
      <c r="BR36" s="72"/>
      <c r="BS36" s="671"/>
      <c r="BT36" s="672"/>
      <c r="BU36" s="672"/>
      <c r="BV36" s="672"/>
      <c r="BW36" s="672"/>
      <c r="BX36" s="672"/>
      <c r="BY36" s="672"/>
      <c r="BZ36" s="672"/>
      <c r="CA36" s="672"/>
      <c r="CB36" s="672"/>
      <c r="CC36" s="672"/>
      <c r="CD36" s="672"/>
      <c r="CE36" s="672"/>
      <c r="CF36" s="672"/>
      <c r="CG36" s="673"/>
      <c r="CH36" s="683"/>
      <c r="CI36" s="678"/>
      <c r="CJ36" s="678"/>
      <c r="CK36" s="678"/>
      <c r="CL36" s="684"/>
      <c r="CM36" s="683"/>
      <c r="CN36" s="678"/>
      <c r="CO36" s="678"/>
      <c r="CP36" s="678"/>
      <c r="CQ36" s="684"/>
      <c r="CR36" s="683"/>
      <c r="CS36" s="678"/>
      <c r="CT36" s="678"/>
      <c r="CU36" s="678"/>
      <c r="CV36" s="684"/>
      <c r="CW36" s="683"/>
      <c r="CX36" s="678"/>
      <c r="CY36" s="678"/>
      <c r="CZ36" s="678"/>
      <c r="DA36" s="684"/>
      <c r="DB36" s="683"/>
      <c r="DC36" s="678"/>
      <c r="DD36" s="678"/>
      <c r="DE36" s="678"/>
      <c r="DF36" s="684"/>
      <c r="DG36" s="683"/>
      <c r="DH36" s="678"/>
      <c r="DI36" s="678"/>
      <c r="DJ36" s="678"/>
      <c r="DK36" s="684"/>
      <c r="DL36" s="683"/>
      <c r="DM36" s="678"/>
      <c r="DN36" s="678"/>
      <c r="DO36" s="678"/>
      <c r="DP36" s="684"/>
      <c r="DQ36" s="683"/>
      <c r="DR36" s="678"/>
      <c r="DS36" s="678"/>
      <c r="DT36" s="678"/>
      <c r="DU36" s="684"/>
      <c r="DV36" s="671"/>
      <c r="DW36" s="672"/>
      <c r="DX36" s="672"/>
      <c r="DY36" s="672"/>
      <c r="DZ36" s="685"/>
      <c r="EA36" s="48"/>
    </row>
    <row r="37" spans="1:131" ht="26.25" customHeight="1" x14ac:dyDescent="0.2">
      <c r="A37" s="54">
        <v>10</v>
      </c>
      <c r="B37" s="671"/>
      <c r="C37" s="672"/>
      <c r="D37" s="672"/>
      <c r="E37" s="672"/>
      <c r="F37" s="672"/>
      <c r="G37" s="672"/>
      <c r="H37" s="672"/>
      <c r="I37" s="672"/>
      <c r="J37" s="672"/>
      <c r="K37" s="672"/>
      <c r="L37" s="672"/>
      <c r="M37" s="672"/>
      <c r="N37" s="672"/>
      <c r="O37" s="672"/>
      <c r="P37" s="673"/>
      <c r="Q37" s="674"/>
      <c r="R37" s="675"/>
      <c r="S37" s="675"/>
      <c r="T37" s="675"/>
      <c r="U37" s="675"/>
      <c r="V37" s="675"/>
      <c r="W37" s="675"/>
      <c r="X37" s="675"/>
      <c r="Y37" s="675"/>
      <c r="Z37" s="675"/>
      <c r="AA37" s="675"/>
      <c r="AB37" s="675"/>
      <c r="AC37" s="675"/>
      <c r="AD37" s="675"/>
      <c r="AE37" s="676"/>
      <c r="AF37" s="677"/>
      <c r="AG37" s="678"/>
      <c r="AH37" s="678"/>
      <c r="AI37" s="678"/>
      <c r="AJ37" s="679"/>
      <c r="AK37" s="680"/>
      <c r="AL37" s="675"/>
      <c r="AM37" s="675"/>
      <c r="AN37" s="675"/>
      <c r="AO37" s="675"/>
      <c r="AP37" s="675"/>
      <c r="AQ37" s="675"/>
      <c r="AR37" s="675"/>
      <c r="AS37" s="675"/>
      <c r="AT37" s="675"/>
      <c r="AU37" s="675"/>
      <c r="AV37" s="675"/>
      <c r="AW37" s="675"/>
      <c r="AX37" s="675"/>
      <c r="AY37" s="675"/>
      <c r="AZ37" s="719"/>
      <c r="BA37" s="719"/>
      <c r="BB37" s="719"/>
      <c r="BC37" s="719"/>
      <c r="BD37" s="719"/>
      <c r="BE37" s="681"/>
      <c r="BF37" s="681"/>
      <c r="BG37" s="681"/>
      <c r="BH37" s="681"/>
      <c r="BI37" s="682"/>
      <c r="BJ37" s="56"/>
      <c r="BK37" s="56"/>
      <c r="BL37" s="56"/>
      <c r="BM37" s="56"/>
      <c r="BN37" s="56"/>
      <c r="BO37" s="55"/>
      <c r="BP37" s="55"/>
      <c r="BQ37" s="52">
        <v>31</v>
      </c>
      <c r="BR37" s="72"/>
      <c r="BS37" s="671"/>
      <c r="BT37" s="672"/>
      <c r="BU37" s="672"/>
      <c r="BV37" s="672"/>
      <c r="BW37" s="672"/>
      <c r="BX37" s="672"/>
      <c r="BY37" s="672"/>
      <c r="BZ37" s="672"/>
      <c r="CA37" s="672"/>
      <c r="CB37" s="672"/>
      <c r="CC37" s="672"/>
      <c r="CD37" s="672"/>
      <c r="CE37" s="672"/>
      <c r="CF37" s="672"/>
      <c r="CG37" s="673"/>
      <c r="CH37" s="683"/>
      <c r="CI37" s="678"/>
      <c r="CJ37" s="678"/>
      <c r="CK37" s="678"/>
      <c r="CL37" s="684"/>
      <c r="CM37" s="683"/>
      <c r="CN37" s="678"/>
      <c r="CO37" s="678"/>
      <c r="CP37" s="678"/>
      <c r="CQ37" s="684"/>
      <c r="CR37" s="683"/>
      <c r="CS37" s="678"/>
      <c r="CT37" s="678"/>
      <c r="CU37" s="678"/>
      <c r="CV37" s="684"/>
      <c r="CW37" s="683"/>
      <c r="CX37" s="678"/>
      <c r="CY37" s="678"/>
      <c r="CZ37" s="678"/>
      <c r="DA37" s="684"/>
      <c r="DB37" s="683"/>
      <c r="DC37" s="678"/>
      <c r="DD37" s="678"/>
      <c r="DE37" s="678"/>
      <c r="DF37" s="684"/>
      <c r="DG37" s="683"/>
      <c r="DH37" s="678"/>
      <c r="DI37" s="678"/>
      <c r="DJ37" s="678"/>
      <c r="DK37" s="684"/>
      <c r="DL37" s="683"/>
      <c r="DM37" s="678"/>
      <c r="DN37" s="678"/>
      <c r="DO37" s="678"/>
      <c r="DP37" s="684"/>
      <c r="DQ37" s="683"/>
      <c r="DR37" s="678"/>
      <c r="DS37" s="678"/>
      <c r="DT37" s="678"/>
      <c r="DU37" s="684"/>
      <c r="DV37" s="671"/>
      <c r="DW37" s="672"/>
      <c r="DX37" s="672"/>
      <c r="DY37" s="672"/>
      <c r="DZ37" s="685"/>
      <c r="EA37" s="48"/>
    </row>
    <row r="38" spans="1:131" ht="26.25" customHeight="1" x14ac:dyDescent="0.2">
      <c r="A38" s="54">
        <v>11</v>
      </c>
      <c r="B38" s="671"/>
      <c r="C38" s="672"/>
      <c r="D38" s="672"/>
      <c r="E38" s="672"/>
      <c r="F38" s="672"/>
      <c r="G38" s="672"/>
      <c r="H38" s="672"/>
      <c r="I38" s="672"/>
      <c r="J38" s="672"/>
      <c r="K38" s="672"/>
      <c r="L38" s="672"/>
      <c r="M38" s="672"/>
      <c r="N38" s="672"/>
      <c r="O38" s="672"/>
      <c r="P38" s="673"/>
      <c r="Q38" s="674"/>
      <c r="R38" s="675"/>
      <c r="S38" s="675"/>
      <c r="T38" s="675"/>
      <c r="U38" s="675"/>
      <c r="V38" s="675"/>
      <c r="W38" s="675"/>
      <c r="X38" s="675"/>
      <c r="Y38" s="675"/>
      <c r="Z38" s="675"/>
      <c r="AA38" s="675"/>
      <c r="AB38" s="675"/>
      <c r="AC38" s="675"/>
      <c r="AD38" s="675"/>
      <c r="AE38" s="676"/>
      <c r="AF38" s="677"/>
      <c r="AG38" s="678"/>
      <c r="AH38" s="678"/>
      <c r="AI38" s="678"/>
      <c r="AJ38" s="679"/>
      <c r="AK38" s="680"/>
      <c r="AL38" s="675"/>
      <c r="AM38" s="675"/>
      <c r="AN38" s="675"/>
      <c r="AO38" s="675"/>
      <c r="AP38" s="675"/>
      <c r="AQ38" s="675"/>
      <c r="AR38" s="675"/>
      <c r="AS38" s="675"/>
      <c r="AT38" s="675"/>
      <c r="AU38" s="675"/>
      <c r="AV38" s="675"/>
      <c r="AW38" s="675"/>
      <c r="AX38" s="675"/>
      <c r="AY38" s="675"/>
      <c r="AZ38" s="719"/>
      <c r="BA38" s="719"/>
      <c r="BB38" s="719"/>
      <c r="BC38" s="719"/>
      <c r="BD38" s="719"/>
      <c r="BE38" s="681"/>
      <c r="BF38" s="681"/>
      <c r="BG38" s="681"/>
      <c r="BH38" s="681"/>
      <c r="BI38" s="682"/>
      <c r="BJ38" s="56"/>
      <c r="BK38" s="56"/>
      <c r="BL38" s="56"/>
      <c r="BM38" s="56"/>
      <c r="BN38" s="56"/>
      <c r="BO38" s="55"/>
      <c r="BP38" s="55"/>
      <c r="BQ38" s="52">
        <v>32</v>
      </c>
      <c r="BR38" s="72"/>
      <c r="BS38" s="671"/>
      <c r="BT38" s="672"/>
      <c r="BU38" s="672"/>
      <c r="BV38" s="672"/>
      <c r="BW38" s="672"/>
      <c r="BX38" s="672"/>
      <c r="BY38" s="672"/>
      <c r="BZ38" s="672"/>
      <c r="CA38" s="672"/>
      <c r="CB38" s="672"/>
      <c r="CC38" s="672"/>
      <c r="CD38" s="672"/>
      <c r="CE38" s="672"/>
      <c r="CF38" s="672"/>
      <c r="CG38" s="673"/>
      <c r="CH38" s="683"/>
      <c r="CI38" s="678"/>
      <c r="CJ38" s="678"/>
      <c r="CK38" s="678"/>
      <c r="CL38" s="684"/>
      <c r="CM38" s="683"/>
      <c r="CN38" s="678"/>
      <c r="CO38" s="678"/>
      <c r="CP38" s="678"/>
      <c r="CQ38" s="684"/>
      <c r="CR38" s="683"/>
      <c r="CS38" s="678"/>
      <c r="CT38" s="678"/>
      <c r="CU38" s="678"/>
      <c r="CV38" s="684"/>
      <c r="CW38" s="683"/>
      <c r="CX38" s="678"/>
      <c r="CY38" s="678"/>
      <c r="CZ38" s="678"/>
      <c r="DA38" s="684"/>
      <c r="DB38" s="683"/>
      <c r="DC38" s="678"/>
      <c r="DD38" s="678"/>
      <c r="DE38" s="678"/>
      <c r="DF38" s="684"/>
      <c r="DG38" s="683"/>
      <c r="DH38" s="678"/>
      <c r="DI38" s="678"/>
      <c r="DJ38" s="678"/>
      <c r="DK38" s="684"/>
      <c r="DL38" s="683"/>
      <c r="DM38" s="678"/>
      <c r="DN38" s="678"/>
      <c r="DO38" s="678"/>
      <c r="DP38" s="684"/>
      <c r="DQ38" s="683"/>
      <c r="DR38" s="678"/>
      <c r="DS38" s="678"/>
      <c r="DT38" s="678"/>
      <c r="DU38" s="684"/>
      <c r="DV38" s="671"/>
      <c r="DW38" s="672"/>
      <c r="DX38" s="672"/>
      <c r="DY38" s="672"/>
      <c r="DZ38" s="685"/>
      <c r="EA38" s="48"/>
    </row>
    <row r="39" spans="1:131" ht="26.25" customHeight="1" x14ac:dyDescent="0.2">
      <c r="A39" s="54">
        <v>12</v>
      </c>
      <c r="B39" s="671"/>
      <c r="C39" s="672"/>
      <c r="D39" s="672"/>
      <c r="E39" s="672"/>
      <c r="F39" s="672"/>
      <c r="G39" s="672"/>
      <c r="H39" s="672"/>
      <c r="I39" s="672"/>
      <c r="J39" s="672"/>
      <c r="K39" s="672"/>
      <c r="L39" s="672"/>
      <c r="M39" s="672"/>
      <c r="N39" s="672"/>
      <c r="O39" s="672"/>
      <c r="P39" s="673"/>
      <c r="Q39" s="674"/>
      <c r="R39" s="675"/>
      <c r="S39" s="675"/>
      <c r="T39" s="675"/>
      <c r="U39" s="675"/>
      <c r="V39" s="675"/>
      <c r="W39" s="675"/>
      <c r="X39" s="675"/>
      <c r="Y39" s="675"/>
      <c r="Z39" s="675"/>
      <c r="AA39" s="675"/>
      <c r="AB39" s="675"/>
      <c r="AC39" s="675"/>
      <c r="AD39" s="675"/>
      <c r="AE39" s="676"/>
      <c r="AF39" s="677"/>
      <c r="AG39" s="678"/>
      <c r="AH39" s="678"/>
      <c r="AI39" s="678"/>
      <c r="AJ39" s="679"/>
      <c r="AK39" s="680"/>
      <c r="AL39" s="675"/>
      <c r="AM39" s="675"/>
      <c r="AN39" s="675"/>
      <c r="AO39" s="675"/>
      <c r="AP39" s="675"/>
      <c r="AQ39" s="675"/>
      <c r="AR39" s="675"/>
      <c r="AS39" s="675"/>
      <c r="AT39" s="675"/>
      <c r="AU39" s="675"/>
      <c r="AV39" s="675"/>
      <c r="AW39" s="675"/>
      <c r="AX39" s="675"/>
      <c r="AY39" s="675"/>
      <c r="AZ39" s="719"/>
      <c r="BA39" s="719"/>
      <c r="BB39" s="719"/>
      <c r="BC39" s="719"/>
      <c r="BD39" s="719"/>
      <c r="BE39" s="681"/>
      <c r="BF39" s="681"/>
      <c r="BG39" s="681"/>
      <c r="BH39" s="681"/>
      <c r="BI39" s="682"/>
      <c r="BJ39" s="56"/>
      <c r="BK39" s="56"/>
      <c r="BL39" s="56"/>
      <c r="BM39" s="56"/>
      <c r="BN39" s="56"/>
      <c r="BO39" s="55"/>
      <c r="BP39" s="55"/>
      <c r="BQ39" s="52">
        <v>33</v>
      </c>
      <c r="BR39" s="72"/>
      <c r="BS39" s="671"/>
      <c r="BT39" s="672"/>
      <c r="BU39" s="672"/>
      <c r="BV39" s="672"/>
      <c r="BW39" s="672"/>
      <c r="BX39" s="672"/>
      <c r="BY39" s="672"/>
      <c r="BZ39" s="672"/>
      <c r="CA39" s="672"/>
      <c r="CB39" s="672"/>
      <c r="CC39" s="672"/>
      <c r="CD39" s="672"/>
      <c r="CE39" s="672"/>
      <c r="CF39" s="672"/>
      <c r="CG39" s="673"/>
      <c r="CH39" s="683"/>
      <c r="CI39" s="678"/>
      <c r="CJ39" s="678"/>
      <c r="CK39" s="678"/>
      <c r="CL39" s="684"/>
      <c r="CM39" s="683"/>
      <c r="CN39" s="678"/>
      <c r="CO39" s="678"/>
      <c r="CP39" s="678"/>
      <c r="CQ39" s="684"/>
      <c r="CR39" s="683"/>
      <c r="CS39" s="678"/>
      <c r="CT39" s="678"/>
      <c r="CU39" s="678"/>
      <c r="CV39" s="684"/>
      <c r="CW39" s="683"/>
      <c r="CX39" s="678"/>
      <c r="CY39" s="678"/>
      <c r="CZ39" s="678"/>
      <c r="DA39" s="684"/>
      <c r="DB39" s="683"/>
      <c r="DC39" s="678"/>
      <c r="DD39" s="678"/>
      <c r="DE39" s="678"/>
      <c r="DF39" s="684"/>
      <c r="DG39" s="683"/>
      <c r="DH39" s="678"/>
      <c r="DI39" s="678"/>
      <c r="DJ39" s="678"/>
      <c r="DK39" s="684"/>
      <c r="DL39" s="683"/>
      <c r="DM39" s="678"/>
      <c r="DN39" s="678"/>
      <c r="DO39" s="678"/>
      <c r="DP39" s="684"/>
      <c r="DQ39" s="683"/>
      <c r="DR39" s="678"/>
      <c r="DS39" s="678"/>
      <c r="DT39" s="678"/>
      <c r="DU39" s="684"/>
      <c r="DV39" s="671"/>
      <c r="DW39" s="672"/>
      <c r="DX39" s="672"/>
      <c r="DY39" s="672"/>
      <c r="DZ39" s="685"/>
      <c r="EA39" s="48"/>
    </row>
    <row r="40" spans="1:131" ht="26.25" customHeight="1" x14ac:dyDescent="0.2">
      <c r="A40" s="52">
        <v>13</v>
      </c>
      <c r="B40" s="671"/>
      <c r="C40" s="672"/>
      <c r="D40" s="672"/>
      <c r="E40" s="672"/>
      <c r="F40" s="672"/>
      <c r="G40" s="672"/>
      <c r="H40" s="672"/>
      <c r="I40" s="672"/>
      <c r="J40" s="672"/>
      <c r="K40" s="672"/>
      <c r="L40" s="672"/>
      <c r="M40" s="672"/>
      <c r="N40" s="672"/>
      <c r="O40" s="672"/>
      <c r="P40" s="673"/>
      <c r="Q40" s="674"/>
      <c r="R40" s="675"/>
      <c r="S40" s="675"/>
      <c r="T40" s="675"/>
      <c r="U40" s="675"/>
      <c r="V40" s="675"/>
      <c r="W40" s="675"/>
      <c r="X40" s="675"/>
      <c r="Y40" s="675"/>
      <c r="Z40" s="675"/>
      <c r="AA40" s="675"/>
      <c r="AB40" s="675"/>
      <c r="AC40" s="675"/>
      <c r="AD40" s="675"/>
      <c r="AE40" s="676"/>
      <c r="AF40" s="677"/>
      <c r="AG40" s="678"/>
      <c r="AH40" s="678"/>
      <c r="AI40" s="678"/>
      <c r="AJ40" s="679"/>
      <c r="AK40" s="680"/>
      <c r="AL40" s="675"/>
      <c r="AM40" s="675"/>
      <c r="AN40" s="675"/>
      <c r="AO40" s="675"/>
      <c r="AP40" s="675"/>
      <c r="AQ40" s="675"/>
      <c r="AR40" s="675"/>
      <c r="AS40" s="675"/>
      <c r="AT40" s="675"/>
      <c r="AU40" s="675"/>
      <c r="AV40" s="675"/>
      <c r="AW40" s="675"/>
      <c r="AX40" s="675"/>
      <c r="AY40" s="675"/>
      <c r="AZ40" s="719"/>
      <c r="BA40" s="719"/>
      <c r="BB40" s="719"/>
      <c r="BC40" s="719"/>
      <c r="BD40" s="719"/>
      <c r="BE40" s="681"/>
      <c r="BF40" s="681"/>
      <c r="BG40" s="681"/>
      <c r="BH40" s="681"/>
      <c r="BI40" s="682"/>
      <c r="BJ40" s="56"/>
      <c r="BK40" s="56"/>
      <c r="BL40" s="56"/>
      <c r="BM40" s="56"/>
      <c r="BN40" s="56"/>
      <c r="BO40" s="55"/>
      <c r="BP40" s="55"/>
      <c r="BQ40" s="52">
        <v>34</v>
      </c>
      <c r="BR40" s="72"/>
      <c r="BS40" s="671"/>
      <c r="BT40" s="672"/>
      <c r="BU40" s="672"/>
      <c r="BV40" s="672"/>
      <c r="BW40" s="672"/>
      <c r="BX40" s="672"/>
      <c r="BY40" s="672"/>
      <c r="BZ40" s="672"/>
      <c r="CA40" s="672"/>
      <c r="CB40" s="672"/>
      <c r="CC40" s="672"/>
      <c r="CD40" s="672"/>
      <c r="CE40" s="672"/>
      <c r="CF40" s="672"/>
      <c r="CG40" s="673"/>
      <c r="CH40" s="683"/>
      <c r="CI40" s="678"/>
      <c r="CJ40" s="678"/>
      <c r="CK40" s="678"/>
      <c r="CL40" s="684"/>
      <c r="CM40" s="683"/>
      <c r="CN40" s="678"/>
      <c r="CO40" s="678"/>
      <c r="CP40" s="678"/>
      <c r="CQ40" s="684"/>
      <c r="CR40" s="683"/>
      <c r="CS40" s="678"/>
      <c r="CT40" s="678"/>
      <c r="CU40" s="678"/>
      <c r="CV40" s="684"/>
      <c r="CW40" s="683"/>
      <c r="CX40" s="678"/>
      <c r="CY40" s="678"/>
      <c r="CZ40" s="678"/>
      <c r="DA40" s="684"/>
      <c r="DB40" s="683"/>
      <c r="DC40" s="678"/>
      <c r="DD40" s="678"/>
      <c r="DE40" s="678"/>
      <c r="DF40" s="684"/>
      <c r="DG40" s="683"/>
      <c r="DH40" s="678"/>
      <c r="DI40" s="678"/>
      <c r="DJ40" s="678"/>
      <c r="DK40" s="684"/>
      <c r="DL40" s="683"/>
      <c r="DM40" s="678"/>
      <c r="DN40" s="678"/>
      <c r="DO40" s="678"/>
      <c r="DP40" s="684"/>
      <c r="DQ40" s="683"/>
      <c r="DR40" s="678"/>
      <c r="DS40" s="678"/>
      <c r="DT40" s="678"/>
      <c r="DU40" s="684"/>
      <c r="DV40" s="671"/>
      <c r="DW40" s="672"/>
      <c r="DX40" s="672"/>
      <c r="DY40" s="672"/>
      <c r="DZ40" s="685"/>
      <c r="EA40" s="48"/>
    </row>
    <row r="41" spans="1:131" ht="26.25" customHeight="1" x14ac:dyDescent="0.2">
      <c r="A41" s="52">
        <v>14</v>
      </c>
      <c r="B41" s="671"/>
      <c r="C41" s="672"/>
      <c r="D41" s="672"/>
      <c r="E41" s="672"/>
      <c r="F41" s="672"/>
      <c r="G41" s="672"/>
      <c r="H41" s="672"/>
      <c r="I41" s="672"/>
      <c r="J41" s="672"/>
      <c r="K41" s="672"/>
      <c r="L41" s="672"/>
      <c r="M41" s="672"/>
      <c r="N41" s="672"/>
      <c r="O41" s="672"/>
      <c r="P41" s="673"/>
      <c r="Q41" s="674"/>
      <c r="R41" s="675"/>
      <c r="S41" s="675"/>
      <c r="T41" s="675"/>
      <c r="U41" s="675"/>
      <c r="V41" s="675"/>
      <c r="W41" s="675"/>
      <c r="X41" s="675"/>
      <c r="Y41" s="675"/>
      <c r="Z41" s="675"/>
      <c r="AA41" s="675"/>
      <c r="AB41" s="675"/>
      <c r="AC41" s="675"/>
      <c r="AD41" s="675"/>
      <c r="AE41" s="676"/>
      <c r="AF41" s="677"/>
      <c r="AG41" s="678"/>
      <c r="AH41" s="678"/>
      <c r="AI41" s="678"/>
      <c r="AJ41" s="679"/>
      <c r="AK41" s="680"/>
      <c r="AL41" s="675"/>
      <c r="AM41" s="675"/>
      <c r="AN41" s="675"/>
      <c r="AO41" s="675"/>
      <c r="AP41" s="675"/>
      <c r="AQ41" s="675"/>
      <c r="AR41" s="675"/>
      <c r="AS41" s="675"/>
      <c r="AT41" s="675"/>
      <c r="AU41" s="675"/>
      <c r="AV41" s="675"/>
      <c r="AW41" s="675"/>
      <c r="AX41" s="675"/>
      <c r="AY41" s="675"/>
      <c r="AZ41" s="719"/>
      <c r="BA41" s="719"/>
      <c r="BB41" s="719"/>
      <c r="BC41" s="719"/>
      <c r="BD41" s="719"/>
      <c r="BE41" s="681"/>
      <c r="BF41" s="681"/>
      <c r="BG41" s="681"/>
      <c r="BH41" s="681"/>
      <c r="BI41" s="682"/>
      <c r="BJ41" s="56"/>
      <c r="BK41" s="56"/>
      <c r="BL41" s="56"/>
      <c r="BM41" s="56"/>
      <c r="BN41" s="56"/>
      <c r="BO41" s="55"/>
      <c r="BP41" s="55"/>
      <c r="BQ41" s="52">
        <v>35</v>
      </c>
      <c r="BR41" s="72"/>
      <c r="BS41" s="671"/>
      <c r="BT41" s="672"/>
      <c r="BU41" s="672"/>
      <c r="BV41" s="672"/>
      <c r="BW41" s="672"/>
      <c r="BX41" s="672"/>
      <c r="BY41" s="672"/>
      <c r="BZ41" s="672"/>
      <c r="CA41" s="672"/>
      <c r="CB41" s="672"/>
      <c r="CC41" s="672"/>
      <c r="CD41" s="672"/>
      <c r="CE41" s="672"/>
      <c r="CF41" s="672"/>
      <c r="CG41" s="673"/>
      <c r="CH41" s="683"/>
      <c r="CI41" s="678"/>
      <c r="CJ41" s="678"/>
      <c r="CK41" s="678"/>
      <c r="CL41" s="684"/>
      <c r="CM41" s="683"/>
      <c r="CN41" s="678"/>
      <c r="CO41" s="678"/>
      <c r="CP41" s="678"/>
      <c r="CQ41" s="684"/>
      <c r="CR41" s="683"/>
      <c r="CS41" s="678"/>
      <c r="CT41" s="678"/>
      <c r="CU41" s="678"/>
      <c r="CV41" s="684"/>
      <c r="CW41" s="683"/>
      <c r="CX41" s="678"/>
      <c r="CY41" s="678"/>
      <c r="CZ41" s="678"/>
      <c r="DA41" s="684"/>
      <c r="DB41" s="683"/>
      <c r="DC41" s="678"/>
      <c r="DD41" s="678"/>
      <c r="DE41" s="678"/>
      <c r="DF41" s="684"/>
      <c r="DG41" s="683"/>
      <c r="DH41" s="678"/>
      <c r="DI41" s="678"/>
      <c r="DJ41" s="678"/>
      <c r="DK41" s="684"/>
      <c r="DL41" s="683"/>
      <c r="DM41" s="678"/>
      <c r="DN41" s="678"/>
      <c r="DO41" s="678"/>
      <c r="DP41" s="684"/>
      <c r="DQ41" s="683"/>
      <c r="DR41" s="678"/>
      <c r="DS41" s="678"/>
      <c r="DT41" s="678"/>
      <c r="DU41" s="684"/>
      <c r="DV41" s="671"/>
      <c r="DW41" s="672"/>
      <c r="DX41" s="672"/>
      <c r="DY41" s="672"/>
      <c r="DZ41" s="685"/>
      <c r="EA41" s="48"/>
    </row>
    <row r="42" spans="1:131" ht="26.25" customHeight="1" x14ac:dyDescent="0.2">
      <c r="A42" s="52">
        <v>15</v>
      </c>
      <c r="B42" s="671"/>
      <c r="C42" s="672"/>
      <c r="D42" s="672"/>
      <c r="E42" s="672"/>
      <c r="F42" s="672"/>
      <c r="G42" s="672"/>
      <c r="H42" s="672"/>
      <c r="I42" s="672"/>
      <c r="J42" s="672"/>
      <c r="K42" s="672"/>
      <c r="L42" s="672"/>
      <c r="M42" s="672"/>
      <c r="N42" s="672"/>
      <c r="O42" s="672"/>
      <c r="P42" s="673"/>
      <c r="Q42" s="674"/>
      <c r="R42" s="675"/>
      <c r="S42" s="675"/>
      <c r="T42" s="675"/>
      <c r="U42" s="675"/>
      <c r="V42" s="675"/>
      <c r="W42" s="675"/>
      <c r="X42" s="675"/>
      <c r="Y42" s="675"/>
      <c r="Z42" s="675"/>
      <c r="AA42" s="675"/>
      <c r="AB42" s="675"/>
      <c r="AC42" s="675"/>
      <c r="AD42" s="675"/>
      <c r="AE42" s="676"/>
      <c r="AF42" s="677"/>
      <c r="AG42" s="678"/>
      <c r="AH42" s="678"/>
      <c r="AI42" s="678"/>
      <c r="AJ42" s="679"/>
      <c r="AK42" s="680"/>
      <c r="AL42" s="675"/>
      <c r="AM42" s="675"/>
      <c r="AN42" s="675"/>
      <c r="AO42" s="675"/>
      <c r="AP42" s="675"/>
      <c r="AQ42" s="675"/>
      <c r="AR42" s="675"/>
      <c r="AS42" s="675"/>
      <c r="AT42" s="675"/>
      <c r="AU42" s="675"/>
      <c r="AV42" s="675"/>
      <c r="AW42" s="675"/>
      <c r="AX42" s="675"/>
      <c r="AY42" s="675"/>
      <c r="AZ42" s="719"/>
      <c r="BA42" s="719"/>
      <c r="BB42" s="719"/>
      <c r="BC42" s="719"/>
      <c r="BD42" s="719"/>
      <c r="BE42" s="681"/>
      <c r="BF42" s="681"/>
      <c r="BG42" s="681"/>
      <c r="BH42" s="681"/>
      <c r="BI42" s="682"/>
      <c r="BJ42" s="56"/>
      <c r="BK42" s="56"/>
      <c r="BL42" s="56"/>
      <c r="BM42" s="56"/>
      <c r="BN42" s="56"/>
      <c r="BO42" s="55"/>
      <c r="BP42" s="55"/>
      <c r="BQ42" s="52">
        <v>36</v>
      </c>
      <c r="BR42" s="72"/>
      <c r="BS42" s="671"/>
      <c r="BT42" s="672"/>
      <c r="BU42" s="672"/>
      <c r="BV42" s="672"/>
      <c r="BW42" s="672"/>
      <c r="BX42" s="672"/>
      <c r="BY42" s="672"/>
      <c r="BZ42" s="672"/>
      <c r="CA42" s="672"/>
      <c r="CB42" s="672"/>
      <c r="CC42" s="672"/>
      <c r="CD42" s="672"/>
      <c r="CE42" s="672"/>
      <c r="CF42" s="672"/>
      <c r="CG42" s="673"/>
      <c r="CH42" s="683"/>
      <c r="CI42" s="678"/>
      <c r="CJ42" s="678"/>
      <c r="CK42" s="678"/>
      <c r="CL42" s="684"/>
      <c r="CM42" s="683"/>
      <c r="CN42" s="678"/>
      <c r="CO42" s="678"/>
      <c r="CP42" s="678"/>
      <c r="CQ42" s="684"/>
      <c r="CR42" s="683"/>
      <c r="CS42" s="678"/>
      <c r="CT42" s="678"/>
      <c r="CU42" s="678"/>
      <c r="CV42" s="684"/>
      <c r="CW42" s="683"/>
      <c r="CX42" s="678"/>
      <c r="CY42" s="678"/>
      <c r="CZ42" s="678"/>
      <c r="DA42" s="684"/>
      <c r="DB42" s="683"/>
      <c r="DC42" s="678"/>
      <c r="DD42" s="678"/>
      <c r="DE42" s="678"/>
      <c r="DF42" s="684"/>
      <c r="DG42" s="683"/>
      <c r="DH42" s="678"/>
      <c r="DI42" s="678"/>
      <c r="DJ42" s="678"/>
      <c r="DK42" s="684"/>
      <c r="DL42" s="683"/>
      <c r="DM42" s="678"/>
      <c r="DN42" s="678"/>
      <c r="DO42" s="678"/>
      <c r="DP42" s="684"/>
      <c r="DQ42" s="683"/>
      <c r="DR42" s="678"/>
      <c r="DS42" s="678"/>
      <c r="DT42" s="678"/>
      <c r="DU42" s="684"/>
      <c r="DV42" s="671"/>
      <c r="DW42" s="672"/>
      <c r="DX42" s="672"/>
      <c r="DY42" s="672"/>
      <c r="DZ42" s="685"/>
      <c r="EA42" s="48"/>
    </row>
    <row r="43" spans="1:131" ht="26.25" customHeight="1" x14ac:dyDescent="0.2">
      <c r="A43" s="52">
        <v>16</v>
      </c>
      <c r="B43" s="671"/>
      <c r="C43" s="672"/>
      <c r="D43" s="672"/>
      <c r="E43" s="672"/>
      <c r="F43" s="672"/>
      <c r="G43" s="672"/>
      <c r="H43" s="672"/>
      <c r="I43" s="672"/>
      <c r="J43" s="672"/>
      <c r="K43" s="672"/>
      <c r="L43" s="672"/>
      <c r="M43" s="672"/>
      <c r="N43" s="672"/>
      <c r="O43" s="672"/>
      <c r="P43" s="673"/>
      <c r="Q43" s="674"/>
      <c r="R43" s="675"/>
      <c r="S43" s="675"/>
      <c r="T43" s="675"/>
      <c r="U43" s="675"/>
      <c r="V43" s="675"/>
      <c r="W43" s="675"/>
      <c r="X43" s="675"/>
      <c r="Y43" s="675"/>
      <c r="Z43" s="675"/>
      <c r="AA43" s="675"/>
      <c r="AB43" s="675"/>
      <c r="AC43" s="675"/>
      <c r="AD43" s="675"/>
      <c r="AE43" s="676"/>
      <c r="AF43" s="677"/>
      <c r="AG43" s="678"/>
      <c r="AH43" s="678"/>
      <c r="AI43" s="678"/>
      <c r="AJ43" s="679"/>
      <c r="AK43" s="680"/>
      <c r="AL43" s="675"/>
      <c r="AM43" s="675"/>
      <c r="AN43" s="675"/>
      <c r="AO43" s="675"/>
      <c r="AP43" s="675"/>
      <c r="AQ43" s="675"/>
      <c r="AR43" s="675"/>
      <c r="AS43" s="675"/>
      <c r="AT43" s="675"/>
      <c r="AU43" s="675"/>
      <c r="AV43" s="675"/>
      <c r="AW43" s="675"/>
      <c r="AX43" s="675"/>
      <c r="AY43" s="675"/>
      <c r="AZ43" s="719"/>
      <c r="BA43" s="719"/>
      <c r="BB43" s="719"/>
      <c r="BC43" s="719"/>
      <c r="BD43" s="719"/>
      <c r="BE43" s="681"/>
      <c r="BF43" s="681"/>
      <c r="BG43" s="681"/>
      <c r="BH43" s="681"/>
      <c r="BI43" s="682"/>
      <c r="BJ43" s="56"/>
      <c r="BK43" s="56"/>
      <c r="BL43" s="56"/>
      <c r="BM43" s="56"/>
      <c r="BN43" s="56"/>
      <c r="BO43" s="55"/>
      <c r="BP43" s="55"/>
      <c r="BQ43" s="52">
        <v>37</v>
      </c>
      <c r="BR43" s="72"/>
      <c r="BS43" s="671"/>
      <c r="BT43" s="672"/>
      <c r="BU43" s="672"/>
      <c r="BV43" s="672"/>
      <c r="BW43" s="672"/>
      <c r="BX43" s="672"/>
      <c r="BY43" s="672"/>
      <c r="BZ43" s="672"/>
      <c r="CA43" s="672"/>
      <c r="CB43" s="672"/>
      <c r="CC43" s="672"/>
      <c r="CD43" s="672"/>
      <c r="CE43" s="672"/>
      <c r="CF43" s="672"/>
      <c r="CG43" s="673"/>
      <c r="CH43" s="683"/>
      <c r="CI43" s="678"/>
      <c r="CJ43" s="678"/>
      <c r="CK43" s="678"/>
      <c r="CL43" s="684"/>
      <c r="CM43" s="683"/>
      <c r="CN43" s="678"/>
      <c r="CO43" s="678"/>
      <c r="CP43" s="678"/>
      <c r="CQ43" s="684"/>
      <c r="CR43" s="683"/>
      <c r="CS43" s="678"/>
      <c r="CT43" s="678"/>
      <c r="CU43" s="678"/>
      <c r="CV43" s="684"/>
      <c r="CW43" s="683"/>
      <c r="CX43" s="678"/>
      <c r="CY43" s="678"/>
      <c r="CZ43" s="678"/>
      <c r="DA43" s="684"/>
      <c r="DB43" s="683"/>
      <c r="DC43" s="678"/>
      <c r="DD43" s="678"/>
      <c r="DE43" s="678"/>
      <c r="DF43" s="684"/>
      <c r="DG43" s="683"/>
      <c r="DH43" s="678"/>
      <c r="DI43" s="678"/>
      <c r="DJ43" s="678"/>
      <c r="DK43" s="684"/>
      <c r="DL43" s="683"/>
      <c r="DM43" s="678"/>
      <c r="DN43" s="678"/>
      <c r="DO43" s="678"/>
      <c r="DP43" s="684"/>
      <c r="DQ43" s="683"/>
      <c r="DR43" s="678"/>
      <c r="DS43" s="678"/>
      <c r="DT43" s="678"/>
      <c r="DU43" s="684"/>
      <c r="DV43" s="671"/>
      <c r="DW43" s="672"/>
      <c r="DX43" s="672"/>
      <c r="DY43" s="672"/>
      <c r="DZ43" s="685"/>
      <c r="EA43" s="48"/>
    </row>
    <row r="44" spans="1:131" ht="26.25" customHeight="1" x14ac:dyDescent="0.2">
      <c r="A44" s="52">
        <v>17</v>
      </c>
      <c r="B44" s="671"/>
      <c r="C44" s="672"/>
      <c r="D44" s="672"/>
      <c r="E44" s="672"/>
      <c r="F44" s="672"/>
      <c r="G44" s="672"/>
      <c r="H44" s="672"/>
      <c r="I44" s="672"/>
      <c r="J44" s="672"/>
      <c r="K44" s="672"/>
      <c r="L44" s="672"/>
      <c r="M44" s="672"/>
      <c r="N44" s="672"/>
      <c r="O44" s="672"/>
      <c r="P44" s="673"/>
      <c r="Q44" s="674"/>
      <c r="R44" s="675"/>
      <c r="S44" s="675"/>
      <c r="T44" s="675"/>
      <c r="U44" s="675"/>
      <c r="V44" s="675"/>
      <c r="W44" s="675"/>
      <c r="X44" s="675"/>
      <c r="Y44" s="675"/>
      <c r="Z44" s="675"/>
      <c r="AA44" s="675"/>
      <c r="AB44" s="675"/>
      <c r="AC44" s="675"/>
      <c r="AD44" s="675"/>
      <c r="AE44" s="676"/>
      <c r="AF44" s="677"/>
      <c r="AG44" s="678"/>
      <c r="AH44" s="678"/>
      <c r="AI44" s="678"/>
      <c r="AJ44" s="679"/>
      <c r="AK44" s="680"/>
      <c r="AL44" s="675"/>
      <c r="AM44" s="675"/>
      <c r="AN44" s="675"/>
      <c r="AO44" s="675"/>
      <c r="AP44" s="675"/>
      <c r="AQ44" s="675"/>
      <c r="AR44" s="675"/>
      <c r="AS44" s="675"/>
      <c r="AT44" s="675"/>
      <c r="AU44" s="675"/>
      <c r="AV44" s="675"/>
      <c r="AW44" s="675"/>
      <c r="AX44" s="675"/>
      <c r="AY44" s="675"/>
      <c r="AZ44" s="719"/>
      <c r="BA44" s="719"/>
      <c r="BB44" s="719"/>
      <c r="BC44" s="719"/>
      <c r="BD44" s="719"/>
      <c r="BE44" s="681"/>
      <c r="BF44" s="681"/>
      <c r="BG44" s="681"/>
      <c r="BH44" s="681"/>
      <c r="BI44" s="682"/>
      <c r="BJ44" s="56"/>
      <c r="BK44" s="56"/>
      <c r="BL44" s="56"/>
      <c r="BM44" s="56"/>
      <c r="BN44" s="56"/>
      <c r="BO44" s="55"/>
      <c r="BP44" s="55"/>
      <c r="BQ44" s="52">
        <v>38</v>
      </c>
      <c r="BR44" s="72"/>
      <c r="BS44" s="671"/>
      <c r="BT44" s="672"/>
      <c r="BU44" s="672"/>
      <c r="BV44" s="672"/>
      <c r="BW44" s="672"/>
      <c r="BX44" s="672"/>
      <c r="BY44" s="672"/>
      <c r="BZ44" s="672"/>
      <c r="CA44" s="672"/>
      <c r="CB44" s="672"/>
      <c r="CC44" s="672"/>
      <c r="CD44" s="672"/>
      <c r="CE44" s="672"/>
      <c r="CF44" s="672"/>
      <c r="CG44" s="673"/>
      <c r="CH44" s="683"/>
      <c r="CI44" s="678"/>
      <c r="CJ44" s="678"/>
      <c r="CK44" s="678"/>
      <c r="CL44" s="684"/>
      <c r="CM44" s="683"/>
      <c r="CN44" s="678"/>
      <c r="CO44" s="678"/>
      <c r="CP44" s="678"/>
      <c r="CQ44" s="684"/>
      <c r="CR44" s="683"/>
      <c r="CS44" s="678"/>
      <c r="CT44" s="678"/>
      <c r="CU44" s="678"/>
      <c r="CV44" s="684"/>
      <c r="CW44" s="683"/>
      <c r="CX44" s="678"/>
      <c r="CY44" s="678"/>
      <c r="CZ44" s="678"/>
      <c r="DA44" s="684"/>
      <c r="DB44" s="683"/>
      <c r="DC44" s="678"/>
      <c r="DD44" s="678"/>
      <c r="DE44" s="678"/>
      <c r="DF44" s="684"/>
      <c r="DG44" s="683"/>
      <c r="DH44" s="678"/>
      <c r="DI44" s="678"/>
      <c r="DJ44" s="678"/>
      <c r="DK44" s="684"/>
      <c r="DL44" s="683"/>
      <c r="DM44" s="678"/>
      <c r="DN44" s="678"/>
      <c r="DO44" s="678"/>
      <c r="DP44" s="684"/>
      <c r="DQ44" s="683"/>
      <c r="DR44" s="678"/>
      <c r="DS44" s="678"/>
      <c r="DT44" s="678"/>
      <c r="DU44" s="684"/>
      <c r="DV44" s="671"/>
      <c r="DW44" s="672"/>
      <c r="DX44" s="672"/>
      <c r="DY44" s="672"/>
      <c r="DZ44" s="685"/>
      <c r="EA44" s="48"/>
    </row>
    <row r="45" spans="1:131" ht="26.25" customHeight="1" x14ac:dyDescent="0.2">
      <c r="A45" s="52">
        <v>18</v>
      </c>
      <c r="B45" s="671"/>
      <c r="C45" s="672"/>
      <c r="D45" s="672"/>
      <c r="E45" s="672"/>
      <c r="F45" s="672"/>
      <c r="G45" s="672"/>
      <c r="H45" s="672"/>
      <c r="I45" s="672"/>
      <c r="J45" s="672"/>
      <c r="K45" s="672"/>
      <c r="L45" s="672"/>
      <c r="M45" s="672"/>
      <c r="N45" s="672"/>
      <c r="O45" s="672"/>
      <c r="P45" s="673"/>
      <c r="Q45" s="674"/>
      <c r="R45" s="675"/>
      <c r="S45" s="675"/>
      <c r="T45" s="675"/>
      <c r="U45" s="675"/>
      <c r="V45" s="675"/>
      <c r="W45" s="675"/>
      <c r="X45" s="675"/>
      <c r="Y45" s="675"/>
      <c r="Z45" s="675"/>
      <c r="AA45" s="675"/>
      <c r="AB45" s="675"/>
      <c r="AC45" s="675"/>
      <c r="AD45" s="675"/>
      <c r="AE45" s="676"/>
      <c r="AF45" s="677"/>
      <c r="AG45" s="678"/>
      <c r="AH45" s="678"/>
      <c r="AI45" s="678"/>
      <c r="AJ45" s="679"/>
      <c r="AK45" s="680"/>
      <c r="AL45" s="675"/>
      <c r="AM45" s="675"/>
      <c r="AN45" s="675"/>
      <c r="AO45" s="675"/>
      <c r="AP45" s="675"/>
      <c r="AQ45" s="675"/>
      <c r="AR45" s="675"/>
      <c r="AS45" s="675"/>
      <c r="AT45" s="675"/>
      <c r="AU45" s="675"/>
      <c r="AV45" s="675"/>
      <c r="AW45" s="675"/>
      <c r="AX45" s="675"/>
      <c r="AY45" s="675"/>
      <c r="AZ45" s="719"/>
      <c r="BA45" s="719"/>
      <c r="BB45" s="719"/>
      <c r="BC45" s="719"/>
      <c r="BD45" s="719"/>
      <c r="BE45" s="681"/>
      <c r="BF45" s="681"/>
      <c r="BG45" s="681"/>
      <c r="BH45" s="681"/>
      <c r="BI45" s="682"/>
      <c r="BJ45" s="56"/>
      <c r="BK45" s="56"/>
      <c r="BL45" s="56"/>
      <c r="BM45" s="56"/>
      <c r="BN45" s="56"/>
      <c r="BO45" s="55"/>
      <c r="BP45" s="55"/>
      <c r="BQ45" s="52">
        <v>39</v>
      </c>
      <c r="BR45" s="72"/>
      <c r="BS45" s="671"/>
      <c r="BT45" s="672"/>
      <c r="BU45" s="672"/>
      <c r="BV45" s="672"/>
      <c r="BW45" s="672"/>
      <c r="BX45" s="672"/>
      <c r="BY45" s="672"/>
      <c r="BZ45" s="672"/>
      <c r="CA45" s="672"/>
      <c r="CB45" s="672"/>
      <c r="CC45" s="672"/>
      <c r="CD45" s="672"/>
      <c r="CE45" s="672"/>
      <c r="CF45" s="672"/>
      <c r="CG45" s="673"/>
      <c r="CH45" s="683"/>
      <c r="CI45" s="678"/>
      <c r="CJ45" s="678"/>
      <c r="CK45" s="678"/>
      <c r="CL45" s="684"/>
      <c r="CM45" s="683"/>
      <c r="CN45" s="678"/>
      <c r="CO45" s="678"/>
      <c r="CP45" s="678"/>
      <c r="CQ45" s="684"/>
      <c r="CR45" s="683"/>
      <c r="CS45" s="678"/>
      <c r="CT45" s="678"/>
      <c r="CU45" s="678"/>
      <c r="CV45" s="684"/>
      <c r="CW45" s="683"/>
      <c r="CX45" s="678"/>
      <c r="CY45" s="678"/>
      <c r="CZ45" s="678"/>
      <c r="DA45" s="684"/>
      <c r="DB45" s="683"/>
      <c r="DC45" s="678"/>
      <c r="DD45" s="678"/>
      <c r="DE45" s="678"/>
      <c r="DF45" s="684"/>
      <c r="DG45" s="683"/>
      <c r="DH45" s="678"/>
      <c r="DI45" s="678"/>
      <c r="DJ45" s="678"/>
      <c r="DK45" s="684"/>
      <c r="DL45" s="683"/>
      <c r="DM45" s="678"/>
      <c r="DN45" s="678"/>
      <c r="DO45" s="678"/>
      <c r="DP45" s="684"/>
      <c r="DQ45" s="683"/>
      <c r="DR45" s="678"/>
      <c r="DS45" s="678"/>
      <c r="DT45" s="678"/>
      <c r="DU45" s="684"/>
      <c r="DV45" s="671"/>
      <c r="DW45" s="672"/>
      <c r="DX45" s="672"/>
      <c r="DY45" s="672"/>
      <c r="DZ45" s="685"/>
      <c r="EA45" s="48"/>
    </row>
    <row r="46" spans="1:131" ht="26.25" customHeight="1" x14ac:dyDescent="0.2">
      <c r="A46" s="52">
        <v>19</v>
      </c>
      <c r="B46" s="671"/>
      <c r="C46" s="672"/>
      <c r="D46" s="672"/>
      <c r="E46" s="672"/>
      <c r="F46" s="672"/>
      <c r="G46" s="672"/>
      <c r="H46" s="672"/>
      <c r="I46" s="672"/>
      <c r="J46" s="672"/>
      <c r="K46" s="672"/>
      <c r="L46" s="672"/>
      <c r="M46" s="672"/>
      <c r="N46" s="672"/>
      <c r="O46" s="672"/>
      <c r="P46" s="673"/>
      <c r="Q46" s="674"/>
      <c r="R46" s="675"/>
      <c r="S46" s="675"/>
      <c r="T46" s="675"/>
      <c r="U46" s="675"/>
      <c r="V46" s="675"/>
      <c r="W46" s="675"/>
      <c r="X46" s="675"/>
      <c r="Y46" s="675"/>
      <c r="Z46" s="675"/>
      <c r="AA46" s="675"/>
      <c r="AB46" s="675"/>
      <c r="AC46" s="675"/>
      <c r="AD46" s="675"/>
      <c r="AE46" s="676"/>
      <c r="AF46" s="677"/>
      <c r="AG46" s="678"/>
      <c r="AH46" s="678"/>
      <c r="AI46" s="678"/>
      <c r="AJ46" s="679"/>
      <c r="AK46" s="680"/>
      <c r="AL46" s="675"/>
      <c r="AM46" s="675"/>
      <c r="AN46" s="675"/>
      <c r="AO46" s="675"/>
      <c r="AP46" s="675"/>
      <c r="AQ46" s="675"/>
      <c r="AR46" s="675"/>
      <c r="AS46" s="675"/>
      <c r="AT46" s="675"/>
      <c r="AU46" s="675"/>
      <c r="AV46" s="675"/>
      <c r="AW46" s="675"/>
      <c r="AX46" s="675"/>
      <c r="AY46" s="675"/>
      <c r="AZ46" s="719"/>
      <c r="BA46" s="719"/>
      <c r="BB46" s="719"/>
      <c r="BC46" s="719"/>
      <c r="BD46" s="719"/>
      <c r="BE46" s="681"/>
      <c r="BF46" s="681"/>
      <c r="BG46" s="681"/>
      <c r="BH46" s="681"/>
      <c r="BI46" s="682"/>
      <c r="BJ46" s="56"/>
      <c r="BK46" s="56"/>
      <c r="BL46" s="56"/>
      <c r="BM46" s="56"/>
      <c r="BN46" s="56"/>
      <c r="BO46" s="55"/>
      <c r="BP46" s="55"/>
      <c r="BQ46" s="52">
        <v>40</v>
      </c>
      <c r="BR46" s="72"/>
      <c r="BS46" s="671"/>
      <c r="BT46" s="672"/>
      <c r="BU46" s="672"/>
      <c r="BV46" s="672"/>
      <c r="BW46" s="672"/>
      <c r="BX46" s="672"/>
      <c r="BY46" s="672"/>
      <c r="BZ46" s="672"/>
      <c r="CA46" s="672"/>
      <c r="CB46" s="672"/>
      <c r="CC46" s="672"/>
      <c r="CD46" s="672"/>
      <c r="CE46" s="672"/>
      <c r="CF46" s="672"/>
      <c r="CG46" s="673"/>
      <c r="CH46" s="683"/>
      <c r="CI46" s="678"/>
      <c r="CJ46" s="678"/>
      <c r="CK46" s="678"/>
      <c r="CL46" s="684"/>
      <c r="CM46" s="683"/>
      <c r="CN46" s="678"/>
      <c r="CO46" s="678"/>
      <c r="CP46" s="678"/>
      <c r="CQ46" s="684"/>
      <c r="CR46" s="683"/>
      <c r="CS46" s="678"/>
      <c r="CT46" s="678"/>
      <c r="CU46" s="678"/>
      <c r="CV46" s="684"/>
      <c r="CW46" s="683"/>
      <c r="CX46" s="678"/>
      <c r="CY46" s="678"/>
      <c r="CZ46" s="678"/>
      <c r="DA46" s="684"/>
      <c r="DB46" s="683"/>
      <c r="DC46" s="678"/>
      <c r="DD46" s="678"/>
      <c r="DE46" s="678"/>
      <c r="DF46" s="684"/>
      <c r="DG46" s="683"/>
      <c r="DH46" s="678"/>
      <c r="DI46" s="678"/>
      <c r="DJ46" s="678"/>
      <c r="DK46" s="684"/>
      <c r="DL46" s="683"/>
      <c r="DM46" s="678"/>
      <c r="DN46" s="678"/>
      <c r="DO46" s="678"/>
      <c r="DP46" s="684"/>
      <c r="DQ46" s="683"/>
      <c r="DR46" s="678"/>
      <c r="DS46" s="678"/>
      <c r="DT46" s="678"/>
      <c r="DU46" s="684"/>
      <c r="DV46" s="671"/>
      <c r="DW46" s="672"/>
      <c r="DX46" s="672"/>
      <c r="DY46" s="672"/>
      <c r="DZ46" s="685"/>
      <c r="EA46" s="48"/>
    </row>
    <row r="47" spans="1:131" ht="26.25" customHeight="1" x14ac:dyDescent="0.2">
      <c r="A47" s="52">
        <v>20</v>
      </c>
      <c r="B47" s="671"/>
      <c r="C47" s="672"/>
      <c r="D47" s="672"/>
      <c r="E47" s="672"/>
      <c r="F47" s="672"/>
      <c r="G47" s="672"/>
      <c r="H47" s="672"/>
      <c r="I47" s="672"/>
      <c r="J47" s="672"/>
      <c r="K47" s="672"/>
      <c r="L47" s="672"/>
      <c r="M47" s="672"/>
      <c r="N47" s="672"/>
      <c r="O47" s="672"/>
      <c r="P47" s="673"/>
      <c r="Q47" s="674"/>
      <c r="R47" s="675"/>
      <c r="S47" s="675"/>
      <c r="T47" s="675"/>
      <c r="U47" s="675"/>
      <c r="V47" s="675"/>
      <c r="W47" s="675"/>
      <c r="X47" s="675"/>
      <c r="Y47" s="675"/>
      <c r="Z47" s="675"/>
      <c r="AA47" s="675"/>
      <c r="AB47" s="675"/>
      <c r="AC47" s="675"/>
      <c r="AD47" s="675"/>
      <c r="AE47" s="676"/>
      <c r="AF47" s="677"/>
      <c r="AG47" s="678"/>
      <c r="AH47" s="678"/>
      <c r="AI47" s="678"/>
      <c r="AJ47" s="679"/>
      <c r="AK47" s="680"/>
      <c r="AL47" s="675"/>
      <c r="AM47" s="675"/>
      <c r="AN47" s="675"/>
      <c r="AO47" s="675"/>
      <c r="AP47" s="675"/>
      <c r="AQ47" s="675"/>
      <c r="AR47" s="675"/>
      <c r="AS47" s="675"/>
      <c r="AT47" s="675"/>
      <c r="AU47" s="675"/>
      <c r="AV47" s="675"/>
      <c r="AW47" s="675"/>
      <c r="AX47" s="675"/>
      <c r="AY47" s="675"/>
      <c r="AZ47" s="719"/>
      <c r="BA47" s="719"/>
      <c r="BB47" s="719"/>
      <c r="BC47" s="719"/>
      <c r="BD47" s="719"/>
      <c r="BE47" s="681"/>
      <c r="BF47" s="681"/>
      <c r="BG47" s="681"/>
      <c r="BH47" s="681"/>
      <c r="BI47" s="682"/>
      <c r="BJ47" s="56"/>
      <c r="BK47" s="56"/>
      <c r="BL47" s="56"/>
      <c r="BM47" s="56"/>
      <c r="BN47" s="56"/>
      <c r="BO47" s="55"/>
      <c r="BP47" s="55"/>
      <c r="BQ47" s="52">
        <v>41</v>
      </c>
      <c r="BR47" s="72"/>
      <c r="BS47" s="671"/>
      <c r="BT47" s="672"/>
      <c r="BU47" s="672"/>
      <c r="BV47" s="672"/>
      <c r="BW47" s="672"/>
      <c r="BX47" s="672"/>
      <c r="BY47" s="672"/>
      <c r="BZ47" s="672"/>
      <c r="CA47" s="672"/>
      <c r="CB47" s="672"/>
      <c r="CC47" s="672"/>
      <c r="CD47" s="672"/>
      <c r="CE47" s="672"/>
      <c r="CF47" s="672"/>
      <c r="CG47" s="673"/>
      <c r="CH47" s="683"/>
      <c r="CI47" s="678"/>
      <c r="CJ47" s="678"/>
      <c r="CK47" s="678"/>
      <c r="CL47" s="684"/>
      <c r="CM47" s="683"/>
      <c r="CN47" s="678"/>
      <c r="CO47" s="678"/>
      <c r="CP47" s="678"/>
      <c r="CQ47" s="684"/>
      <c r="CR47" s="683"/>
      <c r="CS47" s="678"/>
      <c r="CT47" s="678"/>
      <c r="CU47" s="678"/>
      <c r="CV47" s="684"/>
      <c r="CW47" s="683"/>
      <c r="CX47" s="678"/>
      <c r="CY47" s="678"/>
      <c r="CZ47" s="678"/>
      <c r="DA47" s="684"/>
      <c r="DB47" s="683"/>
      <c r="DC47" s="678"/>
      <c r="DD47" s="678"/>
      <c r="DE47" s="678"/>
      <c r="DF47" s="684"/>
      <c r="DG47" s="683"/>
      <c r="DH47" s="678"/>
      <c r="DI47" s="678"/>
      <c r="DJ47" s="678"/>
      <c r="DK47" s="684"/>
      <c r="DL47" s="683"/>
      <c r="DM47" s="678"/>
      <c r="DN47" s="678"/>
      <c r="DO47" s="678"/>
      <c r="DP47" s="684"/>
      <c r="DQ47" s="683"/>
      <c r="DR47" s="678"/>
      <c r="DS47" s="678"/>
      <c r="DT47" s="678"/>
      <c r="DU47" s="684"/>
      <c r="DV47" s="671"/>
      <c r="DW47" s="672"/>
      <c r="DX47" s="672"/>
      <c r="DY47" s="672"/>
      <c r="DZ47" s="685"/>
      <c r="EA47" s="48"/>
    </row>
    <row r="48" spans="1:131" ht="26.25" customHeight="1" x14ac:dyDescent="0.2">
      <c r="A48" s="52">
        <v>21</v>
      </c>
      <c r="B48" s="671"/>
      <c r="C48" s="672"/>
      <c r="D48" s="672"/>
      <c r="E48" s="672"/>
      <c r="F48" s="672"/>
      <c r="G48" s="672"/>
      <c r="H48" s="672"/>
      <c r="I48" s="672"/>
      <c r="J48" s="672"/>
      <c r="K48" s="672"/>
      <c r="L48" s="672"/>
      <c r="M48" s="672"/>
      <c r="N48" s="672"/>
      <c r="O48" s="672"/>
      <c r="P48" s="673"/>
      <c r="Q48" s="674"/>
      <c r="R48" s="675"/>
      <c r="S48" s="675"/>
      <c r="T48" s="675"/>
      <c r="U48" s="675"/>
      <c r="V48" s="675"/>
      <c r="W48" s="675"/>
      <c r="X48" s="675"/>
      <c r="Y48" s="675"/>
      <c r="Z48" s="675"/>
      <c r="AA48" s="675"/>
      <c r="AB48" s="675"/>
      <c r="AC48" s="675"/>
      <c r="AD48" s="675"/>
      <c r="AE48" s="676"/>
      <c r="AF48" s="677"/>
      <c r="AG48" s="678"/>
      <c r="AH48" s="678"/>
      <c r="AI48" s="678"/>
      <c r="AJ48" s="679"/>
      <c r="AK48" s="680"/>
      <c r="AL48" s="675"/>
      <c r="AM48" s="675"/>
      <c r="AN48" s="675"/>
      <c r="AO48" s="675"/>
      <c r="AP48" s="675"/>
      <c r="AQ48" s="675"/>
      <c r="AR48" s="675"/>
      <c r="AS48" s="675"/>
      <c r="AT48" s="675"/>
      <c r="AU48" s="675"/>
      <c r="AV48" s="675"/>
      <c r="AW48" s="675"/>
      <c r="AX48" s="675"/>
      <c r="AY48" s="675"/>
      <c r="AZ48" s="719"/>
      <c r="BA48" s="719"/>
      <c r="BB48" s="719"/>
      <c r="BC48" s="719"/>
      <c r="BD48" s="719"/>
      <c r="BE48" s="681"/>
      <c r="BF48" s="681"/>
      <c r="BG48" s="681"/>
      <c r="BH48" s="681"/>
      <c r="BI48" s="682"/>
      <c r="BJ48" s="56"/>
      <c r="BK48" s="56"/>
      <c r="BL48" s="56"/>
      <c r="BM48" s="56"/>
      <c r="BN48" s="56"/>
      <c r="BO48" s="55"/>
      <c r="BP48" s="55"/>
      <c r="BQ48" s="52">
        <v>42</v>
      </c>
      <c r="BR48" s="72"/>
      <c r="BS48" s="671"/>
      <c r="BT48" s="672"/>
      <c r="BU48" s="672"/>
      <c r="BV48" s="672"/>
      <c r="BW48" s="672"/>
      <c r="BX48" s="672"/>
      <c r="BY48" s="672"/>
      <c r="BZ48" s="672"/>
      <c r="CA48" s="672"/>
      <c r="CB48" s="672"/>
      <c r="CC48" s="672"/>
      <c r="CD48" s="672"/>
      <c r="CE48" s="672"/>
      <c r="CF48" s="672"/>
      <c r="CG48" s="673"/>
      <c r="CH48" s="683"/>
      <c r="CI48" s="678"/>
      <c r="CJ48" s="678"/>
      <c r="CK48" s="678"/>
      <c r="CL48" s="684"/>
      <c r="CM48" s="683"/>
      <c r="CN48" s="678"/>
      <c r="CO48" s="678"/>
      <c r="CP48" s="678"/>
      <c r="CQ48" s="684"/>
      <c r="CR48" s="683"/>
      <c r="CS48" s="678"/>
      <c r="CT48" s="678"/>
      <c r="CU48" s="678"/>
      <c r="CV48" s="684"/>
      <c r="CW48" s="683"/>
      <c r="CX48" s="678"/>
      <c r="CY48" s="678"/>
      <c r="CZ48" s="678"/>
      <c r="DA48" s="684"/>
      <c r="DB48" s="683"/>
      <c r="DC48" s="678"/>
      <c r="DD48" s="678"/>
      <c r="DE48" s="678"/>
      <c r="DF48" s="684"/>
      <c r="DG48" s="683"/>
      <c r="DH48" s="678"/>
      <c r="DI48" s="678"/>
      <c r="DJ48" s="678"/>
      <c r="DK48" s="684"/>
      <c r="DL48" s="683"/>
      <c r="DM48" s="678"/>
      <c r="DN48" s="678"/>
      <c r="DO48" s="678"/>
      <c r="DP48" s="684"/>
      <c r="DQ48" s="683"/>
      <c r="DR48" s="678"/>
      <c r="DS48" s="678"/>
      <c r="DT48" s="678"/>
      <c r="DU48" s="684"/>
      <c r="DV48" s="671"/>
      <c r="DW48" s="672"/>
      <c r="DX48" s="672"/>
      <c r="DY48" s="672"/>
      <c r="DZ48" s="685"/>
      <c r="EA48" s="48"/>
    </row>
    <row r="49" spans="1:131" ht="26.25" customHeight="1" x14ac:dyDescent="0.2">
      <c r="A49" s="52">
        <v>22</v>
      </c>
      <c r="B49" s="671"/>
      <c r="C49" s="672"/>
      <c r="D49" s="672"/>
      <c r="E49" s="672"/>
      <c r="F49" s="672"/>
      <c r="G49" s="672"/>
      <c r="H49" s="672"/>
      <c r="I49" s="672"/>
      <c r="J49" s="672"/>
      <c r="K49" s="672"/>
      <c r="L49" s="672"/>
      <c r="M49" s="672"/>
      <c r="N49" s="672"/>
      <c r="O49" s="672"/>
      <c r="P49" s="673"/>
      <c r="Q49" s="674"/>
      <c r="R49" s="675"/>
      <c r="S49" s="675"/>
      <c r="T49" s="675"/>
      <c r="U49" s="675"/>
      <c r="V49" s="675"/>
      <c r="W49" s="675"/>
      <c r="X49" s="675"/>
      <c r="Y49" s="675"/>
      <c r="Z49" s="675"/>
      <c r="AA49" s="675"/>
      <c r="AB49" s="675"/>
      <c r="AC49" s="675"/>
      <c r="AD49" s="675"/>
      <c r="AE49" s="676"/>
      <c r="AF49" s="677"/>
      <c r="AG49" s="678"/>
      <c r="AH49" s="678"/>
      <c r="AI49" s="678"/>
      <c r="AJ49" s="679"/>
      <c r="AK49" s="680"/>
      <c r="AL49" s="675"/>
      <c r="AM49" s="675"/>
      <c r="AN49" s="675"/>
      <c r="AO49" s="675"/>
      <c r="AP49" s="675"/>
      <c r="AQ49" s="675"/>
      <c r="AR49" s="675"/>
      <c r="AS49" s="675"/>
      <c r="AT49" s="675"/>
      <c r="AU49" s="675"/>
      <c r="AV49" s="675"/>
      <c r="AW49" s="675"/>
      <c r="AX49" s="675"/>
      <c r="AY49" s="675"/>
      <c r="AZ49" s="719"/>
      <c r="BA49" s="719"/>
      <c r="BB49" s="719"/>
      <c r="BC49" s="719"/>
      <c r="BD49" s="719"/>
      <c r="BE49" s="681"/>
      <c r="BF49" s="681"/>
      <c r="BG49" s="681"/>
      <c r="BH49" s="681"/>
      <c r="BI49" s="682"/>
      <c r="BJ49" s="56"/>
      <c r="BK49" s="56"/>
      <c r="BL49" s="56"/>
      <c r="BM49" s="56"/>
      <c r="BN49" s="56"/>
      <c r="BO49" s="55"/>
      <c r="BP49" s="55"/>
      <c r="BQ49" s="52">
        <v>43</v>
      </c>
      <c r="BR49" s="72"/>
      <c r="BS49" s="671"/>
      <c r="BT49" s="672"/>
      <c r="BU49" s="672"/>
      <c r="BV49" s="672"/>
      <c r="BW49" s="672"/>
      <c r="BX49" s="672"/>
      <c r="BY49" s="672"/>
      <c r="BZ49" s="672"/>
      <c r="CA49" s="672"/>
      <c r="CB49" s="672"/>
      <c r="CC49" s="672"/>
      <c r="CD49" s="672"/>
      <c r="CE49" s="672"/>
      <c r="CF49" s="672"/>
      <c r="CG49" s="673"/>
      <c r="CH49" s="683"/>
      <c r="CI49" s="678"/>
      <c r="CJ49" s="678"/>
      <c r="CK49" s="678"/>
      <c r="CL49" s="684"/>
      <c r="CM49" s="683"/>
      <c r="CN49" s="678"/>
      <c r="CO49" s="678"/>
      <c r="CP49" s="678"/>
      <c r="CQ49" s="684"/>
      <c r="CR49" s="683"/>
      <c r="CS49" s="678"/>
      <c r="CT49" s="678"/>
      <c r="CU49" s="678"/>
      <c r="CV49" s="684"/>
      <c r="CW49" s="683"/>
      <c r="CX49" s="678"/>
      <c r="CY49" s="678"/>
      <c r="CZ49" s="678"/>
      <c r="DA49" s="684"/>
      <c r="DB49" s="683"/>
      <c r="DC49" s="678"/>
      <c r="DD49" s="678"/>
      <c r="DE49" s="678"/>
      <c r="DF49" s="684"/>
      <c r="DG49" s="683"/>
      <c r="DH49" s="678"/>
      <c r="DI49" s="678"/>
      <c r="DJ49" s="678"/>
      <c r="DK49" s="684"/>
      <c r="DL49" s="683"/>
      <c r="DM49" s="678"/>
      <c r="DN49" s="678"/>
      <c r="DO49" s="678"/>
      <c r="DP49" s="684"/>
      <c r="DQ49" s="683"/>
      <c r="DR49" s="678"/>
      <c r="DS49" s="678"/>
      <c r="DT49" s="678"/>
      <c r="DU49" s="684"/>
      <c r="DV49" s="671"/>
      <c r="DW49" s="672"/>
      <c r="DX49" s="672"/>
      <c r="DY49" s="672"/>
      <c r="DZ49" s="685"/>
      <c r="EA49" s="48"/>
    </row>
    <row r="50" spans="1:131" ht="26.25" customHeight="1" x14ac:dyDescent="0.2">
      <c r="A50" s="52">
        <v>23</v>
      </c>
      <c r="B50" s="671"/>
      <c r="C50" s="672"/>
      <c r="D50" s="672"/>
      <c r="E50" s="672"/>
      <c r="F50" s="672"/>
      <c r="G50" s="672"/>
      <c r="H50" s="672"/>
      <c r="I50" s="672"/>
      <c r="J50" s="672"/>
      <c r="K50" s="672"/>
      <c r="L50" s="672"/>
      <c r="M50" s="672"/>
      <c r="N50" s="672"/>
      <c r="O50" s="672"/>
      <c r="P50" s="673"/>
      <c r="Q50" s="720"/>
      <c r="R50" s="721"/>
      <c r="S50" s="721"/>
      <c r="T50" s="721"/>
      <c r="U50" s="721"/>
      <c r="V50" s="721"/>
      <c r="W50" s="721"/>
      <c r="X50" s="721"/>
      <c r="Y50" s="721"/>
      <c r="Z50" s="721"/>
      <c r="AA50" s="721"/>
      <c r="AB50" s="721"/>
      <c r="AC50" s="721"/>
      <c r="AD50" s="721"/>
      <c r="AE50" s="722"/>
      <c r="AF50" s="677"/>
      <c r="AG50" s="678"/>
      <c r="AH50" s="678"/>
      <c r="AI50" s="678"/>
      <c r="AJ50" s="679"/>
      <c r="AK50" s="723"/>
      <c r="AL50" s="721"/>
      <c r="AM50" s="721"/>
      <c r="AN50" s="721"/>
      <c r="AO50" s="721"/>
      <c r="AP50" s="721"/>
      <c r="AQ50" s="721"/>
      <c r="AR50" s="721"/>
      <c r="AS50" s="721"/>
      <c r="AT50" s="721"/>
      <c r="AU50" s="721"/>
      <c r="AV50" s="721"/>
      <c r="AW50" s="721"/>
      <c r="AX50" s="721"/>
      <c r="AY50" s="721"/>
      <c r="AZ50" s="724"/>
      <c r="BA50" s="724"/>
      <c r="BB50" s="724"/>
      <c r="BC50" s="724"/>
      <c r="BD50" s="724"/>
      <c r="BE50" s="681"/>
      <c r="BF50" s="681"/>
      <c r="BG50" s="681"/>
      <c r="BH50" s="681"/>
      <c r="BI50" s="682"/>
      <c r="BJ50" s="56"/>
      <c r="BK50" s="56"/>
      <c r="BL50" s="56"/>
      <c r="BM50" s="56"/>
      <c r="BN50" s="56"/>
      <c r="BO50" s="55"/>
      <c r="BP50" s="55"/>
      <c r="BQ50" s="52">
        <v>44</v>
      </c>
      <c r="BR50" s="72"/>
      <c r="BS50" s="671"/>
      <c r="BT50" s="672"/>
      <c r="BU50" s="672"/>
      <c r="BV50" s="672"/>
      <c r="BW50" s="672"/>
      <c r="BX50" s="672"/>
      <c r="BY50" s="672"/>
      <c r="BZ50" s="672"/>
      <c r="CA50" s="672"/>
      <c r="CB50" s="672"/>
      <c r="CC50" s="672"/>
      <c r="CD50" s="672"/>
      <c r="CE50" s="672"/>
      <c r="CF50" s="672"/>
      <c r="CG50" s="673"/>
      <c r="CH50" s="683"/>
      <c r="CI50" s="678"/>
      <c r="CJ50" s="678"/>
      <c r="CK50" s="678"/>
      <c r="CL50" s="684"/>
      <c r="CM50" s="683"/>
      <c r="CN50" s="678"/>
      <c r="CO50" s="678"/>
      <c r="CP50" s="678"/>
      <c r="CQ50" s="684"/>
      <c r="CR50" s="683"/>
      <c r="CS50" s="678"/>
      <c r="CT50" s="678"/>
      <c r="CU50" s="678"/>
      <c r="CV50" s="684"/>
      <c r="CW50" s="683"/>
      <c r="CX50" s="678"/>
      <c r="CY50" s="678"/>
      <c r="CZ50" s="678"/>
      <c r="DA50" s="684"/>
      <c r="DB50" s="683"/>
      <c r="DC50" s="678"/>
      <c r="DD50" s="678"/>
      <c r="DE50" s="678"/>
      <c r="DF50" s="684"/>
      <c r="DG50" s="683"/>
      <c r="DH50" s="678"/>
      <c r="DI50" s="678"/>
      <c r="DJ50" s="678"/>
      <c r="DK50" s="684"/>
      <c r="DL50" s="683"/>
      <c r="DM50" s="678"/>
      <c r="DN50" s="678"/>
      <c r="DO50" s="678"/>
      <c r="DP50" s="684"/>
      <c r="DQ50" s="683"/>
      <c r="DR50" s="678"/>
      <c r="DS50" s="678"/>
      <c r="DT50" s="678"/>
      <c r="DU50" s="684"/>
      <c r="DV50" s="671"/>
      <c r="DW50" s="672"/>
      <c r="DX50" s="672"/>
      <c r="DY50" s="672"/>
      <c r="DZ50" s="685"/>
      <c r="EA50" s="48"/>
    </row>
    <row r="51" spans="1:131" ht="26.25" customHeight="1" x14ac:dyDescent="0.2">
      <c r="A51" s="52">
        <v>24</v>
      </c>
      <c r="B51" s="671"/>
      <c r="C51" s="672"/>
      <c r="D51" s="672"/>
      <c r="E51" s="672"/>
      <c r="F51" s="672"/>
      <c r="G51" s="672"/>
      <c r="H51" s="672"/>
      <c r="I51" s="672"/>
      <c r="J51" s="672"/>
      <c r="K51" s="672"/>
      <c r="L51" s="672"/>
      <c r="M51" s="672"/>
      <c r="N51" s="672"/>
      <c r="O51" s="672"/>
      <c r="P51" s="673"/>
      <c r="Q51" s="720"/>
      <c r="R51" s="721"/>
      <c r="S51" s="721"/>
      <c r="T51" s="721"/>
      <c r="U51" s="721"/>
      <c r="V51" s="721"/>
      <c r="W51" s="721"/>
      <c r="X51" s="721"/>
      <c r="Y51" s="721"/>
      <c r="Z51" s="721"/>
      <c r="AA51" s="721"/>
      <c r="AB51" s="721"/>
      <c r="AC51" s="721"/>
      <c r="AD51" s="721"/>
      <c r="AE51" s="722"/>
      <c r="AF51" s="677"/>
      <c r="AG51" s="678"/>
      <c r="AH51" s="678"/>
      <c r="AI51" s="678"/>
      <c r="AJ51" s="679"/>
      <c r="AK51" s="723"/>
      <c r="AL51" s="721"/>
      <c r="AM51" s="721"/>
      <c r="AN51" s="721"/>
      <c r="AO51" s="721"/>
      <c r="AP51" s="721"/>
      <c r="AQ51" s="721"/>
      <c r="AR51" s="721"/>
      <c r="AS51" s="721"/>
      <c r="AT51" s="721"/>
      <c r="AU51" s="721"/>
      <c r="AV51" s="721"/>
      <c r="AW51" s="721"/>
      <c r="AX51" s="721"/>
      <c r="AY51" s="721"/>
      <c r="AZ51" s="724"/>
      <c r="BA51" s="724"/>
      <c r="BB51" s="724"/>
      <c r="BC51" s="724"/>
      <c r="BD51" s="724"/>
      <c r="BE51" s="681"/>
      <c r="BF51" s="681"/>
      <c r="BG51" s="681"/>
      <c r="BH51" s="681"/>
      <c r="BI51" s="682"/>
      <c r="BJ51" s="56"/>
      <c r="BK51" s="56"/>
      <c r="BL51" s="56"/>
      <c r="BM51" s="56"/>
      <c r="BN51" s="56"/>
      <c r="BO51" s="55"/>
      <c r="BP51" s="55"/>
      <c r="BQ51" s="52">
        <v>45</v>
      </c>
      <c r="BR51" s="72"/>
      <c r="BS51" s="671"/>
      <c r="BT51" s="672"/>
      <c r="BU51" s="672"/>
      <c r="BV51" s="672"/>
      <c r="BW51" s="672"/>
      <c r="BX51" s="672"/>
      <c r="BY51" s="672"/>
      <c r="BZ51" s="672"/>
      <c r="CA51" s="672"/>
      <c r="CB51" s="672"/>
      <c r="CC51" s="672"/>
      <c r="CD51" s="672"/>
      <c r="CE51" s="672"/>
      <c r="CF51" s="672"/>
      <c r="CG51" s="673"/>
      <c r="CH51" s="683"/>
      <c r="CI51" s="678"/>
      <c r="CJ51" s="678"/>
      <c r="CK51" s="678"/>
      <c r="CL51" s="684"/>
      <c r="CM51" s="683"/>
      <c r="CN51" s="678"/>
      <c r="CO51" s="678"/>
      <c r="CP51" s="678"/>
      <c r="CQ51" s="684"/>
      <c r="CR51" s="683"/>
      <c r="CS51" s="678"/>
      <c r="CT51" s="678"/>
      <c r="CU51" s="678"/>
      <c r="CV51" s="684"/>
      <c r="CW51" s="683"/>
      <c r="CX51" s="678"/>
      <c r="CY51" s="678"/>
      <c r="CZ51" s="678"/>
      <c r="DA51" s="684"/>
      <c r="DB51" s="683"/>
      <c r="DC51" s="678"/>
      <c r="DD51" s="678"/>
      <c r="DE51" s="678"/>
      <c r="DF51" s="684"/>
      <c r="DG51" s="683"/>
      <c r="DH51" s="678"/>
      <c r="DI51" s="678"/>
      <c r="DJ51" s="678"/>
      <c r="DK51" s="684"/>
      <c r="DL51" s="683"/>
      <c r="DM51" s="678"/>
      <c r="DN51" s="678"/>
      <c r="DO51" s="678"/>
      <c r="DP51" s="684"/>
      <c r="DQ51" s="683"/>
      <c r="DR51" s="678"/>
      <c r="DS51" s="678"/>
      <c r="DT51" s="678"/>
      <c r="DU51" s="684"/>
      <c r="DV51" s="671"/>
      <c r="DW51" s="672"/>
      <c r="DX51" s="672"/>
      <c r="DY51" s="672"/>
      <c r="DZ51" s="685"/>
      <c r="EA51" s="48"/>
    </row>
    <row r="52" spans="1:131" ht="26.25" customHeight="1" x14ac:dyDescent="0.2">
      <c r="A52" s="52">
        <v>25</v>
      </c>
      <c r="B52" s="671"/>
      <c r="C52" s="672"/>
      <c r="D52" s="672"/>
      <c r="E52" s="672"/>
      <c r="F52" s="672"/>
      <c r="G52" s="672"/>
      <c r="H52" s="672"/>
      <c r="I52" s="672"/>
      <c r="J52" s="672"/>
      <c r="K52" s="672"/>
      <c r="L52" s="672"/>
      <c r="M52" s="672"/>
      <c r="N52" s="672"/>
      <c r="O52" s="672"/>
      <c r="P52" s="673"/>
      <c r="Q52" s="720"/>
      <c r="R52" s="721"/>
      <c r="S52" s="721"/>
      <c r="T52" s="721"/>
      <c r="U52" s="721"/>
      <c r="V52" s="721"/>
      <c r="W52" s="721"/>
      <c r="X52" s="721"/>
      <c r="Y52" s="721"/>
      <c r="Z52" s="721"/>
      <c r="AA52" s="721"/>
      <c r="AB52" s="721"/>
      <c r="AC52" s="721"/>
      <c r="AD52" s="721"/>
      <c r="AE52" s="722"/>
      <c r="AF52" s="677"/>
      <c r="AG52" s="678"/>
      <c r="AH52" s="678"/>
      <c r="AI52" s="678"/>
      <c r="AJ52" s="679"/>
      <c r="AK52" s="723"/>
      <c r="AL52" s="721"/>
      <c r="AM52" s="721"/>
      <c r="AN52" s="721"/>
      <c r="AO52" s="721"/>
      <c r="AP52" s="721"/>
      <c r="AQ52" s="721"/>
      <c r="AR52" s="721"/>
      <c r="AS52" s="721"/>
      <c r="AT52" s="721"/>
      <c r="AU52" s="721"/>
      <c r="AV52" s="721"/>
      <c r="AW52" s="721"/>
      <c r="AX52" s="721"/>
      <c r="AY52" s="721"/>
      <c r="AZ52" s="724"/>
      <c r="BA52" s="724"/>
      <c r="BB52" s="724"/>
      <c r="BC52" s="724"/>
      <c r="BD52" s="724"/>
      <c r="BE52" s="681"/>
      <c r="BF52" s="681"/>
      <c r="BG52" s="681"/>
      <c r="BH52" s="681"/>
      <c r="BI52" s="682"/>
      <c r="BJ52" s="56"/>
      <c r="BK52" s="56"/>
      <c r="BL52" s="56"/>
      <c r="BM52" s="56"/>
      <c r="BN52" s="56"/>
      <c r="BO52" s="55"/>
      <c r="BP52" s="55"/>
      <c r="BQ52" s="52">
        <v>46</v>
      </c>
      <c r="BR52" s="72"/>
      <c r="BS52" s="671"/>
      <c r="BT52" s="672"/>
      <c r="BU52" s="672"/>
      <c r="BV52" s="672"/>
      <c r="BW52" s="672"/>
      <c r="BX52" s="672"/>
      <c r="BY52" s="672"/>
      <c r="BZ52" s="672"/>
      <c r="CA52" s="672"/>
      <c r="CB52" s="672"/>
      <c r="CC52" s="672"/>
      <c r="CD52" s="672"/>
      <c r="CE52" s="672"/>
      <c r="CF52" s="672"/>
      <c r="CG52" s="673"/>
      <c r="CH52" s="683"/>
      <c r="CI52" s="678"/>
      <c r="CJ52" s="678"/>
      <c r="CK52" s="678"/>
      <c r="CL52" s="684"/>
      <c r="CM52" s="683"/>
      <c r="CN52" s="678"/>
      <c r="CO52" s="678"/>
      <c r="CP52" s="678"/>
      <c r="CQ52" s="684"/>
      <c r="CR52" s="683"/>
      <c r="CS52" s="678"/>
      <c r="CT52" s="678"/>
      <c r="CU52" s="678"/>
      <c r="CV52" s="684"/>
      <c r="CW52" s="683"/>
      <c r="CX52" s="678"/>
      <c r="CY52" s="678"/>
      <c r="CZ52" s="678"/>
      <c r="DA52" s="684"/>
      <c r="DB52" s="683"/>
      <c r="DC52" s="678"/>
      <c r="DD52" s="678"/>
      <c r="DE52" s="678"/>
      <c r="DF52" s="684"/>
      <c r="DG52" s="683"/>
      <c r="DH52" s="678"/>
      <c r="DI52" s="678"/>
      <c r="DJ52" s="678"/>
      <c r="DK52" s="684"/>
      <c r="DL52" s="683"/>
      <c r="DM52" s="678"/>
      <c r="DN52" s="678"/>
      <c r="DO52" s="678"/>
      <c r="DP52" s="684"/>
      <c r="DQ52" s="683"/>
      <c r="DR52" s="678"/>
      <c r="DS52" s="678"/>
      <c r="DT52" s="678"/>
      <c r="DU52" s="684"/>
      <c r="DV52" s="671"/>
      <c r="DW52" s="672"/>
      <c r="DX52" s="672"/>
      <c r="DY52" s="672"/>
      <c r="DZ52" s="685"/>
      <c r="EA52" s="48"/>
    </row>
    <row r="53" spans="1:131" ht="26.25" customHeight="1" x14ac:dyDescent="0.2">
      <c r="A53" s="52">
        <v>26</v>
      </c>
      <c r="B53" s="671"/>
      <c r="C53" s="672"/>
      <c r="D53" s="672"/>
      <c r="E53" s="672"/>
      <c r="F53" s="672"/>
      <c r="G53" s="672"/>
      <c r="H53" s="672"/>
      <c r="I53" s="672"/>
      <c r="J53" s="672"/>
      <c r="K53" s="672"/>
      <c r="L53" s="672"/>
      <c r="M53" s="672"/>
      <c r="N53" s="672"/>
      <c r="O53" s="672"/>
      <c r="P53" s="673"/>
      <c r="Q53" s="720"/>
      <c r="R53" s="721"/>
      <c r="S53" s="721"/>
      <c r="T53" s="721"/>
      <c r="U53" s="721"/>
      <c r="V53" s="721"/>
      <c r="W53" s="721"/>
      <c r="X53" s="721"/>
      <c r="Y53" s="721"/>
      <c r="Z53" s="721"/>
      <c r="AA53" s="721"/>
      <c r="AB53" s="721"/>
      <c r="AC53" s="721"/>
      <c r="AD53" s="721"/>
      <c r="AE53" s="722"/>
      <c r="AF53" s="677"/>
      <c r="AG53" s="678"/>
      <c r="AH53" s="678"/>
      <c r="AI53" s="678"/>
      <c r="AJ53" s="679"/>
      <c r="AK53" s="723"/>
      <c r="AL53" s="721"/>
      <c r="AM53" s="721"/>
      <c r="AN53" s="721"/>
      <c r="AO53" s="721"/>
      <c r="AP53" s="721"/>
      <c r="AQ53" s="721"/>
      <c r="AR53" s="721"/>
      <c r="AS53" s="721"/>
      <c r="AT53" s="721"/>
      <c r="AU53" s="721"/>
      <c r="AV53" s="721"/>
      <c r="AW53" s="721"/>
      <c r="AX53" s="721"/>
      <c r="AY53" s="721"/>
      <c r="AZ53" s="724"/>
      <c r="BA53" s="724"/>
      <c r="BB53" s="724"/>
      <c r="BC53" s="724"/>
      <c r="BD53" s="724"/>
      <c r="BE53" s="681"/>
      <c r="BF53" s="681"/>
      <c r="BG53" s="681"/>
      <c r="BH53" s="681"/>
      <c r="BI53" s="682"/>
      <c r="BJ53" s="56"/>
      <c r="BK53" s="56"/>
      <c r="BL53" s="56"/>
      <c r="BM53" s="56"/>
      <c r="BN53" s="56"/>
      <c r="BO53" s="55"/>
      <c r="BP53" s="55"/>
      <c r="BQ53" s="52">
        <v>47</v>
      </c>
      <c r="BR53" s="72"/>
      <c r="BS53" s="671"/>
      <c r="BT53" s="672"/>
      <c r="BU53" s="672"/>
      <c r="BV53" s="672"/>
      <c r="BW53" s="672"/>
      <c r="BX53" s="672"/>
      <c r="BY53" s="672"/>
      <c r="BZ53" s="672"/>
      <c r="CA53" s="672"/>
      <c r="CB53" s="672"/>
      <c r="CC53" s="672"/>
      <c r="CD53" s="672"/>
      <c r="CE53" s="672"/>
      <c r="CF53" s="672"/>
      <c r="CG53" s="673"/>
      <c r="CH53" s="683"/>
      <c r="CI53" s="678"/>
      <c r="CJ53" s="678"/>
      <c r="CK53" s="678"/>
      <c r="CL53" s="684"/>
      <c r="CM53" s="683"/>
      <c r="CN53" s="678"/>
      <c r="CO53" s="678"/>
      <c r="CP53" s="678"/>
      <c r="CQ53" s="684"/>
      <c r="CR53" s="683"/>
      <c r="CS53" s="678"/>
      <c r="CT53" s="678"/>
      <c r="CU53" s="678"/>
      <c r="CV53" s="684"/>
      <c r="CW53" s="683"/>
      <c r="CX53" s="678"/>
      <c r="CY53" s="678"/>
      <c r="CZ53" s="678"/>
      <c r="DA53" s="684"/>
      <c r="DB53" s="683"/>
      <c r="DC53" s="678"/>
      <c r="DD53" s="678"/>
      <c r="DE53" s="678"/>
      <c r="DF53" s="684"/>
      <c r="DG53" s="683"/>
      <c r="DH53" s="678"/>
      <c r="DI53" s="678"/>
      <c r="DJ53" s="678"/>
      <c r="DK53" s="684"/>
      <c r="DL53" s="683"/>
      <c r="DM53" s="678"/>
      <c r="DN53" s="678"/>
      <c r="DO53" s="678"/>
      <c r="DP53" s="684"/>
      <c r="DQ53" s="683"/>
      <c r="DR53" s="678"/>
      <c r="DS53" s="678"/>
      <c r="DT53" s="678"/>
      <c r="DU53" s="684"/>
      <c r="DV53" s="671"/>
      <c r="DW53" s="672"/>
      <c r="DX53" s="672"/>
      <c r="DY53" s="672"/>
      <c r="DZ53" s="685"/>
      <c r="EA53" s="48"/>
    </row>
    <row r="54" spans="1:131" ht="26.25" customHeight="1" x14ac:dyDescent="0.2">
      <c r="A54" s="52">
        <v>27</v>
      </c>
      <c r="B54" s="671"/>
      <c r="C54" s="672"/>
      <c r="D54" s="672"/>
      <c r="E54" s="672"/>
      <c r="F54" s="672"/>
      <c r="G54" s="672"/>
      <c r="H54" s="672"/>
      <c r="I54" s="672"/>
      <c r="J54" s="672"/>
      <c r="K54" s="672"/>
      <c r="L54" s="672"/>
      <c r="M54" s="672"/>
      <c r="N54" s="672"/>
      <c r="O54" s="672"/>
      <c r="P54" s="673"/>
      <c r="Q54" s="720"/>
      <c r="R54" s="721"/>
      <c r="S54" s="721"/>
      <c r="T54" s="721"/>
      <c r="U54" s="721"/>
      <c r="V54" s="721"/>
      <c r="W54" s="721"/>
      <c r="X54" s="721"/>
      <c r="Y54" s="721"/>
      <c r="Z54" s="721"/>
      <c r="AA54" s="721"/>
      <c r="AB54" s="721"/>
      <c r="AC54" s="721"/>
      <c r="AD54" s="721"/>
      <c r="AE54" s="722"/>
      <c r="AF54" s="677"/>
      <c r="AG54" s="678"/>
      <c r="AH54" s="678"/>
      <c r="AI54" s="678"/>
      <c r="AJ54" s="679"/>
      <c r="AK54" s="723"/>
      <c r="AL54" s="721"/>
      <c r="AM54" s="721"/>
      <c r="AN54" s="721"/>
      <c r="AO54" s="721"/>
      <c r="AP54" s="721"/>
      <c r="AQ54" s="721"/>
      <c r="AR54" s="721"/>
      <c r="AS54" s="721"/>
      <c r="AT54" s="721"/>
      <c r="AU54" s="721"/>
      <c r="AV54" s="721"/>
      <c r="AW54" s="721"/>
      <c r="AX54" s="721"/>
      <c r="AY54" s="721"/>
      <c r="AZ54" s="724"/>
      <c r="BA54" s="724"/>
      <c r="BB54" s="724"/>
      <c r="BC54" s="724"/>
      <c r="BD54" s="724"/>
      <c r="BE54" s="681"/>
      <c r="BF54" s="681"/>
      <c r="BG54" s="681"/>
      <c r="BH54" s="681"/>
      <c r="BI54" s="682"/>
      <c r="BJ54" s="56"/>
      <c r="BK54" s="56"/>
      <c r="BL54" s="56"/>
      <c r="BM54" s="56"/>
      <c r="BN54" s="56"/>
      <c r="BO54" s="55"/>
      <c r="BP54" s="55"/>
      <c r="BQ54" s="52">
        <v>48</v>
      </c>
      <c r="BR54" s="72"/>
      <c r="BS54" s="671"/>
      <c r="BT54" s="672"/>
      <c r="BU54" s="672"/>
      <c r="BV54" s="672"/>
      <c r="BW54" s="672"/>
      <c r="BX54" s="672"/>
      <c r="BY54" s="672"/>
      <c r="BZ54" s="672"/>
      <c r="CA54" s="672"/>
      <c r="CB54" s="672"/>
      <c r="CC54" s="672"/>
      <c r="CD54" s="672"/>
      <c r="CE54" s="672"/>
      <c r="CF54" s="672"/>
      <c r="CG54" s="673"/>
      <c r="CH54" s="683"/>
      <c r="CI54" s="678"/>
      <c r="CJ54" s="678"/>
      <c r="CK54" s="678"/>
      <c r="CL54" s="684"/>
      <c r="CM54" s="683"/>
      <c r="CN54" s="678"/>
      <c r="CO54" s="678"/>
      <c r="CP54" s="678"/>
      <c r="CQ54" s="684"/>
      <c r="CR54" s="683"/>
      <c r="CS54" s="678"/>
      <c r="CT54" s="678"/>
      <c r="CU54" s="678"/>
      <c r="CV54" s="684"/>
      <c r="CW54" s="683"/>
      <c r="CX54" s="678"/>
      <c r="CY54" s="678"/>
      <c r="CZ54" s="678"/>
      <c r="DA54" s="684"/>
      <c r="DB54" s="683"/>
      <c r="DC54" s="678"/>
      <c r="DD54" s="678"/>
      <c r="DE54" s="678"/>
      <c r="DF54" s="684"/>
      <c r="DG54" s="683"/>
      <c r="DH54" s="678"/>
      <c r="DI54" s="678"/>
      <c r="DJ54" s="678"/>
      <c r="DK54" s="684"/>
      <c r="DL54" s="683"/>
      <c r="DM54" s="678"/>
      <c r="DN54" s="678"/>
      <c r="DO54" s="678"/>
      <c r="DP54" s="684"/>
      <c r="DQ54" s="683"/>
      <c r="DR54" s="678"/>
      <c r="DS54" s="678"/>
      <c r="DT54" s="678"/>
      <c r="DU54" s="684"/>
      <c r="DV54" s="671"/>
      <c r="DW54" s="672"/>
      <c r="DX54" s="672"/>
      <c r="DY54" s="672"/>
      <c r="DZ54" s="685"/>
      <c r="EA54" s="48"/>
    </row>
    <row r="55" spans="1:131" ht="26.25" customHeight="1" x14ac:dyDescent="0.2">
      <c r="A55" s="52">
        <v>28</v>
      </c>
      <c r="B55" s="671"/>
      <c r="C55" s="672"/>
      <c r="D55" s="672"/>
      <c r="E55" s="672"/>
      <c r="F55" s="672"/>
      <c r="G55" s="672"/>
      <c r="H55" s="672"/>
      <c r="I55" s="672"/>
      <c r="J55" s="672"/>
      <c r="K55" s="672"/>
      <c r="L55" s="672"/>
      <c r="M55" s="672"/>
      <c r="N55" s="672"/>
      <c r="O55" s="672"/>
      <c r="P55" s="673"/>
      <c r="Q55" s="720"/>
      <c r="R55" s="721"/>
      <c r="S55" s="721"/>
      <c r="T55" s="721"/>
      <c r="U55" s="721"/>
      <c r="V55" s="721"/>
      <c r="W55" s="721"/>
      <c r="X55" s="721"/>
      <c r="Y55" s="721"/>
      <c r="Z55" s="721"/>
      <c r="AA55" s="721"/>
      <c r="AB55" s="721"/>
      <c r="AC55" s="721"/>
      <c r="AD55" s="721"/>
      <c r="AE55" s="722"/>
      <c r="AF55" s="677"/>
      <c r="AG55" s="678"/>
      <c r="AH55" s="678"/>
      <c r="AI55" s="678"/>
      <c r="AJ55" s="679"/>
      <c r="AK55" s="723"/>
      <c r="AL55" s="721"/>
      <c r="AM55" s="721"/>
      <c r="AN55" s="721"/>
      <c r="AO55" s="721"/>
      <c r="AP55" s="721"/>
      <c r="AQ55" s="721"/>
      <c r="AR55" s="721"/>
      <c r="AS55" s="721"/>
      <c r="AT55" s="721"/>
      <c r="AU55" s="721"/>
      <c r="AV55" s="721"/>
      <c r="AW55" s="721"/>
      <c r="AX55" s="721"/>
      <c r="AY55" s="721"/>
      <c r="AZ55" s="724"/>
      <c r="BA55" s="724"/>
      <c r="BB55" s="724"/>
      <c r="BC55" s="724"/>
      <c r="BD55" s="724"/>
      <c r="BE55" s="681"/>
      <c r="BF55" s="681"/>
      <c r="BG55" s="681"/>
      <c r="BH55" s="681"/>
      <c r="BI55" s="682"/>
      <c r="BJ55" s="56"/>
      <c r="BK55" s="56"/>
      <c r="BL55" s="56"/>
      <c r="BM55" s="56"/>
      <c r="BN55" s="56"/>
      <c r="BO55" s="55"/>
      <c r="BP55" s="55"/>
      <c r="BQ55" s="52">
        <v>49</v>
      </c>
      <c r="BR55" s="72"/>
      <c r="BS55" s="671"/>
      <c r="BT55" s="672"/>
      <c r="BU55" s="672"/>
      <c r="BV55" s="672"/>
      <c r="BW55" s="672"/>
      <c r="BX55" s="672"/>
      <c r="BY55" s="672"/>
      <c r="BZ55" s="672"/>
      <c r="CA55" s="672"/>
      <c r="CB55" s="672"/>
      <c r="CC55" s="672"/>
      <c r="CD55" s="672"/>
      <c r="CE55" s="672"/>
      <c r="CF55" s="672"/>
      <c r="CG55" s="673"/>
      <c r="CH55" s="683"/>
      <c r="CI55" s="678"/>
      <c r="CJ55" s="678"/>
      <c r="CK55" s="678"/>
      <c r="CL55" s="684"/>
      <c r="CM55" s="683"/>
      <c r="CN55" s="678"/>
      <c r="CO55" s="678"/>
      <c r="CP55" s="678"/>
      <c r="CQ55" s="684"/>
      <c r="CR55" s="683"/>
      <c r="CS55" s="678"/>
      <c r="CT55" s="678"/>
      <c r="CU55" s="678"/>
      <c r="CV55" s="684"/>
      <c r="CW55" s="683"/>
      <c r="CX55" s="678"/>
      <c r="CY55" s="678"/>
      <c r="CZ55" s="678"/>
      <c r="DA55" s="684"/>
      <c r="DB55" s="683"/>
      <c r="DC55" s="678"/>
      <c r="DD55" s="678"/>
      <c r="DE55" s="678"/>
      <c r="DF55" s="684"/>
      <c r="DG55" s="683"/>
      <c r="DH55" s="678"/>
      <c r="DI55" s="678"/>
      <c r="DJ55" s="678"/>
      <c r="DK55" s="684"/>
      <c r="DL55" s="683"/>
      <c r="DM55" s="678"/>
      <c r="DN55" s="678"/>
      <c r="DO55" s="678"/>
      <c r="DP55" s="684"/>
      <c r="DQ55" s="683"/>
      <c r="DR55" s="678"/>
      <c r="DS55" s="678"/>
      <c r="DT55" s="678"/>
      <c r="DU55" s="684"/>
      <c r="DV55" s="671"/>
      <c r="DW55" s="672"/>
      <c r="DX55" s="672"/>
      <c r="DY55" s="672"/>
      <c r="DZ55" s="685"/>
      <c r="EA55" s="48"/>
    </row>
    <row r="56" spans="1:131" ht="26.25" customHeight="1" x14ac:dyDescent="0.2">
      <c r="A56" s="52">
        <v>29</v>
      </c>
      <c r="B56" s="671"/>
      <c r="C56" s="672"/>
      <c r="D56" s="672"/>
      <c r="E56" s="672"/>
      <c r="F56" s="672"/>
      <c r="G56" s="672"/>
      <c r="H56" s="672"/>
      <c r="I56" s="672"/>
      <c r="J56" s="672"/>
      <c r="K56" s="672"/>
      <c r="L56" s="672"/>
      <c r="M56" s="672"/>
      <c r="N56" s="672"/>
      <c r="O56" s="672"/>
      <c r="P56" s="673"/>
      <c r="Q56" s="720"/>
      <c r="R56" s="721"/>
      <c r="S56" s="721"/>
      <c r="T56" s="721"/>
      <c r="U56" s="721"/>
      <c r="V56" s="721"/>
      <c r="W56" s="721"/>
      <c r="X56" s="721"/>
      <c r="Y56" s="721"/>
      <c r="Z56" s="721"/>
      <c r="AA56" s="721"/>
      <c r="AB56" s="721"/>
      <c r="AC56" s="721"/>
      <c r="AD56" s="721"/>
      <c r="AE56" s="722"/>
      <c r="AF56" s="677"/>
      <c r="AG56" s="678"/>
      <c r="AH56" s="678"/>
      <c r="AI56" s="678"/>
      <c r="AJ56" s="679"/>
      <c r="AK56" s="723"/>
      <c r="AL56" s="721"/>
      <c r="AM56" s="721"/>
      <c r="AN56" s="721"/>
      <c r="AO56" s="721"/>
      <c r="AP56" s="721"/>
      <c r="AQ56" s="721"/>
      <c r="AR56" s="721"/>
      <c r="AS56" s="721"/>
      <c r="AT56" s="721"/>
      <c r="AU56" s="721"/>
      <c r="AV56" s="721"/>
      <c r="AW56" s="721"/>
      <c r="AX56" s="721"/>
      <c r="AY56" s="721"/>
      <c r="AZ56" s="724"/>
      <c r="BA56" s="724"/>
      <c r="BB56" s="724"/>
      <c r="BC56" s="724"/>
      <c r="BD56" s="724"/>
      <c r="BE56" s="681"/>
      <c r="BF56" s="681"/>
      <c r="BG56" s="681"/>
      <c r="BH56" s="681"/>
      <c r="BI56" s="682"/>
      <c r="BJ56" s="56"/>
      <c r="BK56" s="56"/>
      <c r="BL56" s="56"/>
      <c r="BM56" s="56"/>
      <c r="BN56" s="56"/>
      <c r="BO56" s="55"/>
      <c r="BP56" s="55"/>
      <c r="BQ56" s="52">
        <v>50</v>
      </c>
      <c r="BR56" s="72"/>
      <c r="BS56" s="671"/>
      <c r="BT56" s="672"/>
      <c r="BU56" s="672"/>
      <c r="BV56" s="672"/>
      <c r="BW56" s="672"/>
      <c r="BX56" s="672"/>
      <c r="BY56" s="672"/>
      <c r="BZ56" s="672"/>
      <c r="CA56" s="672"/>
      <c r="CB56" s="672"/>
      <c r="CC56" s="672"/>
      <c r="CD56" s="672"/>
      <c r="CE56" s="672"/>
      <c r="CF56" s="672"/>
      <c r="CG56" s="673"/>
      <c r="CH56" s="683"/>
      <c r="CI56" s="678"/>
      <c r="CJ56" s="678"/>
      <c r="CK56" s="678"/>
      <c r="CL56" s="684"/>
      <c r="CM56" s="683"/>
      <c r="CN56" s="678"/>
      <c r="CO56" s="678"/>
      <c r="CP56" s="678"/>
      <c r="CQ56" s="684"/>
      <c r="CR56" s="683"/>
      <c r="CS56" s="678"/>
      <c r="CT56" s="678"/>
      <c r="CU56" s="678"/>
      <c r="CV56" s="684"/>
      <c r="CW56" s="683"/>
      <c r="CX56" s="678"/>
      <c r="CY56" s="678"/>
      <c r="CZ56" s="678"/>
      <c r="DA56" s="684"/>
      <c r="DB56" s="683"/>
      <c r="DC56" s="678"/>
      <c r="DD56" s="678"/>
      <c r="DE56" s="678"/>
      <c r="DF56" s="684"/>
      <c r="DG56" s="683"/>
      <c r="DH56" s="678"/>
      <c r="DI56" s="678"/>
      <c r="DJ56" s="678"/>
      <c r="DK56" s="684"/>
      <c r="DL56" s="683"/>
      <c r="DM56" s="678"/>
      <c r="DN56" s="678"/>
      <c r="DO56" s="678"/>
      <c r="DP56" s="684"/>
      <c r="DQ56" s="683"/>
      <c r="DR56" s="678"/>
      <c r="DS56" s="678"/>
      <c r="DT56" s="678"/>
      <c r="DU56" s="684"/>
      <c r="DV56" s="671"/>
      <c r="DW56" s="672"/>
      <c r="DX56" s="672"/>
      <c r="DY56" s="672"/>
      <c r="DZ56" s="685"/>
      <c r="EA56" s="48"/>
    </row>
    <row r="57" spans="1:131" ht="26.25" customHeight="1" x14ac:dyDescent="0.2">
      <c r="A57" s="52">
        <v>30</v>
      </c>
      <c r="B57" s="671"/>
      <c r="C57" s="672"/>
      <c r="D57" s="672"/>
      <c r="E57" s="672"/>
      <c r="F57" s="672"/>
      <c r="G57" s="672"/>
      <c r="H57" s="672"/>
      <c r="I57" s="672"/>
      <c r="J57" s="672"/>
      <c r="K57" s="672"/>
      <c r="L57" s="672"/>
      <c r="M57" s="672"/>
      <c r="N57" s="672"/>
      <c r="O57" s="672"/>
      <c r="P57" s="673"/>
      <c r="Q57" s="720"/>
      <c r="R57" s="721"/>
      <c r="S57" s="721"/>
      <c r="T57" s="721"/>
      <c r="U57" s="721"/>
      <c r="V57" s="721"/>
      <c r="W57" s="721"/>
      <c r="X57" s="721"/>
      <c r="Y57" s="721"/>
      <c r="Z57" s="721"/>
      <c r="AA57" s="721"/>
      <c r="AB57" s="721"/>
      <c r="AC57" s="721"/>
      <c r="AD57" s="721"/>
      <c r="AE57" s="722"/>
      <c r="AF57" s="677"/>
      <c r="AG57" s="678"/>
      <c r="AH57" s="678"/>
      <c r="AI57" s="678"/>
      <c r="AJ57" s="679"/>
      <c r="AK57" s="723"/>
      <c r="AL57" s="721"/>
      <c r="AM57" s="721"/>
      <c r="AN57" s="721"/>
      <c r="AO57" s="721"/>
      <c r="AP57" s="721"/>
      <c r="AQ57" s="721"/>
      <c r="AR57" s="721"/>
      <c r="AS57" s="721"/>
      <c r="AT57" s="721"/>
      <c r="AU57" s="721"/>
      <c r="AV57" s="721"/>
      <c r="AW57" s="721"/>
      <c r="AX57" s="721"/>
      <c r="AY57" s="721"/>
      <c r="AZ57" s="724"/>
      <c r="BA57" s="724"/>
      <c r="BB57" s="724"/>
      <c r="BC57" s="724"/>
      <c r="BD57" s="724"/>
      <c r="BE57" s="681"/>
      <c r="BF57" s="681"/>
      <c r="BG57" s="681"/>
      <c r="BH57" s="681"/>
      <c r="BI57" s="682"/>
      <c r="BJ57" s="56"/>
      <c r="BK57" s="56"/>
      <c r="BL57" s="56"/>
      <c r="BM57" s="56"/>
      <c r="BN57" s="56"/>
      <c r="BO57" s="55"/>
      <c r="BP57" s="55"/>
      <c r="BQ57" s="52">
        <v>51</v>
      </c>
      <c r="BR57" s="72"/>
      <c r="BS57" s="671"/>
      <c r="BT57" s="672"/>
      <c r="BU57" s="672"/>
      <c r="BV57" s="672"/>
      <c r="BW57" s="672"/>
      <c r="BX57" s="672"/>
      <c r="BY57" s="672"/>
      <c r="BZ57" s="672"/>
      <c r="CA57" s="672"/>
      <c r="CB57" s="672"/>
      <c r="CC57" s="672"/>
      <c r="CD57" s="672"/>
      <c r="CE57" s="672"/>
      <c r="CF57" s="672"/>
      <c r="CG57" s="673"/>
      <c r="CH57" s="683"/>
      <c r="CI57" s="678"/>
      <c r="CJ57" s="678"/>
      <c r="CK57" s="678"/>
      <c r="CL57" s="684"/>
      <c r="CM57" s="683"/>
      <c r="CN57" s="678"/>
      <c r="CO57" s="678"/>
      <c r="CP57" s="678"/>
      <c r="CQ57" s="684"/>
      <c r="CR57" s="683"/>
      <c r="CS57" s="678"/>
      <c r="CT57" s="678"/>
      <c r="CU57" s="678"/>
      <c r="CV57" s="684"/>
      <c r="CW57" s="683"/>
      <c r="CX57" s="678"/>
      <c r="CY57" s="678"/>
      <c r="CZ57" s="678"/>
      <c r="DA57" s="684"/>
      <c r="DB57" s="683"/>
      <c r="DC57" s="678"/>
      <c r="DD57" s="678"/>
      <c r="DE57" s="678"/>
      <c r="DF57" s="684"/>
      <c r="DG57" s="683"/>
      <c r="DH57" s="678"/>
      <c r="DI57" s="678"/>
      <c r="DJ57" s="678"/>
      <c r="DK57" s="684"/>
      <c r="DL57" s="683"/>
      <c r="DM57" s="678"/>
      <c r="DN57" s="678"/>
      <c r="DO57" s="678"/>
      <c r="DP57" s="684"/>
      <c r="DQ57" s="683"/>
      <c r="DR57" s="678"/>
      <c r="DS57" s="678"/>
      <c r="DT57" s="678"/>
      <c r="DU57" s="684"/>
      <c r="DV57" s="671"/>
      <c r="DW57" s="672"/>
      <c r="DX57" s="672"/>
      <c r="DY57" s="672"/>
      <c r="DZ57" s="685"/>
      <c r="EA57" s="48"/>
    </row>
    <row r="58" spans="1:131" ht="26.25" customHeight="1" x14ac:dyDescent="0.2">
      <c r="A58" s="52">
        <v>31</v>
      </c>
      <c r="B58" s="671"/>
      <c r="C58" s="672"/>
      <c r="D58" s="672"/>
      <c r="E58" s="672"/>
      <c r="F58" s="672"/>
      <c r="G58" s="672"/>
      <c r="H58" s="672"/>
      <c r="I58" s="672"/>
      <c r="J58" s="672"/>
      <c r="K58" s="672"/>
      <c r="L58" s="672"/>
      <c r="M58" s="672"/>
      <c r="N58" s="672"/>
      <c r="O58" s="672"/>
      <c r="P58" s="673"/>
      <c r="Q58" s="720"/>
      <c r="R58" s="721"/>
      <c r="S58" s="721"/>
      <c r="T58" s="721"/>
      <c r="U58" s="721"/>
      <c r="V58" s="721"/>
      <c r="W58" s="721"/>
      <c r="X58" s="721"/>
      <c r="Y58" s="721"/>
      <c r="Z58" s="721"/>
      <c r="AA58" s="721"/>
      <c r="AB58" s="721"/>
      <c r="AC58" s="721"/>
      <c r="AD58" s="721"/>
      <c r="AE58" s="722"/>
      <c r="AF58" s="677"/>
      <c r="AG58" s="678"/>
      <c r="AH58" s="678"/>
      <c r="AI58" s="678"/>
      <c r="AJ58" s="679"/>
      <c r="AK58" s="723"/>
      <c r="AL58" s="721"/>
      <c r="AM58" s="721"/>
      <c r="AN58" s="721"/>
      <c r="AO58" s="721"/>
      <c r="AP58" s="721"/>
      <c r="AQ58" s="721"/>
      <c r="AR58" s="721"/>
      <c r="AS58" s="721"/>
      <c r="AT58" s="721"/>
      <c r="AU58" s="721"/>
      <c r="AV58" s="721"/>
      <c r="AW58" s="721"/>
      <c r="AX58" s="721"/>
      <c r="AY58" s="721"/>
      <c r="AZ58" s="724"/>
      <c r="BA58" s="724"/>
      <c r="BB58" s="724"/>
      <c r="BC58" s="724"/>
      <c r="BD58" s="724"/>
      <c r="BE58" s="681"/>
      <c r="BF58" s="681"/>
      <c r="BG58" s="681"/>
      <c r="BH58" s="681"/>
      <c r="BI58" s="682"/>
      <c r="BJ58" s="56"/>
      <c r="BK58" s="56"/>
      <c r="BL58" s="56"/>
      <c r="BM58" s="56"/>
      <c r="BN58" s="56"/>
      <c r="BO58" s="55"/>
      <c r="BP58" s="55"/>
      <c r="BQ58" s="52">
        <v>52</v>
      </c>
      <c r="BR58" s="72"/>
      <c r="BS58" s="671"/>
      <c r="BT58" s="672"/>
      <c r="BU58" s="672"/>
      <c r="BV58" s="672"/>
      <c r="BW58" s="672"/>
      <c r="BX58" s="672"/>
      <c r="BY58" s="672"/>
      <c r="BZ58" s="672"/>
      <c r="CA58" s="672"/>
      <c r="CB58" s="672"/>
      <c r="CC58" s="672"/>
      <c r="CD58" s="672"/>
      <c r="CE58" s="672"/>
      <c r="CF58" s="672"/>
      <c r="CG58" s="673"/>
      <c r="CH58" s="683"/>
      <c r="CI58" s="678"/>
      <c r="CJ58" s="678"/>
      <c r="CK58" s="678"/>
      <c r="CL58" s="684"/>
      <c r="CM58" s="683"/>
      <c r="CN58" s="678"/>
      <c r="CO58" s="678"/>
      <c r="CP58" s="678"/>
      <c r="CQ58" s="684"/>
      <c r="CR58" s="683"/>
      <c r="CS58" s="678"/>
      <c r="CT58" s="678"/>
      <c r="CU58" s="678"/>
      <c r="CV58" s="684"/>
      <c r="CW58" s="683"/>
      <c r="CX58" s="678"/>
      <c r="CY58" s="678"/>
      <c r="CZ58" s="678"/>
      <c r="DA58" s="684"/>
      <c r="DB58" s="683"/>
      <c r="DC58" s="678"/>
      <c r="DD58" s="678"/>
      <c r="DE58" s="678"/>
      <c r="DF58" s="684"/>
      <c r="DG58" s="683"/>
      <c r="DH58" s="678"/>
      <c r="DI58" s="678"/>
      <c r="DJ58" s="678"/>
      <c r="DK58" s="684"/>
      <c r="DL58" s="683"/>
      <c r="DM58" s="678"/>
      <c r="DN58" s="678"/>
      <c r="DO58" s="678"/>
      <c r="DP58" s="684"/>
      <c r="DQ58" s="683"/>
      <c r="DR58" s="678"/>
      <c r="DS58" s="678"/>
      <c r="DT58" s="678"/>
      <c r="DU58" s="684"/>
      <c r="DV58" s="671"/>
      <c r="DW58" s="672"/>
      <c r="DX58" s="672"/>
      <c r="DY58" s="672"/>
      <c r="DZ58" s="685"/>
      <c r="EA58" s="48"/>
    </row>
    <row r="59" spans="1:131" ht="26.25" customHeight="1" x14ac:dyDescent="0.2">
      <c r="A59" s="52">
        <v>32</v>
      </c>
      <c r="B59" s="671"/>
      <c r="C59" s="672"/>
      <c r="D59" s="672"/>
      <c r="E59" s="672"/>
      <c r="F59" s="672"/>
      <c r="G59" s="672"/>
      <c r="H59" s="672"/>
      <c r="I59" s="672"/>
      <c r="J59" s="672"/>
      <c r="K59" s="672"/>
      <c r="L59" s="672"/>
      <c r="M59" s="672"/>
      <c r="N59" s="672"/>
      <c r="O59" s="672"/>
      <c r="P59" s="673"/>
      <c r="Q59" s="720"/>
      <c r="R59" s="721"/>
      <c r="S59" s="721"/>
      <c r="T59" s="721"/>
      <c r="U59" s="721"/>
      <c r="V59" s="721"/>
      <c r="W59" s="721"/>
      <c r="X59" s="721"/>
      <c r="Y59" s="721"/>
      <c r="Z59" s="721"/>
      <c r="AA59" s="721"/>
      <c r="AB59" s="721"/>
      <c r="AC59" s="721"/>
      <c r="AD59" s="721"/>
      <c r="AE59" s="722"/>
      <c r="AF59" s="677"/>
      <c r="AG59" s="678"/>
      <c r="AH59" s="678"/>
      <c r="AI59" s="678"/>
      <c r="AJ59" s="679"/>
      <c r="AK59" s="723"/>
      <c r="AL59" s="721"/>
      <c r="AM59" s="721"/>
      <c r="AN59" s="721"/>
      <c r="AO59" s="721"/>
      <c r="AP59" s="721"/>
      <c r="AQ59" s="721"/>
      <c r="AR59" s="721"/>
      <c r="AS59" s="721"/>
      <c r="AT59" s="721"/>
      <c r="AU59" s="721"/>
      <c r="AV59" s="721"/>
      <c r="AW59" s="721"/>
      <c r="AX59" s="721"/>
      <c r="AY59" s="721"/>
      <c r="AZ59" s="724"/>
      <c r="BA59" s="724"/>
      <c r="BB59" s="724"/>
      <c r="BC59" s="724"/>
      <c r="BD59" s="724"/>
      <c r="BE59" s="681"/>
      <c r="BF59" s="681"/>
      <c r="BG59" s="681"/>
      <c r="BH59" s="681"/>
      <c r="BI59" s="682"/>
      <c r="BJ59" s="56"/>
      <c r="BK59" s="56"/>
      <c r="BL59" s="56"/>
      <c r="BM59" s="56"/>
      <c r="BN59" s="56"/>
      <c r="BO59" s="55"/>
      <c r="BP59" s="55"/>
      <c r="BQ59" s="52">
        <v>53</v>
      </c>
      <c r="BR59" s="72"/>
      <c r="BS59" s="671"/>
      <c r="BT59" s="672"/>
      <c r="BU59" s="672"/>
      <c r="BV59" s="672"/>
      <c r="BW59" s="672"/>
      <c r="BX59" s="672"/>
      <c r="BY59" s="672"/>
      <c r="BZ59" s="672"/>
      <c r="CA59" s="672"/>
      <c r="CB59" s="672"/>
      <c r="CC59" s="672"/>
      <c r="CD59" s="672"/>
      <c r="CE59" s="672"/>
      <c r="CF59" s="672"/>
      <c r="CG59" s="673"/>
      <c r="CH59" s="683"/>
      <c r="CI59" s="678"/>
      <c r="CJ59" s="678"/>
      <c r="CK59" s="678"/>
      <c r="CL59" s="684"/>
      <c r="CM59" s="683"/>
      <c r="CN59" s="678"/>
      <c r="CO59" s="678"/>
      <c r="CP59" s="678"/>
      <c r="CQ59" s="684"/>
      <c r="CR59" s="683"/>
      <c r="CS59" s="678"/>
      <c r="CT59" s="678"/>
      <c r="CU59" s="678"/>
      <c r="CV59" s="684"/>
      <c r="CW59" s="683"/>
      <c r="CX59" s="678"/>
      <c r="CY59" s="678"/>
      <c r="CZ59" s="678"/>
      <c r="DA59" s="684"/>
      <c r="DB59" s="683"/>
      <c r="DC59" s="678"/>
      <c r="DD59" s="678"/>
      <c r="DE59" s="678"/>
      <c r="DF59" s="684"/>
      <c r="DG59" s="683"/>
      <c r="DH59" s="678"/>
      <c r="DI59" s="678"/>
      <c r="DJ59" s="678"/>
      <c r="DK59" s="684"/>
      <c r="DL59" s="683"/>
      <c r="DM59" s="678"/>
      <c r="DN59" s="678"/>
      <c r="DO59" s="678"/>
      <c r="DP59" s="684"/>
      <c r="DQ59" s="683"/>
      <c r="DR59" s="678"/>
      <c r="DS59" s="678"/>
      <c r="DT59" s="678"/>
      <c r="DU59" s="684"/>
      <c r="DV59" s="671"/>
      <c r="DW59" s="672"/>
      <c r="DX59" s="672"/>
      <c r="DY59" s="672"/>
      <c r="DZ59" s="685"/>
      <c r="EA59" s="48"/>
    </row>
    <row r="60" spans="1:131" ht="26.25" customHeight="1" x14ac:dyDescent="0.2">
      <c r="A60" s="52">
        <v>33</v>
      </c>
      <c r="B60" s="671"/>
      <c r="C60" s="672"/>
      <c r="D60" s="672"/>
      <c r="E60" s="672"/>
      <c r="F60" s="672"/>
      <c r="G60" s="672"/>
      <c r="H60" s="672"/>
      <c r="I60" s="672"/>
      <c r="J60" s="672"/>
      <c r="K60" s="672"/>
      <c r="L60" s="672"/>
      <c r="M60" s="672"/>
      <c r="N60" s="672"/>
      <c r="O60" s="672"/>
      <c r="P60" s="673"/>
      <c r="Q60" s="720"/>
      <c r="R60" s="721"/>
      <c r="S60" s="721"/>
      <c r="T60" s="721"/>
      <c r="U60" s="721"/>
      <c r="V60" s="721"/>
      <c r="W60" s="721"/>
      <c r="X60" s="721"/>
      <c r="Y60" s="721"/>
      <c r="Z60" s="721"/>
      <c r="AA60" s="721"/>
      <c r="AB60" s="721"/>
      <c r="AC60" s="721"/>
      <c r="AD60" s="721"/>
      <c r="AE60" s="722"/>
      <c r="AF60" s="677"/>
      <c r="AG60" s="678"/>
      <c r="AH60" s="678"/>
      <c r="AI60" s="678"/>
      <c r="AJ60" s="679"/>
      <c r="AK60" s="723"/>
      <c r="AL60" s="721"/>
      <c r="AM60" s="721"/>
      <c r="AN60" s="721"/>
      <c r="AO60" s="721"/>
      <c r="AP60" s="721"/>
      <c r="AQ60" s="721"/>
      <c r="AR60" s="721"/>
      <c r="AS60" s="721"/>
      <c r="AT60" s="721"/>
      <c r="AU60" s="721"/>
      <c r="AV60" s="721"/>
      <c r="AW60" s="721"/>
      <c r="AX60" s="721"/>
      <c r="AY60" s="721"/>
      <c r="AZ60" s="724"/>
      <c r="BA60" s="724"/>
      <c r="BB60" s="724"/>
      <c r="BC60" s="724"/>
      <c r="BD60" s="724"/>
      <c r="BE60" s="681"/>
      <c r="BF60" s="681"/>
      <c r="BG60" s="681"/>
      <c r="BH60" s="681"/>
      <c r="BI60" s="682"/>
      <c r="BJ60" s="56"/>
      <c r="BK60" s="56"/>
      <c r="BL60" s="56"/>
      <c r="BM60" s="56"/>
      <c r="BN60" s="56"/>
      <c r="BO60" s="55"/>
      <c r="BP60" s="55"/>
      <c r="BQ60" s="52">
        <v>54</v>
      </c>
      <c r="BR60" s="72"/>
      <c r="BS60" s="671"/>
      <c r="BT60" s="672"/>
      <c r="BU60" s="672"/>
      <c r="BV60" s="672"/>
      <c r="BW60" s="672"/>
      <c r="BX60" s="672"/>
      <c r="BY60" s="672"/>
      <c r="BZ60" s="672"/>
      <c r="CA60" s="672"/>
      <c r="CB60" s="672"/>
      <c r="CC60" s="672"/>
      <c r="CD60" s="672"/>
      <c r="CE60" s="672"/>
      <c r="CF60" s="672"/>
      <c r="CG60" s="673"/>
      <c r="CH60" s="683"/>
      <c r="CI60" s="678"/>
      <c r="CJ60" s="678"/>
      <c r="CK60" s="678"/>
      <c r="CL60" s="684"/>
      <c r="CM60" s="683"/>
      <c r="CN60" s="678"/>
      <c r="CO60" s="678"/>
      <c r="CP60" s="678"/>
      <c r="CQ60" s="684"/>
      <c r="CR60" s="683"/>
      <c r="CS60" s="678"/>
      <c r="CT60" s="678"/>
      <c r="CU60" s="678"/>
      <c r="CV60" s="684"/>
      <c r="CW60" s="683"/>
      <c r="CX60" s="678"/>
      <c r="CY60" s="678"/>
      <c r="CZ60" s="678"/>
      <c r="DA60" s="684"/>
      <c r="DB60" s="683"/>
      <c r="DC60" s="678"/>
      <c r="DD60" s="678"/>
      <c r="DE60" s="678"/>
      <c r="DF60" s="684"/>
      <c r="DG60" s="683"/>
      <c r="DH60" s="678"/>
      <c r="DI60" s="678"/>
      <c r="DJ60" s="678"/>
      <c r="DK60" s="684"/>
      <c r="DL60" s="683"/>
      <c r="DM60" s="678"/>
      <c r="DN60" s="678"/>
      <c r="DO60" s="678"/>
      <c r="DP60" s="684"/>
      <c r="DQ60" s="683"/>
      <c r="DR60" s="678"/>
      <c r="DS60" s="678"/>
      <c r="DT60" s="678"/>
      <c r="DU60" s="684"/>
      <c r="DV60" s="671"/>
      <c r="DW60" s="672"/>
      <c r="DX60" s="672"/>
      <c r="DY60" s="672"/>
      <c r="DZ60" s="685"/>
      <c r="EA60" s="48"/>
    </row>
    <row r="61" spans="1:131" ht="26.25" customHeight="1" x14ac:dyDescent="0.2">
      <c r="A61" s="52">
        <v>34</v>
      </c>
      <c r="B61" s="671"/>
      <c r="C61" s="672"/>
      <c r="D61" s="672"/>
      <c r="E61" s="672"/>
      <c r="F61" s="672"/>
      <c r="G61" s="672"/>
      <c r="H61" s="672"/>
      <c r="I61" s="672"/>
      <c r="J61" s="672"/>
      <c r="K61" s="672"/>
      <c r="L61" s="672"/>
      <c r="M61" s="672"/>
      <c r="N61" s="672"/>
      <c r="O61" s="672"/>
      <c r="P61" s="673"/>
      <c r="Q61" s="720"/>
      <c r="R61" s="721"/>
      <c r="S61" s="721"/>
      <c r="T61" s="721"/>
      <c r="U61" s="721"/>
      <c r="V61" s="721"/>
      <c r="W61" s="721"/>
      <c r="X61" s="721"/>
      <c r="Y61" s="721"/>
      <c r="Z61" s="721"/>
      <c r="AA61" s="721"/>
      <c r="AB61" s="721"/>
      <c r="AC61" s="721"/>
      <c r="AD61" s="721"/>
      <c r="AE61" s="722"/>
      <c r="AF61" s="677"/>
      <c r="AG61" s="678"/>
      <c r="AH61" s="678"/>
      <c r="AI61" s="678"/>
      <c r="AJ61" s="679"/>
      <c r="AK61" s="723"/>
      <c r="AL61" s="721"/>
      <c r="AM61" s="721"/>
      <c r="AN61" s="721"/>
      <c r="AO61" s="721"/>
      <c r="AP61" s="721"/>
      <c r="AQ61" s="721"/>
      <c r="AR61" s="721"/>
      <c r="AS61" s="721"/>
      <c r="AT61" s="721"/>
      <c r="AU61" s="721"/>
      <c r="AV61" s="721"/>
      <c r="AW61" s="721"/>
      <c r="AX61" s="721"/>
      <c r="AY61" s="721"/>
      <c r="AZ61" s="724"/>
      <c r="BA61" s="724"/>
      <c r="BB61" s="724"/>
      <c r="BC61" s="724"/>
      <c r="BD61" s="724"/>
      <c r="BE61" s="681"/>
      <c r="BF61" s="681"/>
      <c r="BG61" s="681"/>
      <c r="BH61" s="681"/>
      <c r="BI61" s="682"/>
      <c r="BJ61" s="56"/>
      <c r="BK61" s="56"/>
      <c r="BL61" s="56"/>
      <c r="BM61" s="56"/>
      <c r="BN61" s="56"/>
      <c r="BO61" s="55"/>
      <c r="BP61" s="55"/>
      <c r="BQ61" s="52">
        <v>55</v>
      </c>
      <c r="BR61" s="72"/>
      <c r="BS61" s="671"/>
      <c r="BT61" s="672"/>
      <c r="BU61" s="672"/>
      <c r="BV61" s="672"/>
      <c r="BW61" s="672"/>
      <c r="BX61" s="672"/>
      <c r="BY61" s="672"/>
      <c r="BZ61" s="672"/>
      <c r="CA61" s="672"/>
      <c r="CB61" s="672"/>
      <c r="CC61" s="672"/>
      <c r="CD61" s="672"/>
      <c r="CE61" s="672"/>
      <c r="CF61" s="672"/>
      <c r="CG61" s="673"/>
      <c r="CH61" s="683"/>
      <c r="CI61" s="678"/>
      <c r="CJ61" s="678"/>
      <c r="CK61" s="678"/>
      <c r="CL61" s="684"/>
      <c r="CM61" s="683"/>
      <c r="CN61" s="678"/>
      <c r="CO61" s="678"/>
      <c r="CP61" s="678"/>
      <c r="CQ61" s="684"/>
      <c r="CR61" s="683"/>
      <c r="CS61" s="678"/>
      <c r="CT61" s="678"/>
      <c r="CU61" s="678"/>
      <c r="CV61" s="684"/>
      <c r="CW61" s="683"/>
      <c r="CX61" s="678"/>
      <c r="CY61" s="678"/>
      <c r="CZ61" s="678"/>
      <c r="DA61" s="684"/>
      <c r="DB61" s="683"/>
      <c r="DC61" s="678"/>
      <c r="DD61" s="678"/>
      <c r="DE61" s="678"/>
      <c r="DF61" s="684"/>
      <c r="DG61" s="683"/>
      <c r="DH61" s="678"/>
      <c r="DI61" s="678"/>
      <c r="DJ61" s="678"/>
      <c r="DK61" s="684"/>
      <c r="DL61" s="683"/>
      <c r="DM61" s="678"/>
      <c r="DN61" s="678"/>
      <c r="DO61" s="678"/>
      <c r="DP61" s="684"/>
      <c r="DQ61" s="683"/>
      <c r="DR61" s="678"/>
      <c r="DS61" s="678"/>
      <c r="DT61" s="678"/>
      <c r="DU61" s="684"/>
      <c r="DV61" s="671"/>
      <c r="DW61" s="672"/>
      <c r="DX61" s="672"/>
      <c r="DY61" s="672"/>
      <c r="DZ61" s="685"/>
      <c r="EA61" s="48"/>
    </row>
    <row r="62" spans="1:131" ht="26.25" customHeight="1" x14ac:dyDescent="0.2">
      <c r="A62" s="52">
        <v>35</v>
      </c>
      <c r="B62" s="671"/>
      <c r="C62" s="672"/>
      <c r="D62" s="672"/>
      <c r="E62" s="672"/>
      <c r="F62" s="672"/>
      <c r="G62" s="672"/>
      <c r="H62" s="672"/>
      <c r="I62" s="672"/>
      <c r="J62" s="672"/>
      <c r="K62" s="672"/>
      <c r="L62" s="672"/>
      <c r="M62" s="672"/>
      <c r="N62" s="672"/>
      <c r="O62" s="672"/>
      <c r="P62" s="673"/>
      <c r="Q62" s="720"/>
      <c r="R62" s="721"/>
      <c r="S62" s="721"/>
      <c r="T62" s="721"/>
      <c r="U62" s="721"/>
      <c r="V62" s="721"/>
      <c r="W62" s="721"/>
      <c r="X62" s="721"/>
      <c r="Y62" s="721"/>
      <c r="Z62" s="721"/>
      <c r="AA62" s="721"/>
      <c r="AB62" s="721"/>
      <c r="AC62" s="721"/>
      <c r="AD62" s="721"/>
      <c r="AE62" s="722"/>
      <c r="AF62" s="677"/>
      <c r="AG62" s="678"/>
      <c r="AH62" s="678"/>
      <c r="AI62" s="678"/>
      <c r="AJ62" s="679"/>
      <c r="AK62" s="723"/>
      <c r="AL62" s="721"/>
      <c r="AM62" s="721"/>
      <c r="AN62" s="721"/>
      <c r="AO62" s="721"/>
      <c r="AP62" s="721"/>
      <c r="AQ62" s="721"/>
      <c r="AR62" s="721"/>
      <c r="AS62" s="721"/>
      <c r="AT62" s="721"/>
      <c r="AU62" s="721"/>
      <c r="AV62" s="721"/>
      <c r="AW62" s="721"/>
      <c r="AX62" s="721"/>
      <c r="AY62" s="721"/>
      <c r="AZ62" s="724"/>
      <c r="BA62" s="724"/>
      <c r="BB62" s="724"/>
      <c r="BC62" s="724"/>
      <c r="BD62" s="724"/>
      <c r="BE62" s="681"/>
      <c r="BF62" s="681"/>
      <c r="BG62" s="681"/>
      <c r="BH62" s="681"/>
      <c r="BI62" s="682"/>
      <c r="BJ62" s="725" t="s">
        <v>459</v>
      </c>
      <c r="BK62" s="692"/>
      <c r="BL62" s="692"/>
      <c r="BM62" s="692"/>
      <c r="BN62" s="693"/>
      <c r="BO62" s="55"/>
      <c r="BP62" s="55"/>
      <c r="BQ62" s="52">
        <v>56</v>
      </c>
      <c r="BR62" s="72"/>
      <c r="BS62" s="671"/>
      <c r="BT62" s="672"/>
      <c r="BU62" s="672"/>
      <c r="BV62" s="672"/>
      <c r="BW62" s="672"/>
      <c r="BX62" s="672"/>
      <c r="BY62" s="672"/>
      <c r="BZ62" s="672"/>
      <c r="CA62" s="672"/>
      <c r="CB62" s="672"/>
      <c r="CC62" s="672"/>
      <c r="CD62" s="672"/>
      <c r="CE62" s="672"/>
      <c r="CF62" s="672"/>
      <c r="CG62" s="673"/>
      <c r="CH62" s="683"/>
      <c r="CI62" s="678"/>
      <c r="CJ62" s="678"/>
      <c r="CK62" s="678"/>
      <c r="CL62" s="684"/>
      <c r="CM62" s="683"/>
      <c r="CN62" s="678"/>
      <c r="CO62" s="678"/>
      <c r="CP62" s="678"/>
      <c r="CQ62" s="684"/>
      <c r="CR62" s="683"/>
      <c r="CS62" s="678"/>
      <c r="CT62" s="678"/>
      <c r="CU62" s="678"/>
      <c r="CV62" s="684"/>
      <c r="CW62" s="683"/>
      <c r="CX62" s="678"/>
      <c r="CY62" s="678"/>
      <c r="CZ62" s="678"/>
      <c r="DA62" s="684"/>
      <c r="DB62" s="683"/>
      <c r="DC62" s="678"/>
      <c r="DD62" s="678"/>
      <c r="DE62" s="678"/>
      <c r="DF62" s="684"/>
      <c r="DG62" s="683"/>
      <c r="DH62" s="678"/>
      <c r="DI62" s="678"/>
      <c r="DJ62" s="678"/>
      <c r="DK62" s="684"/>
      <c r="DL62" s="683"/>
      <c r="DM62" s="678"/>
      <c r="DN62" s="678"/>
      <c r="DO62" s="678"/>
      <c r="DP62" s="684"/>
      <c r="DQ62" s="683"/>
      <c r="DR62" s="678"/>
      <c r="DS62" s="678"/>
      <c r="DT62" s="678"/>
      <c r="DU62" s="684"/>
      <c r="DV62" s="671"/>
      <c r="DW62" s="672"/>
      <c r="DX62" s="672"/>
      <c r="DY62" s="672"/>
      <c r="DZ62" s="685"/>
      <c r="EA62" s="48"/>
    </row>
    <row r="63" spans="1:131" ht="26.25" customHeight="1" x14ac:dyDescent="0.2">
      <c r="A63" s="53" t="s">
        <v>242</v>
      </c>
      <c r="B63" s="694" t="s">
        <v>374</v>
      </c>
      <c r="C63" s="695"/>
      <c r="D63" s="695"/>
      <c r="E63" s="695"/>
      <c r="F63" s="695"/>
      <c r="G63" s="695"/>
      <c r="H63" s="695"/>
      <c r="I63" s="695"/>
      <c r="J63" s="695"/>
      <c r="K63" s="695"/>
      <c r="L63" s="695"/>
      <c r="M63" s="695"/>
      <c r="N63" s="695"/>
      <c r="O63" s="695"/>
      <c r="P63" s="696"/>
      <c r="Q63" s="726"/>
      <c r="R63" s="703"/>
      <c r="S63" s="703"/>
      <c r="T63" s="703"/>
      <c r="U63" s="703"/>
      <c r="V63" s="703"/>
      <c r="W63" s="703"/>
      <c r="X63" s="703"/>
      <c r="Y63" s="703"/>
      <c r="Z63" s="703"/>
      <c r="AA63" s="703"/>
      <c r="AB63" s="703"/>
      <c r="AC63" s="703"/>
      <c r="AD63" s="703"/>
      <c r="AE63" s="727"/>
      <c r="AF63" s="700">
        <v>298</v>
      </c>
      <c r="AG63" s="698"/>
      <c r="AH63" s="698"/>
      <c r="AI63" s="698"/>
      <c r="AJ63" s="701"/>
      <c r="AK63" s="702"/>
      <c r="AL63" s="703"/>
      <c r="AM63" s="703"/>
      <c r="AN63" s="703"/>
      <c r="AO63" s="703"/>
      <c r="AP63" s="698">
        <v>2327</v>
      </c>
      <c r="AQ63" s="698"/>
      <c r="AR63" s="698"/>
      <c r="AS63" s="698"/>
      <c r="AT63" s="698"/>
      <c r="AU63" s="698">
        <v>1522</v>
      </c>
      <c r="AV63" s="698"/>
      <c r="AW63" s="698"/>
      <c r="AX63" s="698"/>
      <c r="AY63" s="698"/>
      <c r="AZ63" s="728"/>
      <c r="BA63" s="728"/>
      <c r="BB63" s="728"/>
      <c r="BC63" s="728"/>
      <c r="BD63" s="728"/>
      <c r="BE63" s="704"/>
      <c r="BF63" s="704"/>
      <c r="BG63" s="704"/>
      <c r="BH63" s="704"/>
      <c r="BI63" s="705"/>
      <c r="BJ63" s="706" t="s">
        <v>189</v>
      </c>
      <c r="BK63" s="707"/>
      <c r="BL63" s="707"/>
      <c r="BM63" s="707"/>
      <c r="BN63" s="708"/>
      <c r="BO63" s="55"/>
      <c r="BP63" s="55"/>
      <c r="BQ63" s="52">
        <v>57</v>
      </c>
      <c r="BR63" s="72"/>
      <c r="BS63" s="671"/>
      <c r="BT63" s="672"/>
      <c r="BU63" s="672"/>
      <c r="BV63" s="672"/>
      <c r="BW63" s="672"/>
      <c r="BX63" s="672"/>
      <c r="BY63" s="672"/>
      <c r="BZ63" s="672"/>
      <c r="CA63" s="672"/>
      <c r="CB63" s="672"/>
      <c r="CC63" s="672"/>
      <c r="CD63" s="672"/>
      <c r="CE63" s="672"/>
      <c r="CF63" s="672"/>
      <c r="CG63" s="673"/>
      <c r="CH63" s="683"/>
      <c r="CI63" s="678"/>
      <c r="CJ63" s="678"/>
      <c r="CK63" s="678"/>
      <c r="CL63" s="684"/>
      <c r="CM63" s="683"/>
      <c r="CN63" s="678"/>
      <c r="CO63" s="678"/>
      <c r="CP63" s="678"/>
      <c r="CQ63" s="684"/>
      <c r="CR63" s="683"/>
      <c r="CS63" s="678"/>
      <c r="CT63" s="678"/>
      <c r="CU63" s="678"/>
      <c r="CV63" s="684"/>
      <c r="CW63" s="683"/>
      <c r="CX63" s="678"/>
      <c r="CY63" s="678"/>
      <c r="CZ63" s="678"/>
      <c r="DA63" s="684"/>
      <c r="DB63" s="683"/>
      <c r="DC63" s="678"/>
      <c r="DD63" s="678"/>
      <c r="DE63" s="678"/>
      <c r="DF63" s="684"/>
      <c r="DG63" s="683"/>
      <c r="DH63" s="678"/>
      <c r="DI63" s="678"/>
      <c r="DJ63" s="678"/>
      <c r="DK63" s="684"/>
      <c r="DL63" s="683"/>
      <c r="DM63" s="678"/>
      <c r="DN63" s="678"/>
      <c r="DO63" s="678"/>
      <c r="DP63" s="684"/>
      <c r="DQ63" s="683"/>
      <c r="DR63" s="678"/>
      <c r="DS63" s="678"/>
      <c r="DT63" s="678"/>
      <c r="DU63" s="684"/>
      <c r="DV63" s="671"/>
      <c r="DW63" s="672"/>
      <c r="DX63" s="672"/>
      <c r="DY63" s="672"/>
      <c r="DZ63" s="68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1"/>
      <c r="BT64" s="672"/>
      <c r="BU64" s="672"/>
      <c r="BV64" s="672"/>
      <c r="BW64" s="672"/>
      <c r="BX64" s="672"/>
      <c r="BY64" s="672"/>
      <c r="BZ64" s="672"/>
      <c r="CA64" s="672"/>
      <c r="CB64" s="672"/>
      <c r="CC64" s="672"/>
      <c r="CD64" s="672"/>
      <c r="CE64" s="672"/>
      <c r="CF64" s="672"/>
      <c r="CG64" s="673"/>
      <c r="CH64" s="683"/>
      <c r="CI64" s="678"/>
      <c r="CJ64" s="678"/>
      <c r="CK64" s="678"/>
      <c r="CL64" s="684"/>
      <c r="CM64" s="683"/>
      <c r="CN64" s="678"/>
      <c r="CO64" s="678"/>
      <c r="CP64" s="678"/>
      <c r="CQ64" s="684"/>
      <c r="CR64" s="683"/>
      <c r="CS64" s="678"/>
      <c r="CT64" s="678"/>
      <c r="CU64" s="678"/>
      <c r="CV64" s="684"/>
      <c r="CW64" s="683"/>
      <c r="CX64" s="678"/>
      <c r="CY64" s="678"/>
      <c r="CZ64" s="678"/>
      <c r="DA64" s="684"/>
      <c r="DB64" s="683"/>
      <c r="DC64" s="678"/>
      <c r="DD64" s="678"/>
      <c r="DE64" s="678"/>
      <c r="DF64" s="684"/>
      <c r="DG64" s="683"/>
      <c r="DH64" s="678"/>
      <c r="DI64" s="678"/>
      <c r="DJ64" s="678"/>
      <c r="DK64" s="684"/>
      <c r="DL64" s="683"/>
      <c r="DM64" s="678"/>
      <c r="DN64" s="678"/>
      <c r="DO64" s="678"/>
      <c r="DP64" s="684"/>
      <c r="DQ64" s="683"/>
      <c r="DR64" s="678"/>
      <c r="DS64" s="678"/>
      <c r="DT64" s="678"/>
      <c r="DU64" s="684"/>
      <c r="DV64" s="671"/>
      <c r="DW64" s="672"/>
      <c r="DX64" s="672"/>
      <c r="DY64" s="672"/>
      <c r="DZ64" s="685"/>
      <c r="EA64" s="48"/>
    </row>
    <row r="65" spans="1:131" ht="26.25" customHeight="1" x14ac:dyDescent="0.2">
      <c r="A65" s="56" t="s">
        <v>448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1"/>
      <c r="BT65" s="672"/>
      <c r="BU65" s="672"/>
      <c r="BV65" s="672"/>
      <c r="BW65" s="672"/>
      <c r="BX65" s="672"/>
      <c r="BY65" s="672"/>
      <c r="BZ65" s="672"/>
      <c r="CA65" s="672"/>
      <c r="CB65" s="672"/>
      <c r="CC65" s="672"/>
      <c r="CD65" s="672"/>
      <c r="CE65" s="672"/>
      <c r="CF65" s="672"/>
      <c r="CG65" s="673"/>
      <c r="CH65" s="683"/>
      <c r="CI65" s="678"/>
      <c r="CJ65" s="678"/>
      <c r="CK65" s="678"/>
      <c r="CL65" s="684"/>
      <c r="CM65" s="683"/>
      <c r="CN65" s="678"/>
      <c r="CO65" s="678"/>
      <c r="CP65" s="678"/>
      <c r="CQ65" s="684"/>
      <c r="CR65" s="683"/>
      <c r="CS65" s="678"/>
      <c r="CT65" s="678"/>
      <c r="CU65" s="678"/>
      <c r="CV65" s="684"/>
      <c r="CW65" s="683"/>
      <c r="CX65" s="678"/>
      <c r="CY65" s="678"/>
      <c r="CZ65" s="678"/>
      <c r="DA65" s="684"/>
      <c r="DB65" s="683"/>
      <c r="DC65" s="678"/>
      <c r="DD65" s="678"/>
      <c r="DE65" s="678"/>
      <c r="DF65" s="684"/>
      <c r="DG65" s="683"/>
      <c r="DH65" s="678"/>
      <c r="DI65" s="678"/>
      <c r="DJ65" s="678"/>
      <c r="DK65" s="684"/>
      <c r="DL65" s="683"/>
      <c r="DM65" s="678"/>
      <c r="DN65" s="678"/>
      <c r="DO65" s="678"/>
      <c r="DP65" s="684"/>
      <c r="DQ65" s="683"/>
      <c r="DR65" s="678"/>
      <c r="DS65" s="678"/>
      <c r="DT65" s="678"/>
      <c r="DU65" s="684"/>
      <c r="DV65" s="671"/>
      <c r="DW65" s="672"/>
      <c r="DX65" s="672"/>
      <c r="DY65" s="672"/>
      <c r="DZ65" s="685"/>
      <c r="EA65" s="48"/>
    </row>
    <row r="66" spans="1:131" ht="26.25" customHeight="1" x14ac:dyDescent="0.2">
      <c r="A66" s="908" t="s">
        <v>442</v>
      </c>
      <c r="B66" s="909"/>
      <c r="C66" s="909"/>
      <c r="D66" s="909"/>
      <c r="E66" s="909"/>
      <c r="F66" s="909"/>
      <c r="G66" s="909"/>
      <c r="H66" s="909"/>
      <c r="I66" s="909"/>
      <c r="J66" s="909"/>
      <c r="K66" s="909"/>
      <c r="L66" s="909"/>
      <c r="M66" s="909"/>
      <c r="N66" s="909"/>
      <c r="O66" s="909"/>
      <c r="P66" s="910"/>
      <c r="Q66" s="914" t="s">
        <v>451</v>
      </c>
      <c r="R66" s="915"/>
      <c r="S66" s="915"/>
      <c r="T66" s="915"/>
      <c r="U66" s="916"/>
      <c r="V66" s="914" t="s">
        <v>452</v>
      </c>
      <c r="W66" s="915"/>
      <c r="X66" s="915"/>
      <c r="Y66" s="915"/>
      <c r="Z66" s="916"/>
      <c r="AA66" s="914" t="s">
        <v>453</v>
      </c>
      <c r="AB66" s="915"/>
      <c r="AC66" s="915"/>
      <c r="AD66" s="915"/>
      <c r="AE66" s="916"/>
      <c r="AF66" s="936" t="s">
        <v>239</v>
      </c>
      <c r="AG66" s="931"/>
      <c r="AH66" s="931"/>
      <c r="AI66" s="931"/>
      <c r="AJ66" s="937"/>
      <c r="AK66" s="914" t="s">
        <v>386</v>
      </c>
      <c r="AL66" s="909"/>
      <c r="AM66" s="909"/>
      <c r="AN66" s="909"/>
      <c r="AO66" s="910"/>
      <c r="AP66" s="914" t="s">
        <v>356</v>
      </c>
      <c r="AQ66" s="915"/>
      <c r="AR66" s="915"/>
      <c r="AS66" s="915"/>
      <c r="AT66" s="916"/>
      <c r="AU66" s="914" t="s">
        <v>460</v>
      </c>
      <c r="AV66" s="915"/>
      <c r="AW66" s="915"/>
      <c r="AX66" s="915"/>
      <c r="AY66" s="916"/>
      <c r="AZ66" s="914" t="s">
        <v>439</v>
      </c>
      <c r="BA66" s="915"/>
      <c r="BB66" s="915"/>
      <c r="BC66" s="915"/>
      <c r="BD66" s="921"/>
      <c r="BE66" s="55"/>
      <c r="BF66" s="55"/>
      <c r="BG66" s="55"/>
      <c r="BH66" s="55"/>
      <c r="BI66" s="55"/>
      <c r="BJ66" s="55"/>
      <c r="BK66" s="55"/>
      <c r="BL66" s="55"/>
      <c r="BM66" s="55"/>
      <c r="BN66" s="55"/>
      <c r="BO66" s="55"/>
      <c r="BP66" s="55"/>
      <c r="BQ66" s="52">
        <v>60</v>
      </c>
      <c r="BR66" s="73"/>
      <c r="BS66" s="729"/>
      <c r="BT66" s="730"/>
      <c r="BU66" s="730"/>
      <c r="BV66" s="730"/>
      <c r="BW66" s="730"/>
      <c r="BX66" s="730"/>
      <c r="BY66" s="730"/>
      <c r="BZ66" s="730"/>
      <c r="CA66" s="730"/>
      <c r="CB66" s="730"/>
      <c r="CC66" s="730"/>
      <c r="CD66" s="730"/>
      <c r="CE66" s="730"/>
      <c r="CF66" s="730"/>
      <c r="CG66" s="731"/>
      <c r="CH66" s="732"/>
      <c r="CI66" s="733"/>
      <c r="CJ66" s="733"/>
      <c r="CK66" s="733"/>
      <c r="CL66" s="734"/>
      <c r="CM66" s="732"/>
      <c r="CN66" s="733"/>
      <c r="CO66" s="733"/>
      <c r="CP66" s="733"/>
      <c r="CQ66" s="734"/>
      <c r="CR66" s="732"/>
      <c r="CS66" s="733"/>
      <c r="CT66" s="733"/>
      <c r="CU66" s="733"/>
      <c r="CV66" s="734"/>
      <c r="CW66" s="732"/>
      <c r="CX66" s="733"/>
      <c r="CY66" s="733"/>
      <c r="CZ66" s="733"/>
      <c r="DA66" s="734"/>
      <c r="DB66" s="732"/>
      <c r="DC66" s="733"/>
      <c r="DD66" s="733"/>
      <c r="DE66" s="733"/>
      <c r="DF66" s="734"/>
      <c r="DG66" s="732"/>
      <c r="DH66" s="733"/>
      <c r="DI66" s="733"/>
      <c r="DJ66" s="733"/>
      <c r="DK66" s="734"/>
      <c r="DL66" s="732"/>
      <c r="DM66" s="733"/>
      <c r="DN66" s="733"/>
      <c r="DO66" s="733"/>
      <c r="DP66" s="734"/>
      <c r="DQ66" s="732"/>
      <c r="DR66" s="733"/>
      <c r="DS66" s="733"/>
      <c r="DT66" s="733"/>
      <c r="DU66" s="734"/>
      <c r="DV66" s="729"/>
      <c r="DW66" s="730"/>
      <c r="DX66" s="730"/>
      <c r="DY66" s="730"/>
      <c r="DZ66" s="735"/>
      <c r="EA66" s="48"/>
    </row>
    <row r="67" spans="1:131" ht="26.25" customHeight="1" x14ac:dyDescent="0.2">
      <c r="A67" s="911"/>
      <c r="B67" s="912"/>
      <c r="C67" s="912"/>
      <c r="D67" s="912"/>
      <c r="E67" s="912"/>
      <c r="F67" s="912"/>
      <c r="G67" s="912"/>
      <c r="H67" s="912"/>
      <c r="I67" s="912"/>
      <c r="J67" s="912"/>
      <c r="K67" s="912"/>
      <c r="L67" s="912"/>
      <c r="M67" s="912"/>
      <c r="N67" s="912"/>
      <c r="O67" s="912"/>
      <c r="P67" s="913"/>
      <c r="Q67" s="917"/>
      <c r="R67" s="918"/>
      <c r="S67" s="918"/>
      <c r="T67" s="918"/>
      <c r="U67" s="919"/>
      <c r="V67" s="917"/>
      <c r="W67" s="918"/>
      <c r="X67" s="918"/>
      <c r="Y67" s="918"/>
      <c r="Z67" s="919"/>
      <c r="AA67" s="917"/>
      <c r="AB67" s="918"/>
      <c r="AC67" s="918"/>
      <c r="AD67" s="918"/>
      <c r="AE67" s="919"/>
      <c r="AF67" s="938"/>
      <c r="AG67" s="934"/>
      <c r="AH67" s="934"/>
      <c r="AI67" s="934"/>
      <c r="AJ67" s="939"/>
      <c r="AK67" s="940"/>
      <c r="AL67" s="912"/>
      <c r="AM67" s="912"/>
      <c r="AN67" s="912"/>
      <c r="AO67" s="913"/>
      <c r="AP67" s="917"/>
      <c r="AQ67" s="918"/>
      <c r="AR67" s="918"/>
      <c r="AS67" s="918"/>
      <c r="AT67" s="919"/>
      <c r="AU67" s="917"/>
      <c r="AV67" s="918"/>
      <c r="AW67" s="918"/>
      <c r="AX67" s="918"/>
      <c r="AY67" s="919"/>
      <c r="AZ67" s="917"/>
      <c r="BA67" s="918"/>
      <c r="BB67" s="918"/>
      <c r="BC67" s="918"/>
      <c r="BD67" s="923"/>
      <c r="BE67" s="55"/>
      <c r="BF67" s="55"/>
      <c r="BG67" s="55"/>
      <c r="BH67" s="55"/>
      <c r="BI67" s="55"/>
      <c r="BJ67" s="55"/>
      <c r="BK67" s="55"/>
      <c r="BL67" s="55"/>
      <c r="BM67" s="55"/>
      <c r="BN67" s="55"/>
      <c r="BO67" s="55"/>
      <c r="BP67" s="55"/>
      <c r="BQ67" s="52">
        <v>61</v>
      </c>
      <c r="BR67" s="73"/>
      <c r="BS67" s="729"/>
      <c r="BT67" s="730"/>
      <c r="BU67" s="730"/>
      <c r="BV67" s="730"/>
      <c r="BW67" s="730"/>
      <c r="BX67" s="730"/>
      <c r="BY67" s="730"/>
      <c r="BZ67" s="730"/>
      <c r="CA67" s="730"/>
      <c r="CB67" s="730"/>
      <c r="CC67" s="730"/>
      <c r="CD67" s="730"/>
      <c r="CE67" s="730"/>
      <c r="CF67" s="730"/>
      <c r="CG67" s="731"/>
      <c r="CH67" s="732"/>
      <c r="CI67" s="733"/>
      <c r="CJ67" s="733"/>
      <c r="CK67" s="733"/>
      <c r="CL67" s="734"/>
      <c r="CM67" s="732"/>
      <c r="CN67" s="733"/>
      <c r="CO67" s="733"/>
      <c r="CP67" s="733"/>
      <c r="CQ67" s="734"/>
      <c r="CR67" s="732"/>
      <c r="CS67" s="733"/>
      <c r="CT67" s="733"/>
      <c r="CU67" s="733"/>
      <c r="CV67" s="734"/>
      <c r="CW67" s="732"/>
      <c r="CX67" s="733"/>
      <c r="CY67" s="733"/>
      <c r="CZ67" s="733"/>
      <c r="DA67" s="734"/>
      <c r="DB67" s="732"/>
      <c r="DC67" s="733"/>
      <c r="DD67" s="733"/>
      <c r="DE67" s="733"/>
      <c r="DF67" s="734"/>
      <c r="DG67" s="732"/>
      <c r="DH67" s="733"/>
      <c r="DI67" s="733"/>
      <c r="DJ67" s="733"/>
      <c r="DK67" s="734"/>
      <c r="DL67" s="732"/>
      <c r="DM67" s="733"/>
      <c r="DN67" s="733"/>
      <c r="DO67" s="733"/>
      <c r="DP67" s="734"/>
      <c r="DQ67" s="732"/>
      <c r="DR67" s="733"/>
      <c r="DS67" s="733"/>
      <c r="DT67" s="733"/>
      <c r="DU67" s="734"/>
      <c r="DV67" s="729"/>
      <c r="DW67" s="730"/>
      <c r="DX67" s="730"/>
      <c r="DY67" s="730"/>
      <c r="DZ67" s="735"/>
      <c r="EA67" s="48"/>
    </row>
    <row r="68" spans="1:131" ht="26.25" customHeight="1" x14ac:dyDescent="0.2">
      <c r="A68" s="51">
        <v>1</v>
      </c>
      <c r="B68" s="655" t="s">
        <v>524</v>
      </c>
      <c r="C68" s="656"/>
      <c r="D68" s="656"/>
      <c r="E68" s="656"/>
      <c r="F68" s="656"/>
      <c r="G68" s="656"/>
      <c r="H68" s="656"/>
      <c r="I68" s="656"/>
      <c r="J68" s="656"/>
      <c r="K68" s="656"/>
      <c r="L68" s="656"/>
      <c r="M68" s="656"/>
      <c r="N68" s="656"/>
      <c r="O68" s="656"/>
      <c r="P68" s="657"/>
      <c r="Q68" s="658">
        <v>726</v>
      </c>
      <c r="R68" s="659"/>
      <c r="S68" s="659"/>
      <c r="T68" s="659"/>
      <c r="U68" s="659"/>
      <c r="V68" s="659">
        <v>726</v>
      </c>
      <c r="W68" s="659"/>
      <c r="X68" s="659"/>
      <c r="Y68" s="659"/>
      <c r="Z68" s="659"/>
      <c r="AA68" s="659">
        <v>0</v>
      </c>
      <c r="AB68" s="659"/>
      <c r="AC68" s="659"/>
      <c r="AD68" s="659"/>
      <c r="AE68" s="659"/>
      <c r="AF68" s="659">
        <v>0</v>
      </c>
      <c r="AG68" s="659"/>
      <c r="AH68" s="659"/>
      <c r="AI68" s="659"/>
      <c r="AJ68" s="659"/>
      <c r="AK68" s="659" t="s">
        <v>189</v>
      </c>
      <c r="AL68" s="659"/>
      <c r="AM68" s="659"/>
      <c r="AN68" s="659"/>
      <c r="AO68" s="659"/>
      <c r="AP68" s="659">
        <v>2129</v>
      </c>
      <c r="AQ68" s="659"/>
      <c r="AR68" s="659"/>
      <c r="AS68" s="659"/>
      <c r="AT68" s="659"/>
      <c r="AU68" s="659">
        <v>615</v>
      </c>
      <c r="AV68" s="659"/>
      <c r="AW68" s="659"/>
      <c r="AX68" s="659"/>
      <c r="AY68" s="659"/>
      <c r="AZ68" s="665"/>
      <c r="BA68" s="665"/>
      <c r="BB68" s="665"/>
      <c r="BC68" s="665"/>
      <c r="BD68" s="666"/>
      <c r="BE68" s="55"/>
      <c r="BF68" s="55"/>
      <c r="BG68" s="55"/>
      <c r="BH68" s="55"/>
      <c r="BI68" s="55"/>
      <c r="BJ68" s="55"/>
      <c r="BK68" s="55"/>
      <c r="BL68" s="55"/>
      <c r="BM68" s="55"/>
      <c r="BN68" s="55"/>
      <c r="BO68" s="55"/>
      <c r="BP68" s="55"/>
      <c r="BQ68" s="52">
        <v>62</v>
      </c>
      <c r="BR68" s="73"/>
      <c r="BS68" s="729"/>
      <c r="BT68" s="730"/>
      <c r="BU68" s="730"/>
      <c r="BV68" s="730"/>
      <c r="BW68" s="730"/>
      <c r="BX68" s="730"/>
      <c r="BY68" s="730"/>
      <c r="BZ68" s="730"/>
      <c r="CA68" s="730"/>
      <c r="CB68" s="730"/>
      <c r="CC68" s="730"/>
      <c r="CD68" s="730"/>
      <c r="CE68" s="730"/>
      <c r="CF68" s="730"/>
      <c r="CG68" s="731"/>
      <c r="CH68" s="732"/>
      <c r="CI68" s="733"/>
      <c r="CJ68" s="733"/>
      <c r="CK68" s="733"/>
      <c r="CL68" s="734"/>
      <c r="CM68" s="732"/>
      <c r="CN68" s="733"/>
      <c r="CO68" s="733"/>
      <c r="CP68" s="733"/>
      <c r="CQ68" s="734"/>
      <c r="CR68" s="732"/>
      <c r="CS68" s="733"/>
      <c r="CT68" s="733"/>
      <c r="CU68" s="733"/>
      <c r="CV68" s="734"/>
      <c r="CW68" s="732"/>
      <c r="CX68" s="733"/>
      <c r="CY68" s="733"/>
      <c r="CZ68" s="733"/>
      <c r="DA68" s="734"/>
      <c r="DB68" s="732"/>
      <c r="DC68" s="733"/>
      <c r="DD68" s="733"/>
      <c r="DE68" s="733"/>
      <c r="DF68" s="734"/>
      <c r="DG68" s="732"/>
      <c r="DH68" s="733"/>
      <c r="DI68" s="733"/>
      <c r="DJ68" s="733"/>
      <c r="DK68" s="734"/>
      <c r="DL68" s="732"/>
      <c r="DM68" s="733"/>
      <c r="DN68" s="733"/>
      <c r="DO68" s="733"/>
      <c r="DP68" s="734"/>
      <c r="DQ68" s="732"/>
      <c r="DR68" s="733"/>
      <c r="DS68" s="733"/>
      <c r="DT68" s="733"/>
      <c r="DU68" s="734"/>
      <c r="DV68" s="729"/>
      <c r="DW68" s="730"/>
      <c r="DX68" s="730"/>
      <c r="DY68" s="730"/>
      <c r="DZ68" s="735"/>
      <c r="EA68" s="48"/>
    </row>
    <row r="69" spans="1:131" ht="26.25" customHeight="1" x14ac:dyDescent="0.2">
      <c r="A69" s="52">
        <v>2</v>
      </c>
      <c r="B69" s="671" t="s">
        <v>525</v>
      </c>
      <c r="C69" s="672"/>
      <c r="D69" s="672"/>
      <c r="E69" s="672"/>
      <c r="F69" s="672"/>
      <c r="G69" s="672"/>
      <c r="H69" s="672"/>
      <c r="I69" s="672"/>
      <c r="J69" s="672"/>
      <c r="K69" s="672"/>
      <c r="L69" s="672"/>
      <c r="M69" s="672"/>
      <c r="N69" s="672"/>
      <c r="O69" s="672"/>
      <c r="P69" s="673"/>
      <c r="Q69" s="674">
        <v>13716</v>
      </c>
      <c r="R69" s="675"/>
      <c r="S69" s="675"/>
      <c r="T69" s="675"/>
      <c r="U69" s="675"/>
      <c r="V69" s="675">
        <v>13713</v>
      </c>
      <c r="W69" s="675"/>
      <c r="X69" s="675"/>
      <c r="Y69" s="675"/>
      <c r="Z69" s="675"/>
      <c r="AA69" s="675">
        <v>3</v>
      </c>
      <c r="AB69" s="675"/>
      <c r="AC69" s="675"/>
      <c r="AD69" s="675"/>
      <c r="AE69" s="675"/>
      <c r="AF69" s="675">
        <v>3</v>
      </c>
      <c r="AG69" s="675"/>
      <c r="AH69" s="675"/>
      <c r="AI69" s="675"/>
      <c r="AJ69" s="675"/>
      <c r="AK69" s="675">
        <v>26</v>
      </c>
      <c r="AL69" s="675"/>
      <c r="AM69" s="675"/>
      <c r="AN69" s="675"/>
      <c r="AO69" s="675"/>
      <c r="AP69" s="675" t="s">
        <v>189</v>
      </c>
      <c r="AQ69" s="675"/>
      <c r="AR69" s="675"/>
      <c r="AS69" s="675"/>
      <c r="AT69" s="675"/>
      <c r="AU69" s="675" t="s">
        <v>189</v>
      </c>
      <c r="AV69" s="675"/>
      <c r="AW69" s="675"/>
      <c r="AX69" s="675"/>
      <c r="AY69" s="675"/>
      <c r="AZ69" s="681"/>
      <c r="BA69" s="681"/>
      <c r="BB69" s="681"/>
      <c r="BC69" s="681"/>
      <c r="BD69" s="682"/>
      <c r="BE69" s="55"/>
      <c r="BF69" s="55"/>
      <c r="BG69" s="55"/>
      <c r="BH69" s="55"/>
      <c r="BI69" s="55"/>
      <c r="BJ69" s="55"/>
      <c r="BK69" s="55"/>
      <c r="BL69" s="55"/>
      <c r="BM69" s="55"/>
      <c r="BN69" s="55"/>
      <c r="BO69" s="55"/>
      <c r="BP69" s="55"/>
      <c r="BQ69" s="52">
        <v>63</v>
      </c>
      <c r="BR69" s="73"/>
      <c r="BS69" s="729"/>
      <c r="BT69" s="730"/>
      <c r="BU69" s="730"/>
      <c r="BV69" s="730"/>
      <c r="BW69" s="730"/>
      <c r="BX69" s="730"/>
      <c r="BY69" s="730"/>
      <c r="BZ69" s="730"/>
      <c r="CA69" s="730"/>
      <c r="CB69" s="730"/>
      <c r="CC69" s="730"/>
      <c r="CD69" s="730"/>
      <c r="CE69" s="730"/>
      <c r="CF69" s="730"/>
      <c r="CG69" s="731"/>
      <c r="CH69" s="732"/>
      <c r="CI69" s="733"/>
      <c r="CJ69" s="733"/>
      <c r="CK69" s="733"/>
      <c r="CL69" s="734"/>
      <c r="CM69" s="732"/>
      <c r="CN69" s="733"/>
      <c r="CO69" s="733"/>
      <c r="CP69" s="733"/>
      <c r="CQ69" s="734"/>
      <c r="CR69" s="732"/>
      <c r="CS69" s="733"/>
      <c r="CT69" s="733"/>
      <c r="CU69" s="733"/>
      <c r="CV69" s="734"/>
      <c r="CW69" s="732"/>
      <c r="CX69" s="733"/>
      <c r="CY69" s="733"/>
      <c r="CZ69" s="733"/>
      <c r="DA69" s="734"/>
      <c r="DB69" s="732"/>
      <c r="DC69" s="733"/>
      <c r="DD69" s="733"/>
      <c r="DE69" s="733"/>
      <c r="DF69" s="734"/>
      <c r="DG69" s="732"/>
      <c r="DH69" s="733"/>
      <c r="DI69" s="733"/>
      <c r="DJ69" s="733"/>
      <c r="DK69" s="734"/>
      <c r="DL69" s="732"/>
      <c r="DM69" s="733"/>
      <c r="DN69" s="733"/>
      <c r="DO69" s="733"/>
      <c r="DP69" s="734"/>
      <c r="DQ69" s="732"/>
      <c r="DR69" s="733"/>
      <c r="DS69" s="733"/>
      <c r="DT69" s="733"/>
      <c r="DU69" s="734"/>
      <c r="DV69" s="729"/>
      <c r="DW69" s="730"/>
      <c r="DX69" s="730"/>
      <c r="DY69" s="730"/>
      <c r="DZ69" s="735"/>
      <c r="EA69" s="48"/>
    </row>
    <row r="70" spans="1:131" ht="26.25" customHeight="1" x14ac:dyDescent="0.2">
      <c r="A70" s="52">
        <v>3</v>
      </c>
      <c r="B70" s="671" t="s">
        <v>362</v>
      </c>
      <c r="C70" s="672"/>
      <c r="D70" s="672"/>
      <c r="E70" s="672"/>
      <c r="F70" s="672"/>
      <c r="G70" s="672"/>
      <c r="H70" s="672"/>
      <c r="I70" s="672"/>
      <c r="J70" s="672"/>
      <c r="K70" s="672"/>
      <c r="L70" s="672"/>
      <c r="M70" s="672"/>
      <c r="N70" s="672"/>
      <c r="O70" s="672"/>
      <c r="P70" s="673"/>
      <c r="Q70" s="674">
        <v>3706</v>
      </c>
      <c r="R70" s="675"/>
      <c r="S70" s="675"/>
      <c r="T70" s="675"/>
      <c r="U70" s="675"/>
      <c r="V70" s="675">
        <v>2968</v>
      </c>
      <c r="W70" s="675"/>
      <c r="X70" s="675"/>
      <c r="Y70" s="675"/>
      <c r="Z70" s="675"/>
      <c r="AA70" s="675">
        <v>738</v>
      </c>
      <c r="AB70" s="675"/>
      <c r="AC70" s="675"/>
      <c r="AD70" s="675"/>
      <c r="AE70" s="675"/>
      <c r="AF70" s="675">
        <v>738</v>
      </c>
      <c r="AG70" s="675"/>
      <c r="AH70" s="675"/>
      <c r="AI70" s="675"/>
      <c r="AJ70" s="675"/>
      <c r="AK70" s="675">
        <v>1248</v>
      </c>
      <c r="AL70" s="675"/>
      <c r="AM70" s="675"/>
      <c r="AN70" s="675"/>
      <c r="AO70" s="675"/>
      <c r="AP70" s="675" t="s">
        <v>189</v>
      </c>
      <c r="AQ70" s="675"/>
      <c r="AR70" s="675"/>
      <c r="AS70" s="675"/>
      <c r="AT70" s="675"/>
      <c r="AU70" s="675" t="s">
        <v>189</v>
      </c>
      <c r="AV70" s="675"/>
      <c r="AW70" s="675"/>
      <c r="AX70" s="675"/>
      <c r="AY70" s="675"/>
      <c r="AZ70" s="681"/>
      <c r="BA70" s="681"/>
      <c r="BB70" s="681"/>
      <c r="BC70" s="681"/>
      <c r="BD70" s="682"/>
      <c r="BE70" s="55"/>
      <c r="BF70" s="55"/>
      <c r="BG70" s="55"/>
      <c r="BH70" s="55"/>
      <c r="BI70" s="55"/>
      <c r="BJ70" s="55"/>
      <c r="BK70" s="55"/>
      <c r="BL70" s="55"/>
      <c r="BM70" s="55"/>
      <c r="BN70" s="55"/>
      <c r="BO70" s="55"/>
      <c r="BP70" s="55"/>
      <c r="BQ70" s="52">
        <v>64</v>
      </c>
      <c r="BR70" s="73"/>
      <c r="BS70" s="729"/>
      <c r="BT70" s="730"/>
      <c r="BU70" s="730"/>
      <c r="BV70" s="730"/>
      <c r="BW70" s="730"/>
      <c r="BX70" s="730"/>
      <c r="BY70" s="730"/>
      <c r="BZ70" s="730"/>
      <c r="CA70" s="730"/>
      <c r="CB70" s="730"/>
      <c r="CC70" s="730"/>
      <c r="CD70" s="730"/>
      <c r="CE70" s="730"/>
      <c r="CF70" s="730"/>
      <c r="CG70" s="731"/>
      <c r="CH70" s="732"/>
      <c r="CI70" s="733"/>
      <c r="CJ70" s="733"/>
      <c r="CK70" s="733"/>
      <c r="CL70" s="734"/>
      <c r="CM70" s="732"/>
      <c r="CN70" s="733"/>
      <c r="CO70" s="733"/>
      <c r="CP70" s="733"/>
      <c r="CQ70" s="734"/>
      <c r="CR70" s="732"/>
      <c r="CS70" s="733"/>
      <c r="CT70" s="733"/>
      <c r="CU70" s="733"/>
      <c r="CV70" s="734"/>
      <c r="CW70" s="732"/>
      <c r="CX70" s="733"/>
      <c r="CY70" s="733"/>
      <c r="CZ70" s="733"/>
      <c r="DA70" s="734"/>
      <c r="DB70" s="732"/>
      <c r="DC70" s="733"/>
      <c r="DD70" s="733"/>
      <c r="DE70" s="733"/>
      <c r="DF70" s="734"/>
      <c r="DG70" s="732"/>
      <c r="DH70" s="733"/>
      <c r="DI70" s="733"/>
      <c r="DJ70" s="733"/>
      <c r="DK70" s="734"/>
      <c r="DL70" s="732"/>
      <c r="DM70" s="733"/>
      <c r="DN70" s="733"/>
      <c r="DO70" s="733"/>
      <c r="DP70" s="734"/>
      <c r="DQ70" s="732"/>
      <c r="DR70" s="733"/>
      <c r="DS70" s="733"/>
      <c r="DT70" s="733"/>
      <c r="DU70" s="734"/>
      <c r="DV70" s="729"/>
      <c r="DW70" s="730"/>
      <c r="DX70" s="730"/>
      <c r="DY70" s="730"/>
      <c r="DZ70" s="735"/>
      <c r="EA70" s="48"/>
    </row>
    <row r="71" spans="1:131" ht="26.25" customHeight="1" x14ac:dyDescent="0.2">
      <c r="A71" s="52">
        <v>4</v>
      </c>
      <c r="B71" s="671" t="s">
        <v>313</v>
      </c>
      <c r="C71" s="672"/>
      <c r="D71" s="672"/>
      <c r="E71" s="672"/>
      <c r="F71" s="672"/>
      <c r="G71" s="672"/>
      <c r="H71" s="672"/>
      <c r="I71" s="672"/>
      <c r="J71" s="672"/>
      <c r="K71" s="672"/>
      <c r="L71" s="672"/>
      <c r="M71" s="672"/>
      <c r="N71" s="672"/>
      <c r="O71" s="672"/>
      <c r="P71" s="673"/>
      <c r="Q71" s="674">
        <v>820</v>
      </c>
      <c r="R71" s="675"/>
      <c r="S71" s="675"/>
      <c r="T71" s="675"/>
      <c r="U71" s="675"/>
      <c r="V71" s="675">
        <v>797</v>
      </c>
      <c r="W71" s="675"/>
      <c r="X71" s="675"/>
      <c r="Y71" s="675"/>
      <c r="Z71" s="675"/>
      <c r="AA71" s="675">
        <v>23</v>
      </c>
      <c r="AB71" s="675"/>
      <c r="AC71" s="675"/>
      <c r="AD71" s="675"/>
      <c r="AE71" s="675"/>
      <c r="AF71" s="675">
        <v>23</v>
      </c>
      <c r="AG71" s="675"/>
      <c r="AH71" s="675"/>
      <c r="AI71" s="675"/>
      <c r="AJ71" s="675"/>
      <c r="AK71" s="675">
        <v>152</v>
      </c>
      <c r="AL71" s="675"/>
      <c r="AM71" s="675"/>
      <c r="AN71" s="675"/>
      <c r="AO71" s="675"/>
      <c r="AP71" s="675" t="s">
        <v>189</v>
      </c>
      <c r="AQ71" s="675"/>
      <c r="AR71" s="675"/>
      <c r="AS71" s="675"/>
      <c r="AT71" s="675"/>
      <c r="AU71" s="675" t="s">
        <v>189</v>
      </c>
      <c r="AV71" s="675"/>
      <c r="AW71" s="675"/>
      <c r="AX71" s="675"/>
      <c r="AY71" s="675"/>
      <c r="AZ71" s="681"/>
      <c r="BA71" s="681"/>
      <c r="BB71" s="681"/>
      <c r="BC71" s="681"/>
      <c r="BD71" s="682"/>
      <c r="BE71" s="55"/>
      <c r="BF71" s="55"/>
      <c r="BG71" s="55"/>
      <c r="BH71" s="55"/>
      <c r="BI71" s="55"/>
      <c r="BJ71" s="55"/>
      <c r="BK71" s="55"/>
      <c r="BL71" s="55"/>
      <c r="BM71" s="55"/>
      <c r="BN71" s="55"/>
      <c r="BO71" s="55"/>
      <c r="BP71" s="55"/>
      <c r="BQ71" s="52">
        <v>65</v>
      </c>
      <c r="BR71" s="73"/>
      <c r="BS71" s="729"/>
      <c r="BT71" s="730"/>
      <c r="BU71" s="730"/>
      <c r="BV71" s="730"/>
      <c r="BW71" s="730"/>
      <c r="BX71" s="730"/>
      <c r="BY71" s="730"/>
      <c r="BZ71" s="730"/>
      <c r="CA71" s="730"/>
      <c r="CB71" s="730"/>
      <c r="CC71" s="730"/>
      <c r="CD71" s="730"/>
      <c r="CE71" s="730"/>
      <c r="CF71" s="730"/>
      <c r="CG71" s="731"/>
      <c r="CH71" s="732"/>
      <c r="CI71" s="733"/>
      <c r="CJ71" s="733"/>
      <c r="CK71" s="733"/>
      <c r="CL71" s="734"/>
      <c r="CM71" s="732"/>
      <c r="CN71" s="733"/>
      <c r="CO71" s="733"/>
      <c r="CP71" s="733"/>
      <c r="CQ71" s="734"/>
      <c r="CR71" s="732"/>
      <c r="CS71" s="733"/>
      <c r="CT71" s="733"/>
      <c r="CU71" s="733"/>
      <c r="CV71" s="734"/>
      <c r="CW71" s="732"/>
      <c r="CX71" s="733"/>
      <c r="CY71" s="733"/>
      <c r="CZ71" s="733"/>
      <c r="DA71" s="734"/>
      <c r="DB71" s="732"/>
      <c r="DC71" s="733"/>
      <c r="DD71" s="733"/>
      <c r="DE71" s="733"/>
      <c r="DF71" s="734"/>
      <c r="DG71" s="732"/>
      <c r="DH71" s="733"/>
      <c r="DI71" s="733"/>
      <c r="DJ71" s="733"/>
      <c r="DK71" s="734"/>
      <c r="DL71" s="732"/>
      <c r="DM71" s="733"/>
      <c r="DN71" s="733"/>
      <c r="DO71" s="733"/>
      <c r="DP71" s="734"/>
      <c r="DQ71" s="732"/>
      <c r="DR71" s="733"/>
      <c r="DS71" s="733"/>
      <c r="DT71" s="733"/>
      <c r="DU71" s="734"/>
      <c r="DV71" s="729"/>
      <c r="DW71" s="730"/>
      <c r="DX71" s="730"/>
      <c r="DY71" s="730"/>
      <c r="DZ71" s="735"/>
      <c r="EA71" s="48"/>
    </row>
    <row r="72" spans="1:131" ht="26.25" customHeight="1" x14ac:dyDescent="0.2">
      <c r="A72" s="52">
        <v>5</v>
      </c>
      <c r="B72" s="671" t="s">
        <v>526</v>
      </c>
      <c r="C72" s="672"/>
      <c r="D72" s="672"/>
      <c r="E72" s="672"/>
      <c r="F72" s="672"/>
      <c r="G72" s="672"/>
      <c r="H72" s="672"/>
      <c r="I72" s="672"/>
      <c r="J72" s="672"/>
      <c r="K72" s="672"/>
      <c r="L72" s="672"/>
      <c r="M72" s="672"/>
      <c r="N72" s="672"/>
      <c r="O72" s="672"/>
      <c r="P72" s="673"/>
      <c r="Q72" s="674">
        <v>162866</v>
      </c>
      <c r="R72" s="675"/>
      <c r="S72" s="675"/>
      <c r="T72" s="675"/>
      <c r="U72" s="675"/>
      <c r="V72" s="675">
        <v>159925</v>
      </c>
      <c r="W72" s="675"/>
      <c r="X72" s="675"/>
      <c r="Y72" s="675"/>
      <c r="Z72" s="675"/>
      <c r="AA72" s="675">
        <v>2941</v>
      </c>
      <c r="AB72" s="675"/>
      <c r="AC72" s="675"/>
      <c r="AD72" s="675"/>
      <c r="AE72" s="675"/>
      <c r="AF72" s="675">
        <v>2941</v>
      </c>
      <c r="AG72" s="675"/>
      <c r="AH72" s="675"/>
      <c r="AI72" s="675"/>
      <c r="AJ72" s="675"/>
      <c r="AK72" s="675">
        <v>1620</v>
      </c>
      <c r="AL72" s="675"/>
      <c r="AM72" s="675"/>
      <c r="AN72" s="675"/>
      <c r="AO72" s="675"/>
      <c r="AP72" s="675" t="s">
        <v>189</v>
      </c>
      <c r="AQ72" s="675"/>
      <c r="AR72" s="675"/>
      <c r="AS72" s="675"/>
      <c r="AT72" s="675"/>
      <c r="AU72" s="675" t="s">
        <v>189</v>
      </c>
      <c r="AV72" s="675"/>
      <c r="AW72" s="675"/>
      <c r="AX72" s="675"/>
      <c r="AY72" s="675"/>
      <c r="AZ72" s="681"/>
      <c r="BA72" s="681"/>
      <c r="BB72" s="681"/>
      <c r="BC72" s="681"/>
      <c r="BD72" s="682"/>
      <c r="BE72" s="55"/>
      <c r="BF72" s="55"/>
      <c r="BG72" s="55"/>
      <c r="BH72" s="55"/>
      <c r="BI72" s="55"/>
      <c r="BJ72" s="55"/>
      <c r="BK72" s="55"/>
      <c r="BL72" s="55"/>
      <c r="BM72" s="55"/>
      <c r="BN72" s="55"/>
      <c r="BO72" s="55"/>
      <c r="BP72" s="55"/>
      <c r="BQ72" s="52">
        <v>66</v>
      </c>
      <c r="BR72" s="73"/>
      <c r="BS72" s="729"/>
      <c r="BT72" s="730"/>
      <c r="BU72" s="730"/>
      <c r="BV72" s="730"/>
      <c r="BW72" s="730"/>
      <c r="BX72" s="730"/>
      <c r="BY72" s="730"/>
      <c r="BZ72" s="730"/>
      <c r="CA72" s="730"/>
      <c r="CB72" s="730"/>
      <c r="CC72" s="730"/>
      <c r="CD72" s="730"/>
      <c r="CE72" s="730"/>
      <c r="CF72" s="730"/>
      <c r="CG72" s="731"/>
      <c r="CH72" s="732"/>
      <c r="CI72" s="733"/>
      <c r="CJ72" s="733"/>
      <c r="CK72" s="733"/>
      <c r="CL72" s="734"/>
      <c r="CM72" s="732"/>
      <c r="CN72" s="733"/>
      <c r="CO72" s="733"/>
      <c r="CP72" s="733"/>
      <c r="CQ72" s="734"/>
      <c r="CR72" s="732"/>
      <c r="CS72" s="733"/>
      <c r="CT72" s="733"/>
      <c r="CU72" s="733"/>
      <c r="CV72" s="734"/>
      <c r="CW72" s="732"/>
      <c r="CX72" s="733"/>
      <c r="CY72" s="733"/>
      <c r="CZ72" s="733"/>
      <c r="DA72" s="734"/>
      <c r="DB72" s="732"/>
      <c r="DC72" s="733"/>
      <c r="DD72" s="733"/>
      <c r="DE72" s="733"/>
      <c r="DF72" s="734"/>
      <c r="DG72" s="732"/>
      <c r="DH72" s="733"/>
      <c r="DI72" s="733"/>
      <c r="DJ72" s="733"/>
      <c r="DK72" s="734"/>
      <c r="DL72" s="732"/>
      <c r="DM72" s="733"/>
      <c r="DN72" s="733"/>
      <c r="DO72" s="733"/>
      <c r="DP72" s="734"/>
      <c r="DQ72" s="732"/>
      <c r="DR72" s="733"/>
      <c r="DS72" s="733"/>
      <c r="DT72" s="733"/>
      <c r="DU72" s="734"/>
      <c r="DV72" s="729"/>
      <c r="DW72" s="730"/>
      <c r="DX72" s="730"/>
      <c r="DY72" s="730"/>
      <c r="DZ72" s="735"/>
      <c r="EA72" s="48"/>
    </row>
    <row r="73" spans="1:131" ht="26.25" customHeight="1" x14ac:dyDescent="0.2">
      <c r="A73" s="52">
        <v>6</v>
      </c>
      <c r="B73" s="671" t="s">
        <v>289</v>
      </c>
      <c r="C73" s="672"/>
      <c r="D73" s="672"/>
      <c r="E73" s="672"/>
      <c r="F73" s="672"/>
      <c r="G73" s="672"/>
      <c r="H73" s="672"/>
      <c r="I73" s="672"/>
      <c r="J73" s="672"/>
      <c r="K73" s="672"/>
      <c r="L73" s="672"/>
      <c r="M73" s="672"/>
      <c r="N73" s="672"/>
      <c r="O73" s="672"/>
      <c r="P73" s="673"/>
      <c r="Q73" s="674">
        <v>21549</v>
      </c>
      <c r="R73" s="675"/>
      <c r="S73" s="675"/>
      <c r="T73" s="675"/>
      <c r="U73" s="675"/>
      <c r="V73" s="675">
        <v>21154</v>
      </c>
      <c r="W73" s="675"/>
      <c r="X73" s="675"/>
      <c r="Y73" s="675"/>
      <c r="Z73" s="675"/>
      <c r="AA73" s="675">
        <v>395</v>
      </c>
      <c r="AB73" s="675"/>
      <c r="AC73" s="675"/>
      <c r="AD73" s="675"/>
      <c r="AE73" s="675"/>
      <c r="AF73" s="675">
        <v>28145</v>
      </c>
      <c r="AG73" s="675"/>
      <c r="AH73" s="675"/>
      <c r="AI73" s="675"/>
      <c r="AJ73" s="675"/>
      <c r="AK73" s="675" t="s">
        <v>189</v>
      </c>
      <c r="AL73" s="675"/>
      <c r="AM73" s="675"/>
      <c r="AN73" s="675"/>
      <c r="AO73" s="675"/>
      <c r="AP73" s="675">
        <v>52844</v>
      </c>
      <c r="AQ73" s="675"/>
      <c r="AR73" s="675"/>
      <c r="AS73" s="675"/>
      <c r="AT73" s="675"/>
      <c r="AU73" s="675" t="s">
        <v>189</v>
      </c>
      <c r="AV73" s="675"/>
      <c r="AW73" s="675"/>
      <c r="AX73" s="675"/>
      <c r="AY73" s="675"/>
      <c r="AZ73" s="681" t="s">
        <v>527</v>
      </c>
      <c r="BA73" s="681"/>
      <c r="BB73" s="681"/>
      <c r="BC73" s="681"/>
      <c r="BD73" s="682"/>
      <c r="BE73" s="55"/>
      <c r="BF73" s="55"/>
      <c r="BG73" s="55"/>
      <c r="BH73" s="55"/>
      <c r="BI73" s="55"/>
      <c r="BJ73" s="55"/>
      <c r="BK73" s="55"/>
      <c r="BL73" s="55"/>
      <c r="BM73" s="55"/>
      <c r="BN73" s="55"/>
      <c r="BO73" s="55"/>
      <c r="BP73" s="55"/>
      <c r="BQ73" s="52">
        <v>67</v>
      </c>
      <c r="BR73" s="73"/>
      <c r="BS73" s="729"/>
      <c r="BT73" s="730"/>
      <c r="BU73" s="730"/>
      <c r="BV73" s="730"/>
      <c r="BW73" s="730"/>
      <c r="BX73" s="730"/>
      <c r="BY73" s="730"/>
      <c r="BZ73" s="730"/>
      <c r="CA73" s="730"/>
      <c r="CB73" s="730"/>
      <c r="CC73" s="730"/>
      <c r="CD73" s="730"/>
      <c r="CE73" s="730"/>
      <c r="CF73" s="730"/>
      <c r="CG73" s="731"/>
      <c r="CH73" s="732"/>
      <c r="CI73" s="733"/>
      <c r="CJ73" s="733"/>
      <c r="CK73" s="733"/>
      <c r="CL73" s="734"/>
      <c r="CM73" s="732"/>
      <c r="CN73" s="733"/>
      <c r="CO73" s="733"/>
      <c r="CP73" s="733"/>
      <c r="CQ73" s="734"/>
      <c r="CR73" s="732"/>
      <c r="CS73" s="733"/>
      <c r="CT73" s="733"/>
      <c r="CU73" s="733"/>
      <c r="CV73" s="734"/>
      <c r="CW73" s="732"/>
      <c r="CX73" s="733"/>
      <c r="CY73" s="733"/>
      <c r="CZ73" s="733"/>
      <c r="DA73" s="734"/>
      <c r="DB73" s="732"/>
      <c r="DC73" s="733"/>
      <c r="DD73" s="733"/>
      <c r="DE73" s="733"/>
      <c r="DF73" s="734"/>
      <c r="DG73" s="732"/>
      <c r="DH73" s="733"/>
      <c r="DI73" s="733"/>
      <c r="DJ73" s="733"/>
      <c r="DK73" s="734"/>
      <c r="DL73" s="732"/>
      <c r="DM73" s="733"/>
      <c r="DN73" s="733"/>
      <c r="DO73" s="733"/>
      <c r="DP73" s="734"/>
      <c r="DQ73" s="732"/>
      <c r="DR73" s="733"/>
      <c r="DS73" s="733"/>
      <c r="DT73" s="733"/>
      <c r="DU73" s="734"/>
      <c r="DV73" s="729"/>
      <c r="DW73" s="730"/>
      <c r="DX73" s="730"/>
      <c r="DY73" s="730"/>
      <c r="DZ73" s="735"/>
      <c r="EA73" s="48"/>
    </row>
    <row r="74" spans="1:131" ht="26.25" customHeight="1" x14ac:dyDescent="0.2">
      <c r="A74" s="52">
        <v>7</v>
      </c>
      <c r="B74" s="671" t="s">
        <v>468</v>
      </c>
      <c r="C74" s="672"/>
      <c r="D74" s="672"/>
      <c r="E74" s="672"/>
      <c r="F74" s="672"/>
      <c r="G74" s="672"/>
      <c r="H74" s="672"/>
      <c r="I74" s="672"/>
      <c r="J74" s="672"/>
      <c r="K74" s="672"/>
      <c r="L74" s="672"/>
      <c r="M74" s="672"/>
      <c r="N74" s="672"/>
      <c r="O74" s="672"/>
      <c r="P74" s="673"/>
      <c r="Q74" s="674">
        <v>736</v>
      </c>
      <c r="R74" s="675"/>
      <c r="S74" s="675"/>
      <c r="T74" s="675"/>
      <c r="U74" s="675"/>
      <c r="V74" s="675">
        <v>587</v>
      </c>
      <c r="W74" s="675"/>
      <c r="X74" s="675"/>
      <c r="Y74" s="675"/>
      <c r="Z74" s="675"/>
      <c r="AA74" s="675">
        <v>149</v>
      </c>
      <c r="AB74" s="675"/>
      <c r="AC74" s="675"/>
      <c r="AD74" s="675"/>
      <c r="AE74" s="675"/>
      <c r="AF74" s="675">
        <v>2079</v>
      </c>
      <c r="AG74" s="675"/>
      <c r="AH74" s="675"/>
      <c r="AI74" s="675"/>
      <c r="AJ74" s="675"/>
      <c r="AK74" s="675" t="s">
        <v>189</v>
      </c>
      <c r="AL74" s="675"/>
      <c r="AM74" s="675"/>
      <c r="AN74" s="675"/>
      <c r="AO74" s="675"/>
      <c r="AP74" s="675">
        <v>1074</v>
      </c>
      <c r="AQ74" s="675"/>
      <c r="AR74" s="675"/>
      <c r="AS74" s="675"/>
      <c r="AT74" s="675"/>
      <c r="AU74" s="675" t="s">
        <v>189</v>
      </c>
      <c r="AV74" s="675"/>
      <c r="AW74" s="675"/>
      <c r="AX74" s="675"/>
      <c r="AY74" s="675"/>
      <c r="AZ74" s="681" t="s">
        <v>527</v>
      </c>
      <c r="BA74" s="681"/>
      <c r="BB74" s="681"/>
      <c r="BC74" s="681"/>
      <c r="BD74" s="682"/>
      <c r="BE74" s="55"/>
      <c r="BF74" s="55"/>
      <c r="BG74" s="55"/>
      <c r="BH74" s="55"/>
      <c r="BI74" s="55"/>
      <c r="BJ74" s="55"/>
      <c r="BK74" s="55"/>
      <c r="BL74" s="55"/>
      <c r="BM74" s="55"/>
      <c r="BN74" s="55"/>
      <c r="BO74" s="55"/>
      <c r="BP74" s="55"/>
      <c r="BQ74" s="52">
        <v>68</v>
      </c>
      <c r="BR74" s="73"/>
      <c r="BS74" s="729"/>
      <c r="BT74" s="730"/>
      <c r="BU74" s="730"/>
      <c r="BV74" s="730"/>
      <c r="BW74" s="730"/>
      <c r="BX74" s="730"/>
      <c r="BY74" s="730"/>
      <c r="BZ74" s="730"/>
      <c r="CA74" s="730"/>
      <c r="CB74" s="730"/>
      <c r="CC74" s="730"/>
      <c r="CD74" s="730"/>
      <c r="CE74" s="730"/>
      <c r="CF74" s="730"/>
      <c r="CG74" s="731"/>
      <c r="CH74" s="732"/>
      <c r="CI74" s="733"/>
      <c r="CJ74" s="733"/>
      <c r="CK74" s="733"/>
      <c r="CL74" s="734"/>
      <c r="CM74" s="732"/>
      <c r="CN74" s="733"/>
      <c r="CO74" s="733"/>
      <c r="CP74" s="733"/>
      <c r="CQ74" s="734"/>
      <c r="CR74" s="732"/>
      <c r="CS74" s="733"/>
      <c r="CT74" s="733"/>
      <c r="CU74" s="733"/>
      <c r="CV74" s="734"/>
      <c r="CW74" s="732"/>
      <c r="CX74" s="733"/>
      <c r="CY74" s="733"/>
      <c r="CZ74" s="733"/>
      <c r="DA74" s="734"/>
      <c r="DB74" s="732"/>
      <c r="DC74" s="733"/>
      <c r="DD74" s="733"/>
      <c r="DE74" s="733"/>
      <c r="DF74" s="734"/>
      <c r="DG74" s="732"/>
      <c r="DH74" s="733"/>
      <c r="DI74" s="733"/>
      <c r="DJ74" s="733"/>
      <c r="DK74" s="734"/>
      <c r="DL74" s="732"/>
      <c r="DM74" s="733"/>
      <c r="DN74" s="733"/>
      <c r="DO74" s="733"/>
      <c r="DP74" s="734"/>
      <c r="DQ74" s="732"/>
      <c r="DR74" s="733"/>
      <c r="DS74" s="733"/>
      <c r="DT74" s="733"/>
      <c r="DU74" s="734"/>
      <c r="DV74" s="729"/>
      <c r="DW74" s="730"/>
      <c r="DX74" s="730"/>
      <c r="DY74" s="730"/>
      <c r="DZ74" s="735"/>
      <c r="EA74" s="48"/>
    </row>
    <row r="75" spans="1:131" ht="26.25" customHeight="1" x14ac:dyDescent="0.2">
      <c r="A75" s="52">
        <v>8</v>
      </c>
      <c r="B75" s="671"/>
      <c r="C75" s="672"/>
      <c r="D75" s="672"/>
      <c r="E75" s="672"/>
      <c r="F75" s="672"/>
      <c r="G75" s="672"/>
      <c r="H75" s="672"/>
      <c r="I75" s="672"/>
      <c r="J75" s="672"/>
      <c r="K75" s="672"/>
      <c r="L75" s="672"/>
      <c r="M75" s="672"/>
      <c r="N75" s="672"/>
      <c r="O75" s="672"/>
      <c r="P75" s="673"/>
      <c r="Q75" s="683"/>
      <c r="R75" s="678"/>
      <c r="S75" s="678"/>
      <c r="T75" s="678"/>
      <c r="U75" s="680"/>
      <c r="V75" s="676"/>
      <c r="W75" s="678"/>
      <c r="X75" s="678"/>
      <c r="Y75" s="678"/>
      <c r="Z75" s="680"/>
      <c r="AA75" s="676"/>
      <c r="AB75" s="678"/>
      <c r="AC75" s="678"/>
      <c r="AD75" s="678"/>
      <c r="AE75" s="680"/>
      <c r="AF75" s="676"/>
      <c r="AG75" s="678"/>
      <c r="AH75" s="678"/>
      <c r="AI75" s="678"/>
      <c r="AJ75" s="680"/>
      <c r="AK75" s="676"/>
      <c r="AL75" s="678"/>
      <c r="AM75" s="678"/>
      <c r="AN75" s="678"/>
      <c r="AO75" s="680"/>
      <c r="AP75" s="676"/>
      <c r="AQ75" s="678"/>
      <c r="AR75" s="678"/>
      <c r="AS75" s="678"/>
      <c r="AT75" s="680"/>
      <c r="AU75" s="676"/>
      <c r="AV75" s="678"/>
      <c r="AW75" s="678"/>
      <c r="AX75" s="678"/>
      <c r="AY75" s="680"/>
      <c r="AZ75" s="681"/>
      <c r="BA75" s="681"/>
      <c r="BB75" s="681"/>
      <c r="BC75" s="681"/>
      <c r="BD75" s="682"/>
      <c r="BE75" s="55"/>
      <c r="BF75" s="55"/>
      <c r="BG75" s="55"/>
      <c r="BH75" s="55"/>
      <c r="BI75" s="55"/>
      <c r="BJ75" s="55"/>
      <c r="BK75" s="55"/>
      <c r="BL75" s="55"/>
      <c r="BM75" s="55"/>
      <c r="BN75" s="55"/>
      <c r="BO75" s="55"/>
      <c r="BP75" s="55"/>
      <c r="BQ75" s="52">
        <v>69</v>
      </c>
      <c r="BR75" s="73"/>
      <c r="BS75" s="729"/>
      <c r="BT75" s="730"/>
      <c r="BU75" s="730"/>
      <c r="BV75" s="730"/>
      <c r="BW75" s="730"/>
      <c r="BX75" s="730"/>
      <c r="BY75" s="730"/>
      <c r="BZ75" s="730"/>
      <c r="CA75" s="730"/>
      <c r="CB75" s="730"/>
      <c r="CC75" s="730"/>
      <c r="CD75" s="730"/>
      <c r="CE75" s="730"/>
      <c r="CF75" s="730"/>
      <c r="CG75" s="731"/>
      <c r="CH75" s="732"/>
      <c r="CI75" s="733"/>
      <c r="CJ75" s="733"/>
      <c r="CK75" s="733"/>
      <c r="CL75" s="734"/>
      <c r="CM75" s="732"/>
      <c r="CN75" s="733"/>
      <c r="CO75" s="733"/>
      <c r="CP75" s="733"/>
      <c r="CQ75" s="734"/>
      <c r="CR75" s="732"/>
      <c r="CS75" s="733"/>
      <c r="CT75" s="733"/>
      <c r="CU75" s="733"/>
      <c r="CV75" s="734"/>
      <c r="CW75" s="732"/>
      <c r="CX75" s="733"/>
      <c r="CY75" s="733"/>
      <c r="CZ75" s="733"/>
      <c r="DA75" s="734"/>
      <c r="DB75" s="732"/>
      <c r="DC75" s="733"/>
      <c r="DD75" s="733"/>
      <c r="DE75" s="733"/>
      <c r="DF75" s="734"/>
      <c r="DG75" s="732"/>
      <c r="DH75" s="733"/>
      <c r="DI75" s="733"/>
      <c r="DJ75" s="733"/>
      <c r="DK75" s="734"/>
      <c r="DL75" s="732"/>
      <c r="DM75" s="733"/>
      <c r="DN75" s="733"/>
      <c r="DO75" s="733"/>
      <c r="DP75" s="734"/>
      <c r="DQ75" s="732"/>
      <c r="DR75" s="733"/>
      <c r="DS75" s="733"/>
      <c r="DT75" s="733"/>
      <c r="DU75" s="734"/>
      <c r="DV75" s="729"/>
      <c r="DW75" s="730"/>
      <c r="DX75" s="730"/>
      <c r="DY75" s="730"/>
      <c r="DZ75" s="735"/>
      <c r="EA75" s="48"/>
    </row>
    <row r="76" spans="1:131" ht="26.25" customHeight="1" x14ac:dyDescent="0.2">
      <c r="A76" s="52">
        <v>9</v>
      </c>
      <c r="B76" s="671"/>
      <c r="C76" s="672"/>
      <c r="D76" s="672"/>
      <c r="E76" s="672"/>
      <c r="F76" s="672"/>
      <c r="G76" s="672"/>
      <c r="H76" s="672"/>
      <c r="I76" s="672"/>
      <c r="J76" s="672"/>
      <c r="K76" s="672"/>
      <c r="L76" s="672"/>
      <c r="M76" s="672"/>
      <c r="N76" s="672"/>
      <c r="O76" s="672"/>
      <c r="P76" s="673"/>
      <c r="Q76" s="683"/>
      <c r="R76" s="678"/>
      <c r="S76" s="678"/>
      <c r="T76" s="678"/>
      <c r="U76" s="680"/>
      <c r="V76" s="676"/>
      <c r="W76" s="678"/>
      <c r="X76" s="678"/>
      <c r="Y76" s="678"/>
      <c r="Z76" s="680"/>
      <c r="AA76" s="676"/>
      <c r="AB76" s="678"/>
      <c r="AC76" s="678"/>
      <c r="AD76" s="678"/>
      <c r="AE76" s="680"/>
      <c r="AF76" s="676"/>
      <c r="AG76" s="678"/>
      <c r="AH76" s="678"/>
      <c r="AI76" s="678"/>
      <c r="AJ76" s="680"/>
      <c r="AK76" s="676"/>
      <c r="AL76" s="678"/>
      <c r="AM76" s="678"/>
      <c r="AN76" s="678"/>
      <c r="AO76" s="680"/>
      <c r="AP76" s="676"/>
      <c r="AQ76" s="678"/>
      <c r="AR76" s="678"/>
      <c r="AS76" s="678"/>
      <c r="AT76" s="680"/>
      <c r="AU76" s="676"/>
      <c r="AV76" s="678"/>
      <c r="AW76" s="678"/>
      <c r="AX76" s="678"/>
      <c r="AY76" s="680"/>
      <c r="AZ76" s="681"/>
      <c r="BA76" s="681"/>
      <c r="BB76" s="681"/>
      <c r="BC76" s="681"/>
      <c r="BD76" s="682"/>
      <c r="BE76" s="55"/>
      <c r="BF76" s="55"/>
      <c r="BG76" s="55"/>
      <c r="BH76" s="55"/>
      <c r="BI76" s="55"/>
      <c r="BJ76" s="55"/>
      <c r="BK76" s="55"/>
      <c r="BL76" s="55"/>
      <c r="BM76" s="55"/>
      <c r="BN76" s="55"/>
      <c r="BO76" s="55"/>
      <c r="BP76" s="55"/>
      <c r="BQ76" s="52">
        <v>70</v>
      </c>
      <c r="BR76" s="73"/>
      <c r="BS76" s="729"/>
      <c r="BT76" s="730"/>
      <c r="BU76" s="730"/>
      <c r="BV76" s="730"/>
      <c r="BW76" s="730"/>
      <c r="BX76" s="730"/>
      <c r="BY76" s="730"/>
      <c r="BZ76" s="730"/>
      <c r="CA76" s="730"/>
      <c r="CB76" s="730"/>
      <c r="CC76" s="730"/>
      <c r="CD76" s="730"/>
      <c r="CE76" s="730"/>
      <c r="CF76" s="730"/>
      <c r="CG76" s="731"/>
      <c r="CH76" s="732"/>
      <c r="CI76" s="733"/>
      <c r="CJ76" s="733"/>
      <c r="CK76" s="733"/>
      <c r="CL76" s="734"/>
      <c r="CM76" s="732"/>
      <c r="CN76" s="733"/>
      <c r="CO76" s="733"/>
      <c r="CP76" s="733"/>
      <c r="CQ76" s="734"/>
      <c r="CR76" s="732"/>
      <c r="CS76" s="733"/>
      <c r="CT76" s="733"/>
      <c r="CU76" s="733"/>
      <c r="CV76" s="734"/>
      <c r="CW76" s="732"/>
      <c r="CX76" s="733"/>
      <c r="CY76" s="733"/>
      <c r="CZ76" s="733"/>
      <c r="DA76" s="734"/>
      <c r="DB76" s="732"/>
      <c r="DC76" s="733"/>
      <c r="DD76" s="733"/>
      <c r="DE76" s="733"/>
      <c r="DF76" s="734"/>
      <c r="DG76" s="732"/>
      <c r="DH76" s="733"/>
      <c r="DI76" s="733"/>
      <c r="DJ76" s="733"/>
      <c r="DK76" s="734"/>
      <c r="DL76" s="732"/>
      <c r="DM76" s="733"/>
      <c r="DN76" s="733"/>
      <c r="DO76" s="733"/>
      <c r="DP76" s="734"/>
      <c r="DQ76" s="732"/>
      <c r="DR76" s="733"/>
      <c r="DS76" s="733"/>
      <c r="DT76" s="733"/>
      <c r="DU76" s="734"/>
      <c r="DV76" s="729"/>
      <c r="DW76" s="730"/>
      <c r="DX76" s="730"/>
      <c r="DY76" s="730"/>
      <c r="DZ76" s="735"/>
      <c r="EA76" s="48"/>
    </row>
    <row r="77" spans="1:131" ht="26.25" customHeight="1" x14ac:dyDescent="0.2">
      <c r="A77" s="52">
        <v>10</v>
      </c>
      <c r="B77" s="671"/>
      <c r="C77" s="672"/>
      <c r="D77" s="672"/>
      <c r="E77" s="672"/>
      <c r="F77" s="672"/>
      <c r="G77" s="672"/>
      <c r="H77" s="672"/>
      <c r="I77" s="672"/>
      <c r="J77" s="672"/>
      <c r="K77" s="672"/>
      <c r="L77" s="672"/>
      <c r="M77" s="672"/>
      <c r="N77" s="672"/>
      <c r="O77" s="672"/>
      <c r="P77" s="673"/>
      <c r="Q77" s="683"/>
      <c r="R77" s="678"/>
      <c r="S77" s="678"/>
      <c r="T77" s="678"/>
      <c r="U77" s="680"/>
      <c r="V77" s="676"/>
      <c r="W77" s="678"/>
      <c r="X77" s="678"/>
      <c r="Y77" s="678"/>
      <c r="Z77" s="680"/>
      <c r="AA77" s="676"/>
      <c r="AB77" s="678"/>
      <c r="AC77" s="678"/>
      <c r="AD77" s="678"/>
      <c r="AE77" s="680"/>
      <c r="AF77" s="676"/>
      <c r="AG77" s="678"/>
      <c r="AH77" s="678"/>
      <c r="AI77" s="678"/>
      <c r="AJ77" s="680"/>
      <c r="AK77" s="676"/>
      <c r="AL77" s="678"/>
      <c r="AM77" s="678"/>
      <c r="AN77" s="678"/>
      <c r="AO77" s="680"/>
      <c r="AP77" s="676"/>
      <c r="AQ77" s="678"/>
      <c r="AR77" s="678"/>
      <c r="AS77" s="678"/>
      <c r="AT77" s="680"/>
      <c r="AU77" s="676"/>
      <c r="AV77" s="678"/>
      <c r="AW77" s="678"/>
      <c r="AX77" s="678"/>
      <c r="AY77" s="680"/>
      <c r="AZ77" s="681"/>
      <c r="BA77" s="681"/>
      <c r="BB77" s="681"/>
      <c r="BC77" s="681"/>
      <c r="BD77" s="682"/>
      <c r="BE77" s="55"/>
      <c r="BF77" s="55"/>
      <c r="BG77" s="55"/>
      <c r="BH77" s="55"/>
      <c r="BI77" s="55"/>
      <c r="BJ77" s="55"/>
      <c r="BK77" s="55"/>
      <c r="BL77" s="55"/>
      <c r="BM77" s="55"/>
      <c r="BN77" s="55"/>
      <c r="BO77" s="55"/>
      <c r="BP77" s="55"/>
      <c r="BQ77" s="52">
        <v>71</v>
      </c>
      <c r="BR77" s="73"/>
      <c r="BS77" s="729"/>
      <c r="BT77" s="730"/>
      <c r="BU77" s="730"/>
      <c r="BV77" s="730"/>
      <c r="BW77" s="730"/>
      <c r="BX77" s="730"/>
      <c r="BY77" s="730"/>
      <c r="BZ77" s="730"/>
      <c r="CA77" s="730"/>
      <c r="CB77" s="730"/>
      <c r="CC77" s="730"/>
      <c r="CD77" s="730"/>
      <c r="CE77" s="730"/>
      <c r="CF77" s="730"/>
      <c r="CG77" s="731"/>
      <c r="CH77" s="732"/>
      <c r="CI77" s="733"/>
      <c r="CJ77" s="733"/>
      <c r="CK77" s="733"/>
      <c r="CL77" s="734"/>
      <c r="CM77" s="732"/>
      <c r="CN77" s="733"/>
      <c r="CO77" s="733"/>
      <c r="CP77" s="733"/>
      <c r="CQ77" s="734"/>
      <c r="CR77" s="732"/>
      <c r="CS77" s="733"/>
      <c r="CT77" s="733"/>
      <c r="CU77" s="733"/>
      <c r="CV77" s="734"/>
      <c r="CW77" s="732"/>
      <c r="CX77" s="733"/>
      <c r="CY77" s="733"/>
      <c r="CZ77" s="733"/>
      <c r="DA77" s="734"/>
      <c r="DB77" s="732"/>
      <c r="DC77" s="733"/>
      <c r="DD77" s="733"/>
      <c r="DE77" s="733"/>
      <c r="DF77" s="734"/>
      <c r="DG77" s="732"/>
      <c r="DH77" s="733"/>
      <c r="DI77" s="733"/>
      <c r="DJ77" s="733"/>
      <c r="DK77" s="734"/>
      <c r="DL77" s="732"/>
      <c r="DM77" s="733"/>
      <c r="DN77" s="733"/>
      <c r="DO77" s="733"/>
      <c r="DP77" s="734"/>
      <c r="DQ77" s="732"/>
      <c r="DR77" s="733"/>
      <c r="DS77" s="733"/>
      <c r="DT77" s="733"/>
      <c r="DU77" s="734"/>
      <c r="DV77" s="729"/>
      <c r="DW77" s="730"/>
      <c r="DX77" s="730"/>
      <c r="DY77" s="730"/>
      <c r="DZ77" s="735"/>
      <c r="EA77" s="48"/>
    </row>
    <row r="78" spans="1:131" ht="26.25" customHeight="1" x14ac:dyDescent="0.2">
      <c r="A78" s="52">
        <v>11</v>
      </c>
      <c r="B78" s="671"/>
      <c r="C78" s="672"/>
      <c r="D78" s="672"/>
      <c r="E78" s="672"/>
      <c r="F78" s="672"/>
      <c r="G78" s="672"/>
      <c r="H78" s="672"/>
      <c r="I78" s="672"/>
      <c r="J78" s="672"/>
      <c r="K78" s="672"/>
      <c r="L78" s="672"/>
      <c r="M78" s="672"/>
      <c r="N78" s="672"/>
      <c r="O78" s="672"/>
      <c r="P78" s="673"/>
      <c r="Q78" s="674"/>
      <c r="R78" s="675"/>
      <c r="S78" s="675"/>
      <c r="T78" s="675"/>
      <c r="U78" s="675"/>
      <c r="V78" s="675"/>
      <c r="W78" s="675"/>
      <c r="X78" s="675"/>
      <c r="Y78" s="675"/>
      <c r="Z78" s="675"/>
      <c r="AA78" s="675"/>
      <c r="AB78" s="675"/>
      <c r="AC78" s="675"/>
      <c r="AD78" s="675"/>
      <c r="AE78" s="675"/>
      <c r="AF78" s="675"/>
      <c r="AG78" s="675"/>
      <c r="AH78" s="675"/>
      <c r="AI78" s="675"/>
      <c r="AJ78" s="675"/>
      <c r="AK78" s="675"/>
      <c r="AL78" s="675"/>
      <c r="AM78" s="675"/>
      <c r="AN78" s="675"/>
      <c r="AO78" s="675"/>
      <c r="AP78" s="675"/>
      <c r="AQ78" s="675"/>
      <c r="AR78" s="675"/>
      <c r="AS78" s="675"/>
      <c r="AT78" s="675"/>
      <c r="AU78" s="675"/>
      <c r="AV78" s="675"/>
      <c r="AW78" s="675"/>
      <c r="AX78" s="675"/>
      <c r="AY78" s="675"/>
      <c r="AZ78" s="681"/>
      <c r="BA78" s="681"/>
      <c r="BB78" s="681"/>
      <c r="BC78" s="681"/>
      <c r="BD78" s="682"/>
      <c r="BE78" s="55"/>
      <c r="BF78" s="55"/>
      <c r="BG78" s="55"/>
      <c r="BH78" s="55"/>
      <c r="BI78" s="55"/>
      <c r="BJ78" s="48"/>
      <c r="BK78" s="48"/>
      <c r="BL78" s="48"/>
      <c r="BM78" s="48"/>
      <c r="BN78" s="48"/>
      <c r="BO78" s="55"/>
      <c r="BP78" s="55"/>
      <c r="BQ78" s="52">
        <v>72</v>
      </c>
      <c r="BR78" s="73"/>
      <c r="BS78" s="729"/>
      <c r="BT78" s="730"/>
      <c r="BU78" s="730"/>
      <c r="BV78" s="730"/>
      <c r="BW78" s="730"/>
      <c r="BX78" s="730"/>
      <c r="BY78" s="730"/>
      <c r="BZ78" s="730"/>
      <c r="CA78" s="730"/>
      <c r="CB78" s="730"/>
      <c r="CC78" s="730"/>
      <c r="CD78" s="730"/>
      <c r="CE78" s="730"/>
      <c r="CF78" s="730"/>
      <c r="CG78" s="731"/>
      <c r="CH78" s="732"/>
      <c r="CI78" s="733"/>
      <c r="CJ78" s="733"/>
      <c r="CK78" s="733"/>
      <c r="CL78" s="734"/>
      <c r="CM78" s="732"/>
      <c r="CN78" s="733"/>
      <c r="CO78" s="733"/>
      <c r="CP78" s="733"/>
      <c r="CQ78" s="734"/>
      <c r="CR78" s="732"/>
      <c r="CS78" s="733"/>
      <c r="CT78" s="733"/>
      <c r="CU78" s="733"/>
      <c r="CV78" s="734"/>
      <c r="CW78" s="732"/>
      <c r="CX78" s="733"/>
      <c r="CY78" s="733"/>
      <c r="CZ78" s="733"/>
      <c r="DA78" s="734"/>
      <c r="DB78" s="732"/>
      <c r="DC78" s="733"/>
      <c r="DD78" s="733"/>
      <c r="DE78" s="733"/>
      <c r="DF78" s="734"/>
      <c r="DG78" s="732"/>
      <c r="DH78" s="733"/>
      <c r="DI78" s="733"/>
      <c r="DJ78" s="733"/>
      <c r="DK78" s="734"/>
      <c r="DL78" s="732"/>
      <c r="DM78" s="733"/>
      <c r="DN78" s="733"/>
      <c r="DO78" s="733"/>
      <c r="DP78" s="734"/>
      <c r="DQ78" s="732"/>
      <c r="DR78" s="733"/>
      <c r="DS78" s="733"/>
      <c r="DT78" s="733"/>
      <c r="DU78" s="734"/>
      <c r="DV78" s="729"/>
      <c r="DW78" s="730"/>
      <c r="DX78" s="730"/>
      <c r="DY78" s="730"/>
      <c r="DZ78" s="735"/>
      <c r="EA78" s="48"/>
    </row>
    <row r="79" spans="1:131" ht="26.25" customHeight="1" x14ac:dyDescent="0.2">
      <c r="A79" s="52">
        <v>12</v>
      </c>
      <c r="B79" s="671"/>
      <c r="C79" s="672"/>
      <c r="D79" s="672"/>
      <c r="E79" s="672"/>
      <c r="F79" s="672"/>
      <c r="G79" s="672"/>
      <c r="H79" s="672"/>
      <c r="I79" s="672"/>
      <c r="J79" s="672"/>
      <c r="K79" s="672"/>
      <c r="L79" s="672"/>
      <c r="M79" s="672"/>
      <c r="N79" s="672"/>
      <c r="O79" s="672"/>
      <c r="P79" s="673"/>
      <c r="Q79" s="674"/>
      <c r="R79" s="675"/>
      <c r="S79" s="675"/>
      <c r="T79" s="675"/>
      <c r="U79" s="675"/>
      <c r="V79" s="675"/>
      <c r="W79" s="675"/>
      <c r="X79" s="675"/>
      <c r="Y79" s="675"/>
      <c r="Z79" s="675"/>
      <c r="AA79" s="675"/>
      <c r="AB79" s="675"/>
      <c r="AC79" s="675"/>
      <c r="AD79" s="675"/>
      <c r="AE79" s="675"/>
      <c r="AF79" s="675"/>
      <c r="AG79" s="675"/>
      <c r="AH79" s="675"/>
      <c r="AI79" s="675"/>
      <c r="AJ79" s="675"/>
      <c r="AK79" s="675"/>
      <c r="AL79" s="675"/>
      <c r="AM79" s="675"/>
      <c r="AN79" s="675"/>
      <c r="AO79" s="675"/>
      <c r="AP79" s="675"/>
      <c r="AQ79" s="675"/>
      <c r="AR79" s="675"/>
      <c r="AS79" s="675"/>
      <c r="AT79" s="675"/>
      <c r="AU79" s="675"/>
      <c r="AV79" s="675"/>
      <c r="AW79" s="675"/>
      <c r="AX79" s="675"/>
      <c r="AY79" s="675"/>
      <c r="AZ79" s="681"/>
      <c r="BA79" s="681"/>
      <c r="BB79" s="681"/>
      <c r="BC79" s="681"/>
      <c r="BD79" s="682"/>
      <c r="BE79" s="55"/>
      <c r="BF79" s="55"/>
      <c r="BG79" s="55"/>
      <c r="BH79" s="55"/>
      <c r="BI79" s="55"/>
      <c r="BJ79" s="48"/>
      <c r="BK79" s="48"/>
      <c r="BL79" s="48"/>
      <c r="BM79" s="48"/>
      <c r="BN79" s="48"/>
      <c r="BO79" s="55"/>
      <c r="BP79" s="55"/>
      <c r="BQ79" s="52">
        <v>73</v>
      </c>
      <c r="BR79" s="73"/>
      <c r="BS79" s="729"/>
      <c r="BT79" s="730"/>
      <c r="BU79" s="730"/>
      <c r="BV79" s="730"/>
      <c r="BW79" s="730"/>
      <c r="BX79" s="730"/>
      <c r="BY79" s="730"/>
      <c r="BZ79" s="730"/>
      <c r="CA79" s="730"/>
      <c r="CB79" s="730"/>
      <c r="CC79" s="730"/>
      <c r="CD79" s="730"/>
      <c r="CE79" s="730"/>
      <c r="CF79" s="730"/>
      <c r="CG79" s="731"/>
      <c r="CH79" s="732"/>
      <c r="CI79" s="733"/>
      <c r="CJ79" s="733"/>
      <c r="CK79" s="733"/>
      <c r="CL79" s="734"/>
      <c r="CM79" s="732"/>
      <c r="CN79" s="733"/>
      <c r="CO79" s="733"/>
      <c r="CP79" s="733"/>
      <c r="CQ79" s="734"/>
      <c r="CR79" s="732"/>
      <c r="CS79" s="733"/>
      <c r="CT79" s="733"/>
      <c r="CU79" s="733"/>
      <c r="CV79" s="734"/>
      <c r="CW79" s="732"/>
      <c r="CX79" s="733"/>
      <c r="CY79" s="733"/>
      <c r="CZ79" s="733"/>
      <c r="DA79" s="734"/>
      <c r="DB79" s="732"/>
      <c r="DC79" s="733"/>
      <c r="DD79" s="733"/>
      <c r="DE79" s="733"/>
      <c r="DF79" s="734"/>
      <c r="DG79" s="732"/>
      <c r="DH79" s="733"/>
      <c r="DI79" s="733"/>
      <c r="DJ79" s="733"/>
      <c r="DK79" s="734"/>
      <c r="DL79" s="732"/>
      <c r="DM79" s="733"/>
      <c r="DN79" s="733"/>
      <c r="DO79" s="733"/>
      <c r="DP79" s="734"/>
      <c r="DQ79" s="732"/>
      <c r="DR79" s="733"/>
      <c r="DS79" s="733"/>
      <c r="DT79" s="733"/>
      <c r="DU79" s="734"/>
      <c r="DV79" s="729"/>
      <c r="DW79" s="730"/>
      <c r="DX79" s="730"/>
      <c r="DY79" s="730"/>
      <c r="DZ79" s="735"/>
      <c r="EA79" s="48"/>
    </row>
    <row r="80" spans="1:131" ht="26.25" customHeight="1" x14ac:dyDescent="0.2">
      <c r="A80" s="52">
        <v>13</v>
      </c>
      <c r="B80" s="671"/>
      <c r="C80" s="672"/>
      <c r="D80" s="672"/>
      <c r="E80" s="672"/>
      <c r="F80" s="672"/>
      <c r="G80" s="672"/>
      <c r="H80" s="672"/>
      <c r="I80" s="672"/>
      <c r="J80" s="672"/>
      <c r="K80" s="672"/>
      <c r="L80" s="672"/>
      <c r="M80" s="672"/>
      <c r="N80" s="672"/>
      <c r="O80" s="672"/>
      <c r="P80" s="673"/>
      <c r="Q80" s="674"/>
      <c r="R80" s="675"/>
      <c r="S80" s="675"/>
      <c r="T80" s="675"/>
      <c r="U80" s="675"/>
      <c r="V80" s="675"/>
      <c r="W80" s="675"/>
      <c r="X80" s="675"/>
      <c r="Y80" s="675"/>
      <c r="Z80" s="675"/>
      <c r="AA80" s="675"/>
      <c r="AB80" s="675"/>
      <c r="AC80" s="675"/>
      <c r="AD80" s="675"/>
      <c r="AE80" s="675"/>
      <c r="AF80" s="675"/>
      <c r="AG80" s="675"/>
      <c r="AH80" s="675"/>
      <c r="AI80" s="675"/>
      <c r="AJ80" s="675"/>
      <c r="AK80" s="675"/>
      <c r="AL80" s="675"/>
      <c r="AM80" s="675"/>
      <c r="AN80" s="675"/>
      <c r="AO80" s="675"/>
      <c r="AP80" s="675"/>
      <c r="AQ80" s="675"/>
      <c r="AR80" s="675"/>
      <c r="AS80" s="675"/>
      <c r="AT80" s="675"/>
      <c r="AU80" s="675"/>
      <c r="AV80" s="675"/>
      <c r="AW80" s="675"/>
      <c r="AX80" s="675"/>
      <c r="AY80" s="675"/>
      <c r="AZ80" s="681"/>
      <c r="BA80" s="681"/>
      <c r="BB80" s="681"/>
      <c r="BC80" s="681"/>
      <c r="BD80" s="682"/>
      <c r="BE80" s="55"/>
      <c r="BF80" s="55"/>
      <c r="BG80" s="55"/>
      <c r="BH80" s="55"/>
      <c r="BI80" s="55"/>
      <c r="BJ80" s="55"/>
      <c r="BK80" s="55"/>
      <c r="BL80" s="55"/>
      <c r="BM80" s="55"/>
      <c r="BN80" s="55"/>
      <c r="BO80" s="55"/>
      <c r="BP80" s="55"/>
      <c r="BQ80" s="52">
        <v>74</v>
      </c>
      <c r="BR80" s="73"/>
      <c r="BS80" s="729"/>
      <c r="BT80" s="730"/>
      <c r="BU80" s="730"/>
      <c r="BV80" s="730"/>
      <c r="BW80" s="730"/>
      <c r="BX80" s="730"/>
      <c r="BY80" s="730"/>
      <c r="BZ80" s="730"/>
      <c r="CA80" s="730"/>
      <c r="CB80" s="730"/>
      <c r="CC80" s="730"/>
      <c r="CD80" s="730"/>
      <c r="CE80" s="730"/>
      <c r="CF80" s="730"/>
      <c r="CG80" s="731"/>
      <c r="CH80" s="732"/>
      <c r="CI80" s="733"/>
      <c r="CJ80" s="733"/>
      <c r="CK80" s="733"/>
      <c r="CL80" s="734"/>
      <c r="CM80" s="732"/>
      <c r="CN80" s="733"/>
      <c r="CO80" s="733"/>
      <c r="CP80" s="733"/>
      <c r="CQ80" s="734"/>
      <c r="CR80" s="732"/>
      <c r="CS80" s="733"/>
      <c r="CT80" s="733"/>
      <c r="CU80" s="733"/>
      <c r="CV80" s="734"/>
      <c r="CW80" s="732"/>
      <c r="CX80" s="733"/>
      <c r="CY80" s="733"/>
      <c r="CZ80" s="733"/>
      <c r="DA80" s="734"/>
      <c r="DB80" s="732"/>
      <c r="DC80" s="733"/>
      <c r="DD80" s="733"/>
      <c r="DE80" s="733"/>
      <c r="DF80" s="734"/>
      <c r="DG80" s="732"/>
      <c r="DH80" s="733"/>
      <c r="DI80" s="733"/>
      <c r="DJ80" s="733"/>
      <c r="DK80" s="734"/>
      <c r="DL80" s="732"/>
      <c r="DM80" s="733"/>
      <c r="DN80" s="733"/>
      <c r="DO80" s="733"/>
      <c r="DP80" s="734"/>
      <c r="DQ80" s="732"/>
      <c r="DR80" s="733"/>
      <c r="DS80" s="733"/>
      <c r="DT80" s="733"/>
      <c r="DU80" s="734"/>
      <c r="DV80" s="729"/>
      <c r="DW80" s="730"/>
      <c r="DX80" s="730"/>
      <c r="DY80" s="730"/>
      <c r="DZ80" s="735"/>
      <c r="EA80" s="48"/>
    </row>
    <row r="81" spans="1:131" ht="26.25" customHeight="1" x14ac:dyDescent="0.2">
      <c r="A81" s="52">
        <v>14</v>
      </c>
      <c r="B81" s="671"/>
      <c r="C81" s="672"/>
      <c r="D81" s="672"/>
      <c r="E81" s="672"/>
      <c r="F81" s="672"/>
      <c r="G81" s="672"/>
      <c r="H81" s="672"/>
      <c r="I81" s="672"/>
      <c r="J81" s="672"/>
      <c r="K81" s="672"/>
      <c r="L81" s="672"/>
      <c r="M81" s="672"/>
      <c r="N81" s="672"/>
      <c r="O81" s="672"/>
      <c r="P81" s="673"/>
      <c r="Q81" s="674"/>
      <c r="R81" s="675"/>
      <c r="S81" s="675"/>
      <c r="T81" s="675"/>
      <c r="U81" s="675"/>
      <c r="V81" s="675"/>
      <c r="W81" s="675"/>
      <c r="X81" s="675"/>
      <c r="Y81" s="675"/>
      <c r="Z81" s="675"/>
      <c r="AA81" s="675"/>
      <c r="AB81" s="675"/>
      <c r="AC81" s="675"/>
      <c r="AD81" s="675"/>
      <c r="AE81" s="675"/>
      <c r="AF81" s="675"/>
      <c r="AG81" s="675"/>
      <c r="AH81" s="675"/>
      <c r="AI81" s="675"/>
      <c r="AJ81" s="675"/>
      <c r="AK81" s="675"/>
      <c r="AL81" s="675"/>
      <c r="AM81" s="675"/>
      <c r="AN81" s="675"/>
      <c r="AO81" s="675"/>
      <c r="AP81" s="675"/>
      <c r="AQ81" s="675"/>
      <c r="AR81" s="675"/>
      <c r="AS81" s="675"/>
      <c r="AT81" s="675"/>
      <c r="AU81" s="675"/>
      <c r="AV81" s="675"/>
      <c r="AW81" s="675"/>
      <c r="AX81" s="675"/>
      <c r="AY81" s="675"/>
      <c r="AZ81" s="681"/>
      <c r="BA81" s="681"/>
      <c r="BB81" s="681"/>
      <c r="BC81" s="681"/>
      <c r="BD81" s="682"/>
      <c r="BE81" s="55"/>
      <c r="BF81" s="55"/>
      <c r="BG81" s="55"/>
      <c r="BH81" s="55"/>
      <c r="BI81" s="55"/>
      <c r="BJ81" s="55"/>
      <c r="BK81" s="55"/>
      <c r="BL81" s="55"/>
      <c r="BM81" s="55"/>
      <c r="BN81" s="55"/>
      <c r="BO81" s="55"/>
      <c r="BP81" s="55"/>
      <c r="BQ81" s="52">
        <v>75</v>
      </c>
      <c r="BR81" s="73"/>
      <c r="BS81" s="729"/>
      <c r="BT81" s="730"/>
      <c r="BU81" s="730"/>
      <c r="BV81" s="730"/>
      <c r="BW81" s="730"/>
      <c r="BX81" s="730"/>
      <c r="BY81" s="730"/>
      <c r="BZ81" s="730"/>
      <c r="CA81" s="730"/>
      <c r="CB81" s="730"/>
      <c r="CC81" s="730"/>
      <c r="CD81" s="730"/>
      <c r="CE81" s="730"/>
      <c r="CF81" s="730"/>
      <c r="CG81" s="731"/>
      <c r="CH81" s="732"/>
      <c r="CI81" s="733"/>
      <c r="CJ81" s="733"/>
      <c r="CK81" s="733"/>
      <c r="CL81" s="734"/>
      <c r="CM81" s="732"/>
      <c r="CN81" s="733"/>
      <c r="CO81" s="733"/>
      <c r="CP81" s="733"/>
      <c r="CQ81" s="734"/>
      <c r="CR81" s="732"/>
      <c r="CS81" s="733"/>
      <c r="CT81" s="733"/>
      <c r="CU81" s="733"/>
      <c r="CV81" s="734"/>
      <c r="CW81" s="732"/>
      <c r="CX81" s="733"/>
      <c r="CY81" s="733"/>
      <c r="CZ81" s="733"/>
      <c r="DA81" s="734"/>
      <c r="DB81" s="732"/>
      <c r="DC81" s="733"/>
      <c r="DD81" s="733"/>
      <c r="DE81" s="733"/>
      <c r="DF81" s="734"/>
      <c r="DG81" s="732"/>
      <c r="DH81" s="733"/>
      <c r="DI81" s="733"/>
      <c r="DJ81" s="733"/>
      <c r="DK81" s="734"/>
      <c r="DL81" s="732"/>
      <c r="DM81" s="733"/>
      <c r="DN81" s="733"/>
      <c r="DO81" s="733"/>
      <c r="DP81" s="734"/>
      <c r="DQ81" s="732"/>
      <c r="DR81" s="733"/>
      <c r="DS81" s="733"/>
      <c r="DT81" s="733"/>
      <c r="DU81" s="734"/>
      <c r="DV81" s="729"/>
      <c r="DW81" s="730"/>
      <c r="DX81" s="730"/>
      <c r="DY81" s="730"/>
      <c r="DZ81" s="735"/>
      <c r="EA81" s="48"/>
    </row>
    <row r="82" spans="1:131" ht="26.25" customHeight="1" x14ac:dyDescent="0.2">
      <c r="A82" s="52">
        <v>15</v>
      </c>
      <c r="B82" s="671"/>
      <c r="C82" s="672"/>
      <c r="D82" s="672"/>
      <c r="E82" s="672"/>
      <c r="F82" s="672"/>
      <c r="G82" s="672"/>
      <c r="H82" s="672"/>
      <c r="I82" s="672"/>
      <c r="J82" s="672"/>
      <c r="K82" s="672"/>
      <c r="L82" s="672"/>
      <c r="M82" s="672"/>
      <c r="N82" s="672"/>
      <c r="O82" s="672"/>
      <c r="P82" s="673"/>
      <c r="Q82" s="674"/>
      <c r="R82" s="675"/>
      <c r="S82" s="675"/>
      <c r="T82" s="675"/>
      <c r="U82" s="675"/>
      <c r="V82" s="675"/>
      <c r="W82" s="675"/>
      <c r="X82" s="675"/>
      <c r="Y82" s="675"/>
      <c r="Z82" s="675"/>
      <c r="AA82" s="675"/>
      <c r="AB82" s="675"/>
      <c r="AC82" s="675"/>
      <c r="AD82" s="675"/>
      <c r="AE82" s="675"/>
      <c r="AF82" s="675"/>
      <c r="AG82" s="675"/>
      <c r="AH82" s="675"/>
      <c r="AI82" s="675"/>
      <c r="AJ82" s="675"/>
      <c r="AK82" s="675"/>
      <c r="AL82" s="675"/>
      <c r="AM82" s="675"/>
      <c r="AN82" s="675"/>
      <c r="AO82" s="675"/>
      <c r="AP82" s="675"/>
      <c r="AQ82" s="675"/>
      <c r="AR82" s="675"/>
      <c r="AS82" s="675"/>
      <c r="AT82" s="675"/>
      <c r="AU82" s="675"/>
      <c r="AV82" s="675"/>
      <c r="AW82" s="675"/>
      <c r="AX82" s="675"/>
      <c r="AY82" s="675"/>
      <c r="AZ82" s="681"/>
      <c r="BA82" s="681"/>
      <c r="BB82" s="681"/>
      <c r="BC82" s="681"/>
      <c r="BD82" s="682"/>
      <c r="BE82" s="55"/>
      <c r="BF82" s="55"/>
      <c r="BG82" s="55"/>
      <c r="BH82" s="55"/>
      <c r="BI82" s="55"/>
      <c r="BJ82" s="55"/>
      <c r="BK82" s="55"/>
      <c r="BL82" s="55"/>
      <c r="BM82" s="55"/>
      <c r="BN82" s="55"/>
      <c r="BO82" s="55"/>
      <c r="BP82" s="55"/>
      <c r="BQ82" s="52">
        <v>76</v>
      </c>
      <c r="BR82" s="73"/>
      <c r="BS82" s="729"/>
      <c r="BT82" s="730"/>
      <c r="BU82" s="730"/>
      <c r="BV82" s="730"/>
      <c r="BW82" s="730"/>
      <c r="BX82" s="730"/>
      <c r="BY82" s="730"/>
      <c r="BZ82" s="730"/>
      <c r="CA82" s="730"/>
      <c r="CB82" s="730"/>
      <c r="CC82" s="730"/>
      <c r="CD82" s="730"/>
      <c r="CE82" s="730"/>
      <c r="CF82" s="730"/>
      <c r="CG82" s="731"/>
      <c r="CH82" s="732"/>
      <c r="CI82" s="733"/>
      <c r="CJ82" s="733"/>
      <c r="CK82" s="733"/>
      <c r="CL82" s="734"/>
      <c r="CM82" s="732"/>
      <c r="CN82" s="733"/>
      <c r="CO82" s="733"/>
      <c r="CP82" s="733"/>
      <c r="CQ82" s="734"/>
      <c r="CR82" s="732"/>
      <c r="CS82" s="733"/>
      <c r="CT82" s="733"/>
      <c r="CU82" s="733"/>
      <c r="CV82" s="734"/>
      <c r="CW82" s="732"/>
      <c r="CX82" s="733"/>
      <c r="CY82" s="733"/>
      <c r="CZ82" s="733"/>
      <c r="DA82" s="734"/>
      <c r="DB82" s="732"/>
      <c r="DC82" s="733"/>
      <c r="DD82" s="733"/>
      <c r="DE82" s="733"/>
      <c r="DF82" s="734"/>
      <c r="DG82" s="732"/>
      <c r="DH82" s="733"/>
      <c r="DI82" s="733"/>
      <c r="DJ82" s="733"/>
      <c r="DK82" s="734"/>
      <c r="DL82" s="732"/>
      <c r="DM82" s="733"/>
      <c r="DN82" s="733"/>
      <c r="DO82" s="733"/>
      <c r="DP82" s="734"/>
      <c r="DQ82" s="732"/>
      <c r="DR82" s="733"/>
      <c r="DS82" s="733"/>
      <c r="DT82" s="733"/>
      <c r="DU82" s="734"/>
      <c r="DV82" s="729"/>
      <c r="DW82" s="730"/>
      <c r="DX82" s="730"/>
      <c r="DY82" s="730"/>
      <c r="DZ82" s="735"/>
      <c r="EA82" s="48"/>
    </row>
    <row r="83" spans="1:131" ht="26.25" customHeight="1" x14ac:dyDescent="0.2">
      <c r="A83" s="52">
        <v>16</v>
      </c>
      <c r="B83" s="671"/>
      <c r="C83" s="672"/>
      <c r="D83" s="672"/>
      <c r="E83" s="672"/>
      <c r="F83" s="672"/>
      <c r="G83" s="672"/>
      <c r="H83" s="672"/>
      <c r="I83" s="672"/>
      <c r="J83" s="672"/>
      <c r="K83" s="672"/>
      <c r="L83" s="672"/>
      <c r="M83" s="672"/>
      <c r="N83" s="672"/>
      <c r="O83" s="672"/>
      <c r="P83" s="673"/>
      <c r="Q83" s="674"/>
      <c r="R83" s="675"/>
      <c r="S83" s="675"/>
      <c r="T83" s="675"/>
      <c r="U83" s="675"/>
      <c r="V83" s="675"/>
      <c r="W83" s="675"/>
      <c r="X83" s="675"/>
      <c r="Y83" s="675"/>
      <c r="Z83" s="675"/>
      <c r="AA83" s="675"/>
      <c r="AB83" s="675"/>
      <c r="AC83" s="675"/>
      <c r="AD83" s="675"/>
      <c r="AE83" s="675"/>
      <c r="AF83" s="675"/>
      <c r="AG83" s="675"/>
      <c r="AH83" s="675"/>
      <c r="AI83" s="675"/>
      <c r="AJ83" s="675"/>
      <c r="AK83" s="675"/>
      <c r="AL83" s="675"/>
      <c r="AM83" s="675"/>
      <c r="AN83" s="675"/>
      <c r="AO83" s="675"/>
      <c r="AP83" s="675"/>
      <c r="AQ83" s="675"/>
      <c r="AR83" s="675"/>
      <c r="AS83" s="675"/>
      <c r="AT83" s="675"/>
      <c r="AU83" s="675"/>
      <c r="AV83" s="675"/>
      <c r="AW83" s="675"/>
      <c r="AX83" s="675"/>
      <c r="AY83" s="675"/>
      <c r="AZ83" s="681"/>
      <c r="BA83" s="681"/>
      <c r="BB83" s="681"/>
      <c r="BC83" s="681"/>
      <c r="BD83" s="682"/>
      <c r="BE83" s="55"/>
      <c r="BF83" s="55"/>
      <c r="BG83" s="55"/>
      <c r="BH83" s="55"/>
      <c r="BI83" s="55"/>
      <c r="BJ83" s="55"/>
      <c r="BK83" s="55"/>
      <c r="BL83" s="55"/>
      <c r="BM83" s="55"/>
      <c r="BN83" s="55"/>
      <c r="BO83" s="55"/>
      <c r="BP83" s="55"/>
      <c r="BQ83" s="52">
        <v>77</v>
      </c>
      <c r="BR83" s="73"/>
      <c r="BS83" s="729"/>
      <c r="BT83" s="730"/>
      <c r="BU83" s="730"/>
      <c r="BV83" s="730"/>
      <c r="BW83" s="730"/>
      <c r="BX83" s="730"/>
      <c r="BY83" s="730"/>
      <c r="BZ83" s="730"/>
      <c r="CA83" s="730"/>
      <c r="CB83" s="730"/>
      <c r="CC83" s="730"/>
      <c r="CD83" s="730"/>
      <c r="CE83" s="730"/>
      <c r="CF83" s="730"/>
      <c r="CG83" s="731"/>
      <c r="CH83" s="732"/>
      <c r="CI83" s="733"/>
      <c r="CJ83" s="733"/>
      <c r="CK83" s="733"/>
      <c r="CL83" s="734"/>
      <c r="CM83" s="732"/>
      <c r="CN83" s="733"/>
      <c r="CO83" s="733"/>
      <c r="CP83" s="733"/>
      <c r="CQ83" s="734"/>
      <c r="CR83" s="732"/>
      <c r="CS83" s="733"/>
      <c r="CT83" s="733"/>
      <c r="CU83" s="733"/>
      <c r="CV83" s="734"/>
      <c r="CW83" s="732"/>
      <c r="CX83" s="733"/>
      <c r="CY83" s="733"/>
      <c r="CZ83" s="733"/>
      <c r="DA83" s="734"/>
      <c r="DB83" s="732"/>
      <c r="DC83" s="733"/>
      <c r="DD83" s="733"/>
      <c r="DE83" s="733"/>
      <c r="DF83" s="734"/>
      <c r="DG83" s="732"/>
      <c r="DH83" s="733"/>
      <c r="DI83" s="733"/>
      <c r="DJ83" s="733"/>
      <c r="DK83" s="734"/>
      <c r="DL83" s="732"/>
      <c r="DM83" s="733"/>
      <c r="DN83" s="733"/>
      <c r="DO83" s="733"/>
      <c r="DP83" s="734"/>
      <c r="DQ83" s="732"/>
      <c r="DR83" s="733"/>
      <c r="DS83" s="733"/>
      <c r="DT83" s="733"/>
      <c r="DU83" s="734"/>
      <c r="DV83" s="729"/>
      <c r="DW83" s="730"/>
      <c r="DX83" s="730"/>
      <c r="DY83" s="730"/>
      <c r="DZ83" s="735"/>
      <c r="EA83" s="48"/>
    </row>
    <row r="84" spans="1:131" ht="26.25" customHeight="1" x14ac:dyDescent="0.2">
      <c r="A84" s="52">
        <v>17</v>
      </c>
      <c r="B84" s="671"/>
      <c r="C84" s="672"/>
      <c r="D84" s="672"/>
      <c r="E84" s="672"/>
      <c r="F84" s="672"/>
      <c r="G84" s="672"/>
      <c r="H84" s="672"/>
      <c r="I84" s="672"/>
      <c r="J84" s="672"/>
      <c r="K84" s="672"/>
      <c r="L84" s="672"/>
      <c r="M84" s="672"/>
      <c r="N84" s="672"/>
      <c r="O84" s="672"/>
      <c r="P84" s="673"/>
      <c r="Q84" s="674"/>
      <c r="R84" s="675"/>
      <c r="S84" s="675"/>
      <c r="T84" s="675"/>
      <c r="U84" s="675"/>
      <c r="V84" s="675"/>
      <c r="W84" s="675"/>
      <c r="X84" s="675"/>
      <c r="Y84" s="675"/>
      <c r="Z84" s="675"/>
      <c r="AA84" s="675"/>
      <c r="AB84" s="675"/>
      <c r="AC84" s="675"/>
      <c r="AD84" s="675"/>
      <c r="AE84" s="675"/>
      <c r="AF84" s="675"/>
      <c r="AG84" s="675"/>
      <c r="AH84" s="675"/>
      <c r="AI84" s="675"/>
      <c r="AJ84" s="675"/>
      <c r="AK84" s="675"/>
      <c r="AL84" s="675"/>
      <c r="AM84" s="675"/>
      <c r="AN84" s="675"/>
      <c r="AO84" s="675"/>
      <c r="AP84" s="675"/>
      <c r="AQ84" s="675"/>
      <c r="AR84" s="675"/>
      <c r="AS84" s="675"/>
      <c r="AT84" s="675"/>
      <c r="AU84" s="675"/>
      <c r="AV84" s="675"/>
      <c r="AW84" s="675"/>
      <c r="AX84" s="675"/>
      <c r="AY84" s="675"/>
      <c r="AZ84" s="681"/>
      <c r="BA84" s="681"/>
      <c r="BB84" s="681"/>
      <c r="BC84" s="681"/>
      <c r="BD84" s="682"/>
      <c r="BE84" s="55"/>
      <c r="BF84" s="55"/>
      <c r="BG84" s="55"/>
      <c r="BH84" s="55"/>
      <c r="BI84" s="55"/>
      <c r="BJ84" s="55"/>
      <c r="BK84" s="55"/>
      <c r="BL84" s="55"/>
      <c r="BM84" s="55"/>
      <c r="BN84" s="55"/>
      <c r="BO84" s="55"/>
      <c r="BP84" s="55"/>
      <c r="BQ84" s="52">
        <v>78</v>
      </c>
      <c r="BR84" s="73"/>
      <c r="BS84" s="729"/>
      <c r="BT84" s="730"/>
      <c r="BU84" s="730"/>
      <c r="BV84" s="730"/>
      <c r="BW84" s="730"/>
      <c r="BX84" s="730"/>
      <c r="BY84" s="730"/>
      <c r="BZ84" s="730"/>
      <c r="CA84" s="730"/>
      <c r="CB84" s="730"/>
      <c r="CC84" s="730"/>
      <c r="CD84" s="730"/>
      <c r="CE84" s="730"/>
      <c r="CF84" s="730"/>
      <c r="CG84" s="731"/>
      <c r="CH84" s="732"/>
      <c r="CI84" s="733"/>
      <c r="CJ84" s="733"/>
      <c r="CK84" s="733"/>
      <c r="CL84" s="734"/>
      <c r="CM84" s="732"/>
      <c r="CN84" s="733"/>
      <c r="CO84" s="733"/>
      <c r="CP84" s="733"/>
      <c r="CQ84" s="734"/>
      <c r="CR84" s="732"/>
      <c r="CS84" s="733"/>
      <c r="CT84" s="733"/>
      <c r="CU84" s="733"/>
      <c r="CV84" s="734"/>
      <c r="CW84" s="732"/>
      <c r="CX84" s="733"/>
      <c r="CY84" s="733"/>
      <c r="CZ84" s="733"/>
      <c r="DA84" s="734"/>
      <c r="DB84" s="732"/>
      <c r="DC84" s="733"/>
      <c r="DD84" s="733"/>
      <c r="DE84" s="733"/>
      <c r="DF84" s="734"/>
      <c r="DG84" s="732"/>
      <c r="DH84" s="733"/>
      <c r="DI84" s="733"/>
      <c r="DJ84" s="733"/>
      <c r="DK84" s="734"/>
      <c r="DL84" s="732"/>
      <c r="DM84" s="733"/>
      <c r="DN84" s="733"/>
      <c r="DO84" s="733"/>
      <c r="DP84" s="734"/>
      <c r="DQ84" s="732"/>
      <c r="DR84" s="733"/>
      <c r="DS84" s="733"/>
      <c r="DT84" s="733"/>
      <c r="DU84" s="734"/>
      <c r="DV84" s="729"/>
      <c r="DW84" s="730"/>
      <c r="DX84" s="730"/>
      <c r="DY84" s="730"/>
      <c r="DZ84" s="735"/>
      <c r="EA84" s="48"/>
    </row>
    <row r="85" spans="1:131" ht="26.25" customHeight="1" x14ac:dyDescent="0.2">
      <c r="A85" s="52">
        <v>18</v>
      </c>
      <c r="B85" s="671"/>
      <c r="C85" s="672"/>
      <c r="D85" s="672"/>
      <c r="E85" s="672"/>
      <c r="F85" s="672"/>
      <c r="G85" s="672"/>
      <c r="H85" s="672"/>
      <c r="I85" s="672"/>
      <c r="J85" s="672"/>
      <c r="K85" s="672"/>
      <c r="L85" s="672"/>
      <c r="M85" s="672"/>
      <c r="N85" s="672"/>
      <c r="O85" s="672"/>
      <c r="P85" s="673"/>
      <c r="Q85" s="674"/>
      <c r="R85" s="675"/>
      <c r="S85" s="675"/>
      <c r="T85" s="675"/>
      <c r="U85" s="675"/>
      <c r="V85" s="675"/>
      <c r="W85" s="675"/>
      <c r="X85" s="675"/>
      <c r="Y85" s="675"/>
      <c r="Z85" s="675"/>
      <c r="AA85" s="675"/>
      <c r="AB85" s="675"/>
      <c r="AC85" s="675"/>
      <c r="AD85" s="675"/>
      <c r="AE85" s="675"/>
      <c r="AF85" s="675"/>
      <c r="AG85" s="675"/>
      <c r="AH85" s="675"/>
      <c r="AI85" s="675"/>
      <c r="AJ85" s="675"/>
      <c r="AK85" s="675"/>
      <c r="AL85" s="675"/>
      <c r="AM85" s="675"/>
      <c r="AN85" s="675"/>
      <c r="AO85" s="675"/>
      <c r="AP85" s="675"/>
      <c r="AQ85" s="675"/>
      <c r="AR85" s="675"/>
      <c r="AS85" s="675"/>
      <c r="AT85" s="675"/>
      <c r="AU85" s="675"/>
      <c r="AV85" s="675"/>
      <c r="AW85" s="675"/>
      <c r="AX85" s="675"/>
      <c r="AY85" s="675"/>
      <c r="AZ85" s="681"/>
      <c r="BA85" s="681"/>
      <c r="BB85" s="681"/>
      <c r="BC85" s="681"/>
      <c r="BD85" s="682"/>
      <c r="BE85" s="55"/>
      <c r="BF85" s="55"/>
      <c r="BG85" s="55"/>
      <c r="BH85" s="55"/>
      <c r="BI85" s="55"/>
      <c r="BJ85" s="55"/>
      <c r="BK85" s="55"/>
      <c r="BL85" s="55"/>
      <c r="BM85" s="55"/>
      <c r="BN85" s="55"/>
      <c r="BO85" s="55"/>
      <c r="BP85" s="55"/>
      <c r="BQ85" s="52">
        <v>79</v>
      </c>
      <c r="BR85" s="73"/>
      <c r="BS85" s="729"/>
      <c r="BT85" s="730"/>
      <c r="BU85" s="730"/>
      <c r="BV85" s="730"/>
      <c r="BW85" s="730"/>
      <c r="BX85" s="730"/>
      <c r="BY85" s="730"/>
      <c r="BZ85" s="730"/>
      <c r="CA85" s="730"/>
      <c r="CB85" s="730"/>
      <c r="CC85" s="730"/>
      <c r="CD85" s="730"/>
      <c r="CE85" s="730"/>
      <c r="CF85" s="730"/>
      <c r="CG85" s="731"/>
      <c r="CH85" s="732"/>
      <c r="CI85" s="733"/>
      <c r="CJ85" s="733"/>
      <c r="CK85" s="733"/>
      <c r="CL85" s="734"/>
      <c r="CM85" s="732"/>
      <c r="CN85" s="733"/>
      <c r="CO85" s="733"/>
      <c r="CP85" s="733"/>
      <c r="CQ85" s="734"/>
      <c r="CR85" s="732"/>
      <c r="CS85" s="733"/>
      <c r="CT85" s="733"/>
      <c r="CU85" s="733"/>
      <c r="CV85" s="734"/>
      <c r="CW85" s="732"/>
      <c r="CX85" s="733"/>
      <c r="CY85" s="733"/>
      <c r="CZ85" s="733"/>
      <c r="DA85" s="734"/>
      <c r="DB85" s="732"/>
      <c r="DC85" s="733"/>
      <c r="DD85" s="733"/>
      <c r="DE85" s="733"/>
      <c r="DF85" s="734"/>
      <c r="DG85" s="732"/>
      <c r="DH85" s="733"/>
      <c r="DI85" s="733"/>
      <c r="DJ85" s="733"/>
      <c r="DK85" s="734"/>
      <c r="DL85" s="732"/>
      <c r="DM85" s="733"/>
      <c r="DN85" s="733"/>
      <c r="DO85" s="733"/>
      <c r="DP85" s="734"/>
      <c r="DQ85" s="732"/>
      <c r="DR85" s="733"/>
      <c r="DS85" s="733"/>
      <c r="DT85" s="733"/>
      <c r="DU85" s="734"/>
      <c r="DV85" s="729"/>
      <c r="DW85" s="730"/>
      <c r="DX85" s="730"/>
      <c r="DY85" s="730"/>
      <c r="DZ85" s="735"/>
      <c r="EA85" s="48"/>
    </row>
    <row r="86" spans="1:131" ht="26.25" customHeight="1" x14ac:dyDescent="0.2">
      <c r="A86" s="52">
        <v>19</v>
      </c>
      <c r="B86" s="671"/>
      <c r="C86" s="672"/>
      <c r="D86" s="672"/>
      <c r="E86" s="672"/>
      <c r="F86" s="672"/>
      <c r="G86" s="672"/>
      <c r="H86" s="672"/>
      <c r="I86" s="672"/>
      <c r="J86" s="672"/>
      <c r="K86" s="672"/>
      <c r="L86" s="672"/>
      <c r="M86" s="672"/>
      <c r="N86" s="672"/>
      <c r="O86" s="672"/>
      <c r="P86" s="673"/>
      <c r="Q86" s="674"/>
      <c r="R86" s="675"/>
      <c r="S86" s="675"/>
      <c r="T86" s="675"/>
      <c r="U86" s="675"/>
      <c r="V86" s="675"/>
      <c r="W86" s="675"/>
      <c r="X86" s="675"/>
      <c r="Y86" s="675"/>
      <c r="Z86" s="675"/>
      <c r="AA86" s="675"/>
      <c r="AB86" s="675"/>
      <c r="AC86" s="675"/>
      <c r="AD86" s="675"/>
      <c r="AE86" s="675"/>
      <c r="AF86" s="675"/>
      <c r="AG86" s="675"/>
      <c r="AH86" s="675"/>
      <c r="AI86" s="675"/>
      <c r="AJ86" s="675"/>
      <c r="AK86" s="675"/>
      <c r="AL86" s="675"/>
      <c r="AM86" s="675"/>
      <c r="AN86" s="675"/>
      <c r="AO86" s="675"/>
      <c r="AP86" s="675"/>
      <c r="AQ86" s="675"/>
      <c r="AR86" s="675"/>
      <c r="AS86" s="675"/>
      <c r="AT86" s="675"/>
      <c r="AU86" s="675"/>
      <c r="AV86" s="675"/>
      <c r="AW86" s="675"/>
      <c r="AX86" s="675"/>
      <c r="AY86" s="675"/>
      <c r="AZ86" s="681"/>
      <c r="BA86" s="681"/>
      <c r="BB86" s="681"/>
      <c r="BC86" s="681"/>
      <c r="BD86" s="682"/>
      <c r="BE86" s="55"/>
      <c r="BF86" s="55"/>
      <c r="BG86" s="55"/>
      <c r="BH86" s="55"/>
      <c r="BI86" s="55"/>
      <c r="BJ86" s="55"/>
      <c r="BK86" s="55"/>
      <c r="BL86" s="55"/>
      <c r="BM86" s="55"/>
      <c r="BN86" s="55"/>
      <c r="BO86" s="55"/>
      <c r="BP86" s="55"/>
      <c r="BQ86" s="52">
        <v>80</v>
      </c>
      <c r="BR86" s="73"/>
      <c r="BS86" s="729"/>
      <c r="BT86" s="730"/>
      <c r="BU86" s="730"/>
      <c r="BV86" s="730"/>
      <c r="BW86" s="730"/>
      <c r="BX86" s="730"/>
      <c r="BY86" s="730"/>
      <c r="BZ86" s="730"/>
      <c r="CA86" s="730"/>
      <c r="CB86" s="730"/>
      <c r="CC86" s="730"/>
      <c r="CD86" s="730"/>
      <c r="CE86" s="730"/>
      <c r="CF86" s="730"/>
      <c r="CG86" s="731"/>
      <c r="CH86" s="732"/>
      <c r="CI86" s="733"/>
      <c r="CJ86" s="733"/>
      <c r="CK86" s="733"/>
      <c r="CL86" s="734"/>
      <c r="CM86" s="732"/>
      <c r="CN86" s="733"/>
      <c r="CO86" s="733"/>
      <c r="CP86" s="733"/>
      <c r="CQ86" s="734"/>
      <c r="CR86" s="732"/>
      <c r="CS86" s="733"/>
      <c r="CT86" s="733"/>
      <c r="CU86" s="733"/>
      <c r="CV86" s="734"/>
      <c r="CW86" s="732"/>
      <c r="CX86" s="733"/>
      <c r="CY86" s="733"/>
      <c r="CZ86" s="733"/>
      <c r="DA86" s="734"/>
      <c r="DB86" s="732"/>
      <c r="DC86" s="733"/>
      <c r="DD86" s="733"/>
      <c r="DE86" s="733"/>
      <c r="DF86" s="734"/>
      <c r="DG86" s="732"/>
      <c r="DH86" s="733"/>
      <c r="DI86" s="733"/>
      <c r="DJ86" s="733"/>
      <c r="DK86" s="734"/>
      <c r="DL86" s="732"/>
      <c r="DM86" s="733"/>
      <c r="DN86" s="733"/>
      <c r="DO86" s="733"/>
      <c r="DP86" s="734"/>
      <c r="DQ86" s="732"/>
      <c r="DR86" s="733"/>
      <c r="DS86" s="733"/>
      <c r="DT86" s="733"/>
      <c r="DU86" s="734"/>
      <c r="DV86" s="729"/>
      <c r="DW86" s="730"/>
      <c r="DX86" s="730"/>
      <c r="DY86" s="730"/>
      <c r="DZ86" s="735"/>
      <c r="EA86" s="48"/>
    </row>
    <row r="87" spans="1:131" ht="26.25" customHeight="1" x14ac:dyDescent="0.2">
      <c r="A87" s="57">
        <v>20</v>
      </c>
      <c r="B87" s="736"/>
      <c r="C87" s="737"/>
      <c r="D87" s="737"/>
      <c r="E87" s="737"/>
      <c r="F87" s="737"/>
      <c r="G87" s="737"/>
      <c r="H87" s="737"/>
      <c r="I87" s="737"/>
      <c r="J87" s="737"/>
      <c r="K87" s="737"/>
      <c r="L87" s="737"/>
      <c r="M87" s="737"/>
      <c r="N87" s="737"/>
      <c r="O87" s="737"/>
      <c r="P87" s="738"/>
      <c r="Q87" s="739"/>
      <c r="R87" s="740"/>
      <c r="S87" s="740"/>
      <c r="T87" s="740"/>
      <c r="U87" s="740"/>
      <c r="V87" s="740"/>
      <c r="W87" s="740"/>
      <c r="X87" s="740"/>
      <c r="Y87" s="740"/>
      <c r="Z87" s="740"/>
      <c r="AA87" s="740"/>
      <c r="AB87" s="740"/>
      <c r="AC87" s="740"/>
      <c r="AD87" s="740"/>
      <c r="AE87" s="740"/>
      <c r="AF87" s="740"/>
      <c r="AG87" s="740"/>
      <c r="AH87" s="740"/>
      <c r="AI87" s="740"/>
      <c r="AJ87" s="740"/>
      <c r="AK87" s="740"/>
      <c r="AL87" s="740"/>
      <c r="AM87" s="740"/>
      <c r="AN87" s="740"/>
      <c r="AO87" s="740"/>
      <c r="AP87" s="740"/>
      <c r="AQ87" s="740"/>
      <c r="AR87" s="740"/>
      <c r="AS87" s="740"/>
      <c r="AT87" s="740"/>
      <c r="AU87" s="740"/>
      <c r="AV87" s="740"/>
      <c r="AW87" s="740"/>
      <c r="AX87" s="740"/>
      <c r="AY87" s="740"/>
      <c r="AZ87" s="741"/>
      <c r="BA87" s="741"/>
      <c r="BB87" s="741"/>
      <c r="BC87" s="741"/>
      <c r="BD87" s="742"/>
      <c r="BE87" s="55"/>
      <c r="BF87" s="55"/>
      <c r="BG87" s="55"/>
      <c r="BH87" s="55"/>
      <c r="BI87" s="55"/>
      <c r="BJ87" s="55"/>
      <c r="BK87" s="55"/>
      <c r="BL87" s="55"/>
      <c r="BM87" s="55"/>
      <c r="BN87" s="55"/>
      <c r="BO87" s="55"/>
      <c r="BP87" s="55"/>
      <c r="BQ87" s="52">
        <v>81</v>
      </c>
      <c r="BR87" s="73"/>
      <c r="BS87" s="729"/>
      <c r="BT87" s="730"/>
      <c r="BU87" s="730"/>
      <c r="BV87" s="730"/>
      <c r="BW87" s="730"/>
      <c r="BX87" s="730"/>
      <c r="BY87" s="730"/>
      <c r="BZ87" s="730"/>
      <c r="CA87" s="730"/>
      <c r="CB87" s="730"/>
      <c r="CC87" s="730"/>
      <c r="CD87" s="730"/>
      <c r="CE87" s="730"/>
      <c r="CF87" s="730"/>
      <c r="CG87" s="731"/>
      <c r="CH87" s="732"/>
      <c r="CI87" s="733"/>
      <c r="CJ87" s="733"/>
      <c r="CK87" s="733"/>
      <c r="CL87" s="734"/>
      <c r="CM87" s="732"/>
      <c r="CN87" s="733"/>
      <c r="CO87" s="733"/>
      <c r="CP87" s="733"/>
      <c r="CQ87" s="734"/>
      <c r="CR87" s="732"/>
      <c r="CS87" s="733"/>
      <c r="CT87" s="733"/>
      <c r="CU87" s="733"/>
      <c r="CV87" s="734"/>
      <c r="CW87" s="732"/>
      <c r="CX87" s="733"/>
      <c r="CY87" s="733"/>
      <c r="CZ87" s="733"/>
      <c r="DA87" s="734"/>
      <c r="DB87" s="732"/>
      <c r="DC87" s="733"/>
      <c r="DD87" s="733"/>
      <c r="DE87" s="733"/>
      <c r="DF87" s="734"/>
      <c r="DG87" s="732"/>
      <c r="DH87" s="733"/>
      <c r="DI87" s="733"/>
      <c r="DJ87" s="733"/>
      <c r="DK87" s="734"/>
      <c r="DL87" s="732"/>
      <c r="DM87" s="733"/>
      <c r="DN87" s="733"/>
      <c r="DO87" s="733"/>
      <c r="DP87" s="734"/>
      <c r="DQ87" s="732"/>
      <c r="DR87" s="733"/>
      <c r="DS87" s="733"/>
      <c r="DT87" s="733"/>
      <c r="DU87" s="734"/>
      <c r="DV87" s="729"/>
      <c r="DW87" s="730"/>
      <c r="DX87" s="730"/>
      <c r="DY87" s="730"/>
      <c r="DZ87" s="735"/>
      <c r="EA87" s="48"/>
    </row>
    <row r="88" spans="1:131" ht="26.25" customHeight="1" x14ac:dyDescent="0.2">
      <c r="A88" s="53" t="s">
        <v>242</v>
      </c>
      <c r="B88" s="694" t="s">
        <v>173</v>
      </c>
      <c r="C88" s="695"/>
      <c r="D88" s="695"/>
      <c r="E88" s="695"/>
      <c r="F88" s="695"/>
      <c r="G88" s="695"/>
      <c r="H88" s="695"/>
      <c r="I88" s="695"/>
      <c r="J88" s="695"/>
      <c r="K88" s="695"/>
      <c r="L88" s="695"/>
      <c r="M88" s="695"/>
      <c r="N88" s="695"/>
      <c r="O88" s="695"/>
      <c r="P88" s="696"/>
      <c r="Q88" s="726"/>
      <c r="R88" s="703"/>
      <c r="S88" s="703"/>
      <c r="T88" s="703"/>
      <c r="U88" s="703"/>
      <c r="V88" s="703"/>
      <c r="W88" s="703"/>
      <c r="X88" s="703"/>
      <c r="Y88" s="703"/>
      <c r="Z88" s="703"/>
      <c r="AA88" s="703"/>
      <c r="AB88" s="703"/>
      <c r="AC88" s="703"/>
      <c r="AD88" s="703"/>
      <c r="AE88" s="703"/>
      <c r="AF88" s="698">
        <v>33929</v>
      </c>
      <c r="AG88" s="698"/>
      <c r="AH88" s="698"/>
      <c r="AI88" s="698"/>
      <c r="AJ88" s="698"/>
      <c r="AK88" s="703"/>
      <c r="AL88" s="703"/>
      <c r="AM88" s="703"/>
      <c r="AN88" s="703"/>
      <c r="AO88" s="703"/>
      <c r="AP88" s="698">
        <v>56047</v>
      </c>
      <c r="AQ88" s="698"/>
      <c r="AR88" s="698"/>
      <c r="AS88" s="698"/>
      <c r="AT88" s="698"/>
      <c r="AU88" s="698">
        <v>615</v>
      </c>
      <c r="AV88" s="698"/>
      <c r="AW88" s="698"/>
      <c r="AX88" s="698"/>
      <c r="AY88" s="698"/>
      <c r="AZ88" s="704"/>
      <c r="BA88" s="704"/>
      <c r="BB88" s="704"/>
      <c r="BC88" s="704"/>
      <c r="BD88" s="705"/>
      <c r="BE88" s="55"/>
      <c r="BF88" s="55"/>
      <c r="BG88" s="55"/>
      <c r="BH88" s="55"/>
      <c r="BI88" s="55"/>
      <c r="BJ88" s="55"/>
      <c r="BK88" s="55"/>
      <c r="BL88" s="55"/>
      <c r="BM88" s="55"/>
      <c r="BN88" s="55"/>
      <c r="BO88" s="55"/>
      <c r="BP88" s="55"/>
      <c r="BQ88" s="52">
        <v>82</v>
      </c>
      <c r="BR88" s="73"/>
      <c r="BS88" s="729"/>
      <c r="BT88" s="730"/>
      <c r="BU88" s="730"/>
      <c r="BV88" s="730"/>
      <c r="BW88" s="730"/>
      <c r="BX88" s="730"/>
      <c r="BY88" s="730"/>
      <c r="BZ88" s="730"/>
      <c r="CA88" s="730"/>
      <c r="CB88" s="730"/>
      <c r="CC88" s="730"/>
      <c r="CD88" s="730"/>
      <c r="CE88" s="730"/>
      <c r="CF88" s="730"/>
      <c r="CG88" s="731"/>
      <c r="CH88" s="732"/>
      <c r="CI88" s="733"/>
      <c r="CJ88" s="733"/>
      <c r="CK88" s="733"/>
      <c r="CL88" s="734"/>
      <c r="CM88" s="732"/>
      <c r="CN88" s="733"/>
      <c r="CO88" s="733"/>
      <c r="CP88" s="733"/>
      <c r="CQ88" s="734"/>
      <c r="CR88" s="732"/>
      <c r="CS88" s="733"/>
      <c r="CT88" s="733"/>
      <c r="CU88" s="733"/>
      <c r="CV88" s="734"/>
      <c r="CW88" s="732"/>
      <c r="CX88" s="733"/>
      <c r="CY88" s="733"/>
      <c r="CZ88" s="733"/>
      <c r="DA88" s="734"/>
      <c r="DB88" s="732"/>
      <c r="DC88" s="733"/>
      <c r="DD88" s="733"/>
      <c r="DE88" s="733"/>
      <c r="DF88" s="734"/>
      <c r="DG88" s="732"/>
      <c r="DH88" s="733"/>
      <c r="DI88" s="733"/>
      <c r="DJ88" s="733"/>
      <c r="DK88" s="734"/>
      <c r="DL88" s="732"/>
      <c r="DM88" s="733"/>
      <c r="DN88" s="733"/>
      <c r="DO88" s="733"/>
      <c r="DP88" s="734"/>
      <c r="DQ88" s="732"/>
      <c r="DR88" s="733"/>
      <c r="DS88" s="733"/>
      <c r="DT88" s="733"/>
      <c r="DU88" s="734"/>
      <c r="DV88" s="729"/>
      <c r="DW88" s="730"/>
      <c r="DX88" s="730"/>
      <c r="DY88" s="730"/>
      <c r="DZ88" s="735"/>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29"/>
      <c r="BT89" s="730"/>
      <c r="BU89" s="730"/>
      <c r="BV89" s="730"/>
      <c r="BW89" s="730"/>
      <c r="BX89" s="730"/>
      <c r="BY89" s="730"/>
      <c r="BZ89" s="730"/>
      <c r="CA89" s="730"/>
      <c r="CB89" s="730"/>
      <c r="CC89" s="730"/>
      <c r="CD89" s="730"/>
      <c r="CE89" s="730"/>
      <c r="CF89" s="730"/>
      <c r="CG89" s="731"/>
      <c r="CH89" s="732"/>
      <c r="CI89" s="733"/>
      <c r="CJ89" s="733"/>
      <c r="CK89" s="733"/>
      <c r="CL89" s="734"/>
      <c r="CM89" s="732"/>
      <c r="CN89" s="733"/>
      <c r="CO89" s="733"/>
      <c r="CP89" s="733"/>
      <c r="CQ89" s="734"/>
      <c r="CR89" s="732"/>
      <c r="CS89" s="733"/>
      <c r="CT89" s="733"/>
      <c r="CU89" s="733"/>
      <c r="CV89" s="734"/>
      <c r="CW89" s="732"/>
      <c r="CX89" s="733"/>
      <c r="CY89" s="733"/>
      <c r="CZ89" s="733"/>
      <c r="DA89" s="734"/>
      <c r="DB89" s="732"/>
      <c r="DC89" s="733"/>
      <c r="DD89" s="733"/>
      <c r="DE89" s="733"/>
      <c r="DF89" s="734"/>
      <c r="DG89" s="732"/>
      <c r="DH89" s="733"/>
      <c r="DI89" s="733"/>
      <c r="DJ89" s="733"/>
      <c r="DK89" s="734"/>
      <c r="DL89" s="732"/>
      <c r="DM89" s="733"/>
      <c r="DN89" s="733"/>
      <c r="DO89" s="733"/>
      <c r="DP89" s="734"/>
      <c r="DQ89" s="732"/>
      <c r="DR89" s="733"/>
      <c r="DS89" s="733"/>
      <c r="DT89" s="733"/>
      <c r="DU89" s="734"/>
      <c r="DV89" s="729"/>
      <c r="DW89" s="730"/>
      <c r="DX89" s="730"/>
      <c r="DY89" s="730"/>
      <c r="DZ89" s="735"/>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29"/>
      <c r="BT90" s="730"/>
      <c r="BU90" s="730"/>
      <c r="BV90" s="730"/>
      <c r="BW90" s="730"/>
      <c r="BX90" s="730"/>
      <c r="BY90" s="730"/>
      <c r="BZ90" s="730"/>
      <c r="CA90" s="730"/>
      <c r="CB90" s="730"/>
      <c r="CC90" s="730"/>
      <c r="CD90" s="730"/>
      <c r="CE90" s="730"/>
      <c r="CF90" s="730"/>
      <c r="CG90" s="731"/>
      <c r="CH90" s="732"/>
      <c r="CI90" s="733"/>
      <c r="CJ90" s="733"/>
      <c r="CK90" s="733"/>
      <c r="CL90" s="734"/>
      <c r="CM90" s="732"/>
      <c r="CN90" s="733"/>
      <c r="CO90" s="733"/>
      <c r="CP90" s="733"/>
      <c r="CQ90" s="734"/>
      <c r="CR90" s="732"/>
      <c r="CS90" s="733"/>
      <c r="CT90" s="733"/>
      <c r="CU90" s="733"/>
      <c r="CV90" s="734"/>
      <c r="CW90" s="732"/>
      <c r="CX90" s="733"/>
      <c r="CY90" s="733"/>
      <c r="CZ90" s="733"/>
      <c r="DA90" s="734"/>
      <c r="DB90" s="732"/>
      <c r="DC90" s="733"/>
      <c r="DD90" s="733"/>
      <c r="DE90" s="733"/>
      <c r="DF90" s="734"/>
      <c r="DG90" s="732"/>
      <c r="DH90" s="733"/>
      <c r="DI90" s="733"/>
      <c r="DJ90" s="733"/>
      <c r="DK90" s="734"/>
      <c r="DL90" s="732"/>
      <c r="DM90" s="733"/>
      <c r="DN90" s="733"/>
      <c r="DO90" s="733"/>
      <c r="DP90" s="734"/>
      <c r="DQ90" s="732"/>
      <c r="DR90" s="733"/>
      <c r="DS90" s="733"/>
      <c r="DT90" s="733"/>
      <c r="DU90" s="734"/>
      <c r="DV90" s="729"/>
      <c r="DW90" s="730"/>
      <c r="DX90" s="730"/>
      <c r="DY90" s="730"/>
      <c r="DZ90" s="735"/>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29"/>
      <c r="BT91" s="730"/>
      <c r="BU91" s="730"/>
      <c r="BV91" s="730"/>
      <c r="BW91" s="730"/>
      <c r="BX91" s="730"/>
      <c r="BY91" s="730"/>
      <c r="BZ91" s="730"/>
      <c r="CA91" s="730"/>
      <c r="CB91" s="730"/>
      <c r="CC91" s="730"/>
      <c r="CD91" s="730"/>
      <c r="CE91" s="730"/>
      <c r="CF91" s="730"/>
      <c r="CG91" s="731"/>
      <c r="CH91" s="732"/>
      <c r="CI91" s="733"/>
      <c r="CJ91" s="733"/>
      <c r="CK91" s="733"/>
      <c r="CL91" s="734"/>
      <c r="CM91" s="732"/>
      <c r="CN91" s="733"/>
      <c r="CO91" s="733"/>
      <c r="CP91" s="733"/>
      <c r="CQ91" s="734"/>
      <c r="CR91" s="732"/>
      <c r="CS91" s="733"/>
      <c r="CT91" s="733"/>
      <c r="CU91" s="733"/>
      <c r="CV91" s="734"/>
      <c r="CW91" s="732"/>
      <c r="CX91" s="733"/>
      <c r="CY91" s="733"/>
      <c r="CZ91" s="733"/>
      <c r="DA91" s="734"/>
      <c r="DB91" s="732"/>
      <c r="DC91" s="733"/>
      <c r="DD91" s="733"/>
      <c r="DE91" s="733"/>
      <c r="DF91" s="734"/>
      <c r="DG91" s="732"/>
      <c r="DH91" s="733"/>
      <c r="DI91" s="733"/>
      <c r="DJ91" s="733"/>
      <c r="DK91" s="734"/>
      <c r="DL91" s="732"/>
      <c r="DM91" s="733"/>
      <c r="DN91" s="733"/>
      <c r="DO91" s="733"/>
      <c r="DP91" s="734"/>
      <c r="DQ91" s="732"/>
      <c r="DR91" s="733"/>
      <c r="DS91" s="733"/>
      <c r="DT91" s="733"/>
      <c r="DU91" s="734"/>
      <c r="DV91" s="729"/>
      <c r="DW91" s="730"/>
      <c r="DX91" s="730"/>
      <c r="DY91" s="730"/>
      <c r="DZ91" s="735"/>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29"/>
      <c r="BT92" s="730"/>
      <c r="BU92" s="730"/>
      <c r="BV92" s="730"/>
      <c r="BW92" s="730"/>
      <c r="BX92" s="730"/>
      <c r="BY92" s="730"/>
      <c r="BZ92" s="730"/>
      <c r="CA92" s="730"/>
      <c r="CB92" s="730"/>
      <c r="CC92" s="730"/>
      <c r="CD92" s="730"/>
      <c r="CE92" s="730"/>
      <c r="CF92" s="730"/>
      <c r="CG92" s="731"/>
      <c r="CH92" s="732"/>
      <c r="CI92" s="733"/>
      <c r="CJ92" s="733"/>
      <c r="CK92" s="733"/>
      <c r="CL92" s="734"/>
      <c r="CM92" s="732"/>
      <c r="CN92" s="733"/>
      <c r="CO92" s="733"/>
      <c r="CP92" s="733"/>
      <c r="CQ92" s="734"/>
      <c r="CR92" s="732"/>
      <c r="CS92" s="733"/>
      <c r="CT92" s="733"/>
      <c r="CU92" s="733"/>
      <c r="CV92" s="734"/>
      <c r="CW92" s="732"/>
      <c r="CX92" s="733"/>
      <c r="CY92" s="733"/>
      <c r="CZ92" s="733"/>
      <c r="DA92" s="734"/>
      <c r="DB92" s="732"/>
      <c r="DC92" s="733"/>
      <c r="DD92" s="733"/>
      <c r="DE92" s="733"/>
      <c r="DF92" s="734"/>
      <c r="DG92" s="732"/>
      <c r="DH92" s="733"/>
      <c r="DI92" s="733"/>
      <c r="DJ92" s="733"/>
      <c r="DK92" s="734"/>
      <c r="DL92" s="732"/>
      <c r="DM92" s="733"/>
      <c r="DN92" s="733"/>
      <c r="DO92" s="733"/>
      <c r="DP92" s="734"/>
      <c r="DQ92" s="732"/>
      <c r="DR92" s="733"/>
      <c r="DS92" s="733"/>
      <c r="DT92" s="733"/>
      <c r="DU92" s="734"/>
      <c r="DV92" s="729"/>
      <c r="DW92" s="730"/>
      <c r="DX92" s="730"/>
      <c r="DY92" s="730"/>
      <c r="DZ92" s="735"/>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29"/>
      <c r="BT93" s="730"/>
      <c r="BU93" s="730"/>
      <c r="BV93" s="730"/>
      <c r="BW93" s="730"/>
      <c r="BX93" s="730"/>
      <c r="BY93" s="730"/>
      <c r="BZ93" s="730"/>
      <c r="CA93" s="730"/>
      <c r="CB93" s="730"/>
      <c r="CC93" s="730"/>
      <c r="CD93" s="730"/>
      <c r="CE93" s="730"/>
      <c r="CF93" s="730"/>
      <c r="CG93" s="731"/>
      <c r="CH93" s="732"/>
      <c r="CI93" s="733"/>
      <c r="CJ93" s="733"/>
      <c r="CK93" s="733"/>
      <c r="CL93" s="734"/>
      <c r="CM93" s="732"/>
      <c r="CN93" s="733"/>
      <c r="CO93" s="733"/>
      <c r="CP93" s="733"/>
      <c r="CQ93" s="734"/>
      <c r="CR93" s="732"/>
      <c r="CS93" s="733"/>
      <c r="CT93" s="733"/>
      <c r="CU93" s="733"/>
      <c r="CV93" s="734"/>
      <c r="CW93" s="732"/>
      <c r="CX93" s="733"/>
      <c r="CY93" s="733"/>
      <c r="CZ93" s="733"/>
      <c r="DA93" s="734"/>
      <c r="DB93" s="732"/>
      <c r="DC93" s="733"/>
      <c r="DD93" s="733"/>
      <c r="DE93" s="733"/>
      <c r="DF93" s="734"/>
      <c r="DG93" s="732"/>
      <c r="DH93" s="733"/>
      <c r="DI93" s="733"/>
      <c r="DJ93" s="733"/>
      <c r="DK93" s="734"/>
      <c r="DL93" s="732"/>
      <c r="DM93" s="733"/>
      <c r="DN93" s="733"/>
      <c r="DO93" s="733"/>
      <c r="DP93" s="734"/>
      <c r="DQ93" s="732"/>
      <c r="DR93" s="733"/>
      <c r="DS93" s="733"/>
      <c r="DT93" s="733"/>
      <c r="DU93" s="734"/>
      <c r="DV93" s="729"/>
      <c r="DW93" s="730"/>
      <c r="DX93" s="730"/>
      <c r="DY93" s="730"/>
      <c r="DZ93" s="735"/>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29"/>
      <c r="BT94" s="730"/>
      <c r="BU94" s="730"/>
      <c r="BV94" s="730"/>
      <c r="BW94" s="730"/>
      <c r="BX94" s="730"/>
      <c r="BY94" s="730"/>
      <c r="BZ94" s="730"/>
      <c r="CA94" s="730"/>
      <c r="CB94" s="730"/>
      <c r="CC94" s="730"/>
      <c r="CD94" s="730"/>
      <c r="CE94" s="730"/>
      <c r="CF94" s="730"/>
      <c r="CG94" s="731"/>
      <c r="CH94" s="732"/>
      <c r="CI94" s="733"/>
      <c r="CJ94" s="733"/>
      <c r="CK94" s="733"/>
      <c r="CL94" s="734"/>
      <c r="CM94" s="732"/>
      <c r="CN94" s="733"/>
      <c r="CO94" s="733"/>
      <c r="CP94" s="733"/>
      <c r="CQ94" s="734"/>
      <c r="CR94" s="732"/>
      <c r="CS94" s="733"/>
      <c r="CT94" s="733"/>
      <c r="CU94" s="733"/>
      <c r="CV94" s="734"/>
      <c r="CW94" s="732"/>
      <c r="CX94" s="733"/>
      <c r="CY94" s="733"/>
      <c r="CZ94" s="733"/>
      <c r="DA94" s="734"/>
      <c r="DB94" s="732"/>
      <c r="DC94" s="733"/>
      <c r="DD94" s="733"/>
      <c r="DE94" s="733"/>
      <c r="DF94" s="734"/>
      <c r="DG94" s="732"/>
      <c r="DH94" s="733"/>
      <c r="DI94" s="733"/>
      <c r="DJ94" s="733"/>
      <c r="DK94" s="734"/>
      <c r="DL94" s="732"/>
      <c r="DM94" s="733"/>
      <c r="DN94" s="733"/>
      <c r="DO94" s="733"/>
      <c r="DP94" s="734"/>
      <c r="DQ94" s="732"/>
      <c r="DR94" s="733"/>
      <c r="DS94" s="733"/>
      <c r="DT94" s="733"/>
      <c r="DU94" s="734"/>
      <c r="DV94" s="729"/>
      <c r="DW94" s="730"/>
      <c r="DX94" s="730"/>
      <c r="DY94" s="730"/>
      <c r="DZ94" s="735"/>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29"/>
      <c r="BT95" s="730"/>
      <c r="BU95" s="730"/>
      <c r="BV95" s="730"/>
      <c r="BW95" s="730"/>
      <c r="BX95" s="730"/>
      <c r="BY95" s="730"/>
      <c r="BZ95" s="730"/>
      <c r="CA95" s="730"/>
      <c r="CB95" s="730"/>
      <c r="CC95" s="730"/>
      <c r="CD95" s="730"/>
      <c r="CE95" s="730"/>
      <c r="CF95" s="730"/>
      <c r="CG95" s="731"/>
      <c r="CH95" s="732"/>
      <c r="CI95" s="733"/>
      <c r="CJ95" s="733"/>
      <c r="CK95" s="733"/>
      <c r="CL95" s="734"/>
      <c r="CM95" s="732"/>
      <c r="CN95" s="733"/>
      <c r="CO95" s="733"/>
      <c r="CP95" s="733"/>
      <c r="CQ95" s="734"/>
      <c r="CR95" s="732"/>
      <c r="CS95" s="733"/>
      <c r="CT95" s="733"/>
      <c r="CU95" s="733"/>
      <c r="CV95" s="734"/>
      <c r="CW95" s="732"/>
      <c r="CX95" s="733"/>
      <c r="CY95" s="733"/>
      <c r="CZ95" s="733"/>
      <c r="DA95" s="734"/>
      <c r="DB95" s="732"/>
      <c r="DC95" s="733"/>
      <c r="DD95" s="733"/>
      <c r="DE95" s="733"/>
      <c r="DF95" s="734"/>
      <c r="DG95" s="732"/>
      <c r="DH95" s="733"/>
      <c r="DI95" s="733"/>
      <c r="DJ95" s="733"/>
      <c r="DK95" s="734"/>
      <c r="DL95" s="732"/>
      <c r="DM95" s="733"/>
      <c r="DN95" s="733"/>
      <c r="DO95" s="733"/>
      <c r="DP95" s="734"/>
      <c r="DQ95" s="732"/>
      <c r="DR95" s="733"/>
      <c r="DS95" s="733"/>
      <c r="DT95" s="733"/>
      <c r="DU95" s="734"/>
      <c r="DV95" s="729"/>
      <c r="DW95" s="730"/>
      <c r="DX95" s="730"/>
      <c r="DY95" s="730"/>
      <c r="DZ95" s="735"/>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29"/>
      <c r="BT96" s="730"/>
      <c r="BU96" s="730"/>
      <c r="BV96" s="730"/>
      <c r="BW96" s="730"/>
      <c r="BX96" s="730"/>
      <c r="BY96" s="730"/>
      <c r="BZ96" s="730"/>
      <c r="CA96" s="730"/>
      <c r="CB96" s="730"/>
      <c r="CC96" s="730"/>
      <c r="CD96" s="730"/>
      <c r="CE96" s="730"/>
      <c r="CF96" s="730"/>
      <c r="CG96" s="731"/>
      <c r="CH96" s="732"/>
      <c r="CI96" s="733"/>
      <c r="CJ96" s="733"/>
      <c r="CK96" s="733"/>
      <c r="CL96" s="734"/>
      <c r="CM96" s="732"/>
      <c r="CN96" s="733"/>
      <c r="CO96" s="733"/>
      <c r="CP96" s="733"/>
      <c r="CQ96" s="734"/>
      <c r="CR96" s="732"/>
      <c r="CS96" s="733"/>
      <c r="CT96" s="733"/>
      <c r="CU96" s="733"/>
      <c r="CV96" s="734"/>
      <c r="CW96" s="732"/>
      <c r="CX96" s="733"/>
      <c r="CY96" s="733"/>
      <c r="CZ96" s="733"/>
      <c r="DA96" s="734"/>
      <c r="DB96" s="732"/>
      <c r="DC96" s="733"/>
      <c r="DD96" s="733"/>
      <c r="DE96" s="733"/>
      <c r="DF96" s="734"/>
      <c r="DG96" s="732"/>
      <c r="DH96" s="733"/>
      <c r="DI96" s="733"/>
      <c r="DJ96" s="733"/>
      <c r="DK96" s="734"/>
      <c r="DL96" s="732"/>
      <c r="DM96" s="733"/>
      <c r="DN96" s="733"/>
      <c r="DO96" s="733"/>
      <c r="DP96" s="734"/>
      <c r="DQ96" s="732"/>
      <c r="DR96" s="733"/>
      <c r="DS96" s="733"/>
      <c r="DT96" s="733"/>
      <c r="DU96" s="734"/>
      <c r="DV96" s="729"/>
      <c r="DW96" s="730"/>
      <c r="DX96" s="730"/>
      <c r="DY96" s="730"/>
      <c r="DZ96" s="735"/>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29"/>
      <c r="BT97" s="730"/>
      <c r="BU97" s="730"/>
      <c r="BV97" s="730"/>
      <c r="BW97" s="730"/>
      <c r="BX97" s="730"/>
      <c r="BY97" s="730"/>
      <c r="BZ97" s="730"/>
      <c r="CA97" s="730"/>
      <c r="CB97" s="730"/>
      <c r="CC97" s="730"/>
      <c r="CD97" s="730"/>
      <c r="CE97" s="730"/>
      <c r="CF97" s="730"/>
      <c r="CG97" s="731"/>
      <c r="CH97" s="732"/>
      <c r="CI97" s="733"/>
      <c r="CJ97" s="733"/>
      <c r="CK97" s="733"/>
      <c r="CL97" s="734"/>
      <c r="CM97" s="732"/>
      <c r="CN97" s="733"/>
      <c r="CO97" s="733"/>
      <c r="CP97" s="733"/>
      <c r="CQ97" s="734"/>
      <c r="CR97" s="732"/>
      <c r="CS97" s="733"/>
      <c r="CT97" s="733"/>
      <c r="CU97" s="733"/>
      <c r="CV97" s="734"/>
      <c r="CW97" s="732"/>
      <c r="CX97" s="733"/>
      <c r="CY97" s="733"/>
      <c r="CZ97" s="733"/>
      <c r="DA97" s="734"/>
      <c r="DB97" s="732"/>
      <c r="DC97" s="733"/>
      <c r="DD97" s="733"/>
      <c r="DE97" s="733"/>
      <c r="DF97" s="734"/>
      <c r="DG97" s="732"/>
      <c r="DH97" s="733"/>
      <c r="DI97" s="733"/>
      <c r="DJ97" s="733"/>
      <c r="DK97" s="734"/>
      <c r="DL97" s="732"/>
      <c r="DM97" s="733"/>
      <c r="DN97" s="733"/>
      <c r="DO97" s="733"/>
      <c r="DP97" s="734"/>
      <c r="DQ97" s="732"/>
      <c r="DR97" s="733"/>
      <c r="DS97" s="733"/>
      <c r="DT97" s="733"/>
      <c r="DU97" s="734"/>
      <c r="DV97" s="729"/>
      <c r="DW97" s="730"/>
      <c r="DX97" s="730"/>
      <c r="DY97" s="730"/>
      <c r="DZ97" s="735"/>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29"/>
      <c r="BT98" s="730"/>
      <c r="BU98" s="730"/>
      <c r="BV98" s="730"/>
      <c r="BW98" s="730"/>
      <c r="BX98" s="730"/>
      <c r="BY98" s="730"/>
      <c r="BZ98" s="730"/>
      <c r="CA98" s="730"/>
      <c r="CB98" s="730"/>
      <c r="CC98" s="730"/>
      <c r="CD98" s="730"/>
      <c r="CE98" s="730"/>
      <c r="CF98" s="730"/>
      <c r="CG98" s="731"/>
      <c r="CH98" s="732"/>
      <c r="CI98" s="733"/>
      <c r="CJ98" s="733"/>
      <c r="CK98" s="733"/>
      <c r="CL98" s="734"/>
      <c r="CM98" s="732"/>
      <c r="CN98" s="733"/>
      <c r="CO98" s="733"/>
      <c r="CP98" s="733"/>
      <c r="CQ98" s="734"/>
      <c r="CR98" s="732"/>
      <c r="CS98" s="733"/>
      <c r="CT98" s="733"/>
      <c r="CU98" s="733"/>
      <c r="CV98" s="734"/>
      <c r="CW98" s="732"/>
      <c r="CX98" s="733"/>
      <c r="CY98" s="733"/>
      <c r="CZ98" s="733"/>
      <c r="DA98" s="734"/>
      <c r="DB98" s="732"/>
      <c r="DC98" s="733"/>
      <c r="DD98" s="733"/>
      <c r="DE98" s="733"/>
      <c r="DF98" s="734"/>
      <c r="DG98" s="732"/>
      <c r="DH98" s="733"/>
      <c r="DI98" s="733"/>
      <c r="DJ98" s="733"/>
      <c r="DK98" s="734"/>
      <c r="DL98" s="732"/>
      <c r="DM98" s="733"/>
      <c r="DN98" s="733"/>
      <c r="DO98" s="733"/>
      <c r="DP98" s="734"/>
      <c r="DQ98" s="732"/>
      <c r="DR98" s="733"/>
      <c r="DS98" s="733"/>
      <c r="DT98" s="733"/>
      <c r="DU98" s="734"/>
      <c r="DV98" s="729"/>
      <c r="DW98" s="730"/>
      <c r="DX98" s="730"/>
      <c r="DY98" s="730"/>
      <c r="DZ98" s="735"/>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29"/>
      <c r="BT99" s="730"/>
      <c r="BU99" s="730"/>
      <c r="BV99" s="730"/>
      <c r="BW99" s="730"/>
      <c r="BX99" s="730"/>
      <c r="BY99" s="730"/>
      <c r="BZ99" s="730"/>
      <c r="CA99" s="730"/>
      <c r="CB99" s="730"/>
      <c r="CC99" s="730"/>
      <c r="CD99" s="730"/>
      <c r="CE99" s="730"/>
      <c r="CF99" s="730"/>
      <c r="CG99" s="731"/>
      <c r="CH99" s="732"/>
      <c r="CI99" s="733"/>
      <c r="CJ99" s="733"/>
      <c r="CK99" s="733"/>
      <c r="CL99" s="734"/>
      <c r="CM99" s="732"/>
      <c r="CN99" s="733"/>
      <c r="CO99" s="733"/>
      <c r="CP99" s="733"/>
      <c r="CQ99" s="734"/>
      <c r="CR99" s="732"/>
      <c r="CS99" s="733"/>
      <c r="CT99" s="733"/>
      <c r="CU99" s="733"/>
      <c r="CV99" s="734"/>
      <c r="CW99" s="732"/>
      <c r="CX99" s="733"/>
      <c r="CY99" s="733"/>
      <c r="CZ99" s="733"/>
      <c r="DA99" s="734"/>
      <c r="DB99" s="732"/>
      <c r="DC99" s="733"/>
      <c r="DD99" s="733"/>
      <c r="DE99" s="733"/>
      <c r="DF99" s="734"/>
      <c r="DG99" s="732"/>
      <c r="DH99" s="733"/>
      <c r="DI99" s="733"/>
      <c r="DJ99" s="733"/>
      <c r="DK99" s="734"/>
      <c r="DL99" s="732"/>
      <c r="DM99" s="733"/>
      <c r="DN99" s="733"/>
      <c r="DO99" s="733"/>
      <c r="DP99" s="734"/>
      <c r="DQ99" s="732"/>
      <c r="DR99" s="733"/>
      <c r="DS99" s="733"/>
      <c r="DT99" s="733"/>
      <c r="DU99" s="734"/>
      <c r="DV99" s="729"/>
      <c r="DW99" s="730"/>
      <c r="DX99" s="730"/>
      <c r="DY99" s="730"/>
      <c r="DZ99" s="735"/>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29"/>
      <c r="BT100" s="730"/>
      <c r="BU100" s="730"/>
      <c r="BV100" s="730"/>
      <c r="BW100" s="730"/>
      <c r="BX100" s="730"/>
      <c r="BY100" s="730"/>
      <c r="BZ100" s="730"/>
      <c r="CA100" s="730"/>
      <c r="CB100" s="730"/>
      <c r="CC100" s="730"/>
      <c r="CD100" s="730"/>
      <c r="CE100" s="730"/>
      <c r="CF100" s="730"/>
      <c r="CG100" s="731"/>
      <c r="CH100" s="732"/>
      <c r="CI100" s="733"/>
      <c r="CJ100" s="733"/>
      <c r="CK100" s="733"/>
      <c r="CL100" s="734"/>
      <c r="CM100" s="732"/>
      <c r="CN100" s="733"/>
      <c r="CO100" s="733"/>
      <c r="CP100" s="733"/>
      <c r="CQ100" s="734"/>
      <c r="CR100" s="732"/>
      <c r="CS100" s="733"/>
      <c r="CT100" s="733"/>
      <c r="CU100" s="733"/>
      <c r="CV100" s="734"/>
      <c r="CW100" s="732"/>
      <c r="CX100" s="733"/>
      <c r="CY100" s="733"/>
      <c r="CZ100" s="733"/>
      <c r="DA100" s="734"/>
      <c r="DB100" s="732"/>
      <c r="DC100" s="733"/>
      <c r="DD100" s="733"/>
      <c r="DE100" s="733"/>
      <c r="DF100" s="734"/>
      <c r="DG100" s="732"/>
      <c r="DH100" s="733"/>
      <c r="DI100" s="733"/>
      <c r="DJ100" s="733"/>
      <c r="DK100" s="734"/>
      <c r="DL100" s="732"/>
      <c r="DM100" s="733"/>
      <c r="DN100" s="733"/>
      <c r="DO100" s="733"/>
      <c r="DP100" s="734"/>
      <c r="DQ100" s="732"/>
      <c r="DR100" s="733"/>
      <c r="DS100" s="733"/>
      <c r="DT100" s="733"/>
      <c r="DU100" s="734"/>
      <c r="DV100" s="729"/>
      <c r="DW100" s="730"/>
      <c r="DX100" s="730"/>
      <c r="DY100" s="730"/>
      <c r="DZ100" s="735"/>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29"/>
      <c r="BT101" s="730"/>
      <c r="BU101" s="730"/>
      <c r="BV101" s="730"/>
      <c r="BW101" s="730"/>
      <c r="BX101" s="730"/>
      <c r="BY101" s="730"/>
      <c r="BZ101" s="730"/>
      <c r="CA101" s="730"/>
      <c r="CB101" s="730"/>
      <c r="CC101" s="730"/>
      <c r="CD101" s="730"/>
      <c r="CE101" s="730"/>
      <c r="CF101" s="730"/>
      <c r="CG101" s="731"/>
      <c r="CH101" s="732"/>
      <c r="CI101" s="733"/>
      <c r="CJ101" s="733"/>
      <c r="CK101" s="733"/>
      <c r="CL101" s="734"/>
      <c r="CM101" s="732"/>
      <c r="CN101" s="733"/>
      <c r="CO101" s="733"/>
      <c r="CP101" s="733"/>
      <c r="CQ101" s="734"/>
      <c r="CR101" s="732"/>
      <c r="CS101" s="733"/>
      <c r="CT101" s="733"/>
      <c r="CU101" s="733"/>
      <c r="CV101" s="734"/>
      <c r="CW101" s="732"/>
      <c r="CX101" s="733"/>
      <c r="CY101" s="733"/>
      <c r="CZ101" s="733"/>
      <c r="DA101" s="734"/>
      <c r="DB101" s="732"/>
      <c r="DC101" s="733"/>
      <c r="DD101" s="733"/>
      <c r="DE101" s="733"/>
      <c r="DF101" s="734"/>
      <c r="DG101" s="732"/>
      <c r="DH101" s="733"/>
      <c r="DI101" s="733"/>
      <c r="DJ101" s="733"/>
      <c r="DK101" s="734"/>
      <c r="DL101" s="732"/>
      <c r="DM101" s="733"/>
      <c r="DN101" s="733"/>
      <c r="DO101" s="733"/>
      <c r="DP101" s="734"/>
      <c r="DQ101" s="732"/>
      <c r="DR101" s="733"/>
      <c r="DS101" s="733"/>
      <c r="DT101" s="733"/>
      <c r="DU101" s="734"/>
      <c r="DV101" s="729"/>
      <c r="DW101" s="730"/>
      <c r="DX101" s="730"/>
      <c r="DY101" s="730"/>
      <c r="DZ101" s="735"/>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242</v>
      </c>
      <c r="BR102" s="694" t="s">
        <v>446</v>
      </c>
      <c r="BS102" s="695"/>
      <c r="BT102" s="695"/>
      <c r="BU102" s="695"/>
      <c r="BV102" s="695"/>
      <c r="BW102" s="695"/>
      <c r="BX102" s="695"/>
      <c r="BY102" s="695"/>
      <c r="BZ102" s="695"/>
      <c r="CA102" s="695"/>
      <c r="CB102" s="695"/>
      <c r="CC102" s="695"/>
      <c r="CD102" s="695"/>
      <c r="CE102" s="695"/>
      <c r="CF102" s="695"/>
      <c r="CG102" s="696"/>
      <c r="CH102" s="743"/>
      <c r="CI102" s="744"/>
      <c r="CJ102" s="744"/>
      <c r="CK102" s="744"/>
      <c r="CL102" s="745"/>
      <c r="CM102" s="743"/>
      <c r="CN102" s="744"/>
      <c r="CO102" s="744"/>
      <c r="CP102" s="744"/>
      <c r="CQ102" s="745"/>
      <c r="CR102" s="746">
        <v>10</v>
      </c>
      <c r="CS102" s="707"/>
      <c r="CT102" s="707"/>
      <c r="CU102" s="707"/>
      <c r="CV102" s="747"/>
      <c r="CW102" s="746" t="s">
        <v>189</v>
      </c>
      <c r="CX102" s="707"/>
      <c r="CY102" s="707"/>
      <c r="CZ102" s="707"/>
      <c r="DA102" s="747"/>
      <c r="DB102" s="746" t="s">
        <v>189</v>
      </c>
      <c r="DC102" s="707"/>
      <c r="DD102" s="707"/>
      <c r="DE102" s="707"/>
      <c r="DF102" s="747"/>
      <c r="DG102" s="746" t="s">
        <v>189</v>
      </c>
      <c r="DH102" s="707"/>
      <c r="DI102" s="707"/>
      <c r="DJ102" s="707"/>
      <c r="DK102" s="747"/>
      <c r="DL102" s="746" t="s">
        <v>189</v>
      </c>
      <c r="DM102" s="707"/>
      <c r="DN102" s="707"/>
      <c r="DO102" s="707"/>
      <c r="DP102" s="747"/>
      <c r="DQ102" s="746" t="s">
        <v>189</v>
      </c>
      <c r="DR102" s="707"/>
      <c r="DS102" s="707"/>
      <c r="DT102" s="707"/>
      <c r="DU102" s="747"/>
      <c r="DV102" s="694"/>
      <c r="DW102" s="695"/>
      <c r="DX102" s="695"/>
      <c r="DY102" s="695"/>
      <c r="DZ102" s="74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49" t="s">
        <v>461</v>
      </c>
      <c r="BR103" s="749"/>
      <c r="BS103" s="749"/>
      <c r="BT103" s="749"/>
      <c r="BU103" s="749"/>
      <c r="BV103" s="749"/>
      <c r="BW103" s="749"/>
      <c r="BX103" s="749"/>
      <c r="BY103" s="749"/>
      <c r="BZ103" s="749"/>
      <c r="CA103" s="749"/>
      <c r="CB103" s="749"/>
      <c r="CC103" s="749"/>
      <c r="CD103" s="749"/>
      <c r="CE103" s="749"/>
      <c r="CF103" s="749"/>
      <c r="CG103" s="749"/>
      <c r="CH103" s="749"/>
      <c r="CI103" s="749"/>
      <c r="CJ103" s="749"/>
      <c r="CK103" s="749"/>
      <c r="CL103" s="749"/>
      <c r="CM103" s="749"/>
      <c r="CN103" s="749"/>
      <c r="CO103" s="749"/>
      <c r="CP103" s="749"/>
      <c r="CQ103" s="749"/>
      <c r="CR103" s="749"/>
      <c r="CS103" s="749"/>
      <c r="CT103" s="749"/>
      <c r="CU103" s="749"/>
      <c r="CV103" s="749"/>
      <c r="CW103" s="749"/>
      <c r="CX103" s="749"/>
      <c r="CY103" s="749"/>
      <c r="CZ103" s="749"/>
      <c r="DA103" s="749"/>
      <c r="DB103" s="749"/>
      <c r="DC103" s="749"/>
      <c r="DD103" s="749"/>
      <c r="DE103" s="749"/>
      <c r="DF103" s="749"/>
      <c r="DG103" s="749"/>
      <c r="DH103" s="749"/>
      <c r="DI103" s="749"/>
      <c r="DJ103" s="749"/>
      <c r="DK103" s="749"/>
      <c r="DL103" s="749"/>
      <c r="DM103" s="749"/>
      <c r="DN103" s="749"/>
      <c r="DO103" s="749"/>
      <c r="DP103" s="749"/>
      <c r="DQ103" s="749"/>
      <c r="DR103" s="749"/>
      <c r="DS103" s="749"/>
      <c r="DT103" s="749"/>
      <c r="DU103" s="749"/>
      <c r="DV103" s="749"/>
      <c r="DW103" s="749"/>
      <c r="DX103" s="749"/>
      <c r="DY103" s="749"/>
      <c r="DZ103" s="749"/>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0" t="s">
        <v>462</v>
      </c>
      <c r="BR104" s="750"/>
      <c r="BS104" s="750"/>
      <c r="BT104" s="750"/>
      <c r="BU104" s="750"/>
      <c r="BV104" s="750"/>
      <c r="BW104" s="750"/>
      <c r="BX104" s="750"/>
      <c r="BY104" s="750"/>
      <c r="BZ104" s="750"/>
      <c r="CA104" s="750"/>
      <c r="CB104" s="750"/>
      <c r="CC104" s="750"/>
      <c r="CD104" s="750"/>
      <c r="CE104" s="750"/>
      <c r="CF104" s="750"/>
      <c r="CG104" s="750"/>
      <c r="CH104" s="750"/>
      <c r="CI104" s="750"/>
      <c r="CJ104" s="750"/>
      <c r="CK104" s="750"/>
      <c r="CL104" s="750"/>
      <c r="CM104" s="750"/>
      <c r="CN104" s="750"/>
      <c r="CO104" s="750"/>
      <c r="CP104" s="750"/>
      <c r="CQ104" s="750"/>
      <c r="CR104" s="750"/>
      <c r="CS104" s="750"/>
      <c r="CT104" s="750"/>
      <c r="CU104" s="750"/>
      <c r="CV104" s="750"/>
      <c r="CW104" s="750"/>
      <c r="CX104" s="750"/>
      <c r="CY104" s="750"/>
      <c r="CZ104" s="750"/>
      <c r="DA104" s="750"/>
      <c r="DB104" s="750"/>
      <c r="DC104" s="750"/>
      <c r="DD104" s="750"/>
      <c r="DE104" s="750"/>
      <c r="DF104" s="750"/>
      <c r="DG104" s="750"/>
      <c r="DH104" s="750"/>
      <c r="DI104" s="750"/>
      <c r="DJ104" s="750"/>
      <c r="DK104" s="750"/>
      <c r="DL104" s="750"/>
      <c r="DM104" s="750"/>
      <c r="DN104" s="750"/>
      <c r="DO104" s="750"/>
      <c r="DP104" s="750"/>
      <c r="DQ104" s="750"/>
      <c r="DR104" s="750"/>
      <c r="DS104" s="750"/>
      <c r="DT104" s="750"/>
      <c r="DU104" s="750"/>
      <c r="DV104" s="750"/>
      <c r="DW104" s="750"/>
      <c r="DX104" s="750"/>
      <c r="DY104" s="750"/>
      <c r="DZ104" s="75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272</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51" t="s">
        <v>464</v>
      </c>
      <c r="B108" s="752"/>
      <c r="C108" s="752"/>
      <c r="D108" s="752"/>
      <c r="E108" s="752"/>
      <c r="F108" s="752"/>
      <c r="G108" s="752"/>
      <c r="H108" s="752"/>
      <c r="I108" s="752"/>
      <c r="J108" s="752"/>
      <c r="K108" s="752"/>
      <c r="L108" s="752"/>
      <c r="M108" s="752"/>
      <c r="N108" s="752"/>
      <c r="O108" s="752"/>
      <c r="P108" s="752"/>
      <c r="Q108" s="752"/>
      <c r="R108" s="752"/>
      <c r="S108" s="752"/>
      <c r="T108" s="752"/>
      <c r="U108" s="752"/>
      <c r="V108" s="752"/>
      <c r="W108" s="752"/>
      <c r="X108" s="752"/>
      <c r="Y108" s="752"/>
      <c r="Z108" s="752"/>
      <c r="AA108" s="752"/>
      <c r="AB108" s="752"/>
      <c r="AC108" s="752"/>
      <c r="AD108" s="752"/>
      <c r="AE108" s="752"/>
      <c r="AF108" s="752"/>
      <c r="AG108" s="752"/>
      <c r="AH108" s="752"/>
      <c r="AI108" s="752"/>
      <c r="AJ108" s="752"/>
      <c r="AK108" s="752"/>
      <c r="AL108" s="752"/>
      <c r="AM108" s="752"/>
      <c r="AN108" s="752"/>
      <c r="AO108" s="752"/>
      <c r="AP108" s="752"/>
      <c r="AQ108" s="752"/>
      <c r="AR108" s="752"/>
      <c r="AS108" s="752"/>
      <c r="AT108" s="753"/>
      <c r="AU108" s="751" t="s">
        <v>191</v>
      </c>
      <c r="AV108" s="752"/>
      <c r="AW108" s="752"/>
      <c r="AX108" s="752"/>
      <c r="AY108" s="752"/>
      <c r="AZ108" s="752"/>
      <c r="BA108" s="752"/>
      <c r="BB108" s="752"/>
      <c r="BC108" s="752"/>
      <c r="BD108" s="752"/>
      <c r="BE108" s="752"/>
      <c r="BF108" s="752"/>
      <c r="BG108" s="752"/>
      <c r="BH108" s="752"/>
      <c r="BI108" s="752"/>
      <c r="BJ108" s="752"/>
      <c r="BK108" s="752"/>
      <c r="BL108" s="752"/>
      <c r="BM108" s="752"/>
      <c r="BN108" s="752"/>
      <c r="BO108" s="752"/>
      <c r="BP108" s="752"/>
      <c r="BQ108" s="752"/>
      <c r="BR108" s="752"/>
      <c r="BS108" s="752"/>
      <c r="BT108" s="752"/>
      <c r="BU108" s="752"/>
      <c r="BV108" s="752"/>
      <c r="BW108" s="752"/>
      <c r="BX108" s="752"/>
      <c r="BY108" s="752"/>
      <c r="BZ108" s="752"/>
      <c r="CA108" s="752"/>
      <c r="CB108" s="752"/>
      <c r="CC108" s="752"/>
      <c r="CD108" s="752"/>
      <c r="CE108" s="752"/>
      <c r="CF108" s="752"/>
      <c r="CG108" s="752"/>
      <c r="CH108" s="752"/>
      <c r="CI108" s="752"/>
      <c r="CJ108" s="752"/>
      <c r="CK108" s="752"/>
      <c r="CL108" s="752"/>
      <c r="CM108" s="752"/>
      <c r="CN108" s="752"/>
      <c r="CO108" s="752"/>
      <c r="CP108" s="752"/>
      <c r="CQ108" s="752"/>
      <c r="CR108" s="752"/>
      <c r="CS108" s="752"/>
      <c r="CT108" s="752"/>
      <c r="CU108" s="752"/>
      <c r="CV108" s="752"/>
      <c r="CW108" s="752"/>
      <c r="CX108" s="752"/>
      <c r="CY108" s="752"/>
      <c r="CZ108" s="752"/>
      <c r="DA108" s="752"/>
      <c r="DB108" s="752"/>
      <c r="DC108" s="752"/>
      <c r="DD108" s="752"/>
      <c r="DE108" s="752"/>
      <c r="DF108" s="752"/>
      <c r="DG108" s="752"/>
      <c r="DH108" s="752"/>
      <c r="DI108" s="752"/>
      <c r="DJ108" s="752"/>
      <c r="DK108" s="752"/>
      <c r="DL108" s="752"/>
      <c r="DM108" s="752"/>
      <c r="DN108" s="752"/>
      <c r="DO108" s="752"/>
      <c r="DP108" s="752"/>
      <c r="DQ108" s="752"/>
      <c r="DR108" s="752"/>
      <c r="DS108" s="752"/>
      <c r="DT108" s="752"/>
      <c r="DU108" s="752"/>
      <c r="DV108" s="752"/>
      <c r="DW108" s="752"/>
      <c r="DX108" s="752"/>
      <c r="DY108" s="752"/>
      <c r="DZ108" s="753"/>
    </row>
    <row r="109" spans="1:131" s="48" customFormat="1" ht="26.25" customHeight="1" x14ac:dyDescent="0.2">
      <c r="A109" s="754" t="s">
        <v>465</v>
      </c>
      <c r="B109" s="755"/>
      <c r="C109" s="755"/>
      <c r="D109" s="755"/>
      <c r="E109" s="755"/>
      <c r="F109" s="755"/>
      <c r="G109" s="755"/>
      <c r="H109" s="755"/>
      <c r="I109" s="755"/>
      <c r="J109" s="755"/>
      <c r="K109" s="755"/>
      <c r="L109" s="755"/>
      <c r="M109" s="755"/>
      <c r="N109" s="755"/>
      <c r="O109" s="755"/>
      <c r="P109" s="755"/>
      <c r="Q109" s="755"/>
      <c r="R109" s="755"/>
      <c r="S109" s="755"/>
      <c r="T109" s="755"/>
      <c r="U109" s="755"/>
      <c r="V109" s="755"/>
      <c r="W109" s="755"/>
      <c r="X109" s="755"/>
      <c r="Y109" s="755"/>
      <c r="Z109" s="756"/>
      <c r="AA109" s="757" t="s">
        <v>466</v>
      </c>
      <c r="AB109" s="755"/>
      <c r="AC109" s="755"/>
      <c r="AD109" s="755"/>
      <c r="AE109" s="756"/>
      <c r="AF109" s="757" t="s">
        <v>467</v>
      </c>
      <c r="AG109" s="755"/>
      <c r="AH109" s="755"/>
      <c r="AI109" s="755"/>
      <c r="AJ109" s="756"/>
      <c r="AK109" s="757" t="s">
        <v>177</v>
      </c>
      <c r="AL109" s="755"/>
      <c r="AM109" s="755"/>
      <c r="AN109" s="755"/>
      <c r="AO109" s="756"/>
      <c r="AP109" s="757" t="s">
        <v>470</v>
      </c>
      <c r="AQ109" s="755"/>
      <c r="AR109" s="755"/>
      <c r="AS109" s="755"/>
      <c r="AT109" s="758"/>
      <c r="AU109" s="754" t="s">
        <v>465</v>
      </c>
      <c r="AV109" s="755"/>
      <c r="AW109" s="755"/>
      <c r="AX109" s="755"/>
      <c r="AY109" s="755"/>
      <c r="AZ109" s="755"/>
      <c r="BA109" s="755"/>
      <c r="BB109" s="755"/>
      <c r="BC109" s="755"/>
      <c r="BD109" s="755"/>
      <c r="BE109" s="755"/>
      <c r="BF109" s="755"/>
      <c r="BG109" s="755"/>
      <c r="BH109" s="755"/>
      <c r="BI109" s="755"/>
      <c r="BJ109" s="755"/>
      <c r="BK109" s="755"/>
      <c r="BL109" s="755"/>
      <c r="BM109" s="755"/>
      <c r="BN109" s="755"/>
      <c r="BO109" s="755"/>
      <c r="BP109" s="756"/>
      <c r="BQ109" s="757" t="s">
        <v>466</v>
      </c>
      <c r="BR109" s="755"/>
      <c r="BS109" s="755"/>
      <c r="BT109" s="755"/>
      <c r="BU109" s="756"/>
      <c r="BV109" s="757" t="s">
        <v>467</v>
      </c>
      <c r="BW109" s="755"/>
      <c r="BX109" s="755"/>
      <c r="BY109" s="755"/>
      <c r="BZ109" s="756"/>
      <c r="CA109" s="757" t="s">
        <v>177</v>
      </c>
      <c r="CB109" s="755"/>
      <c r="CC109" s="755"/>
      <c r="CD109" s="755"/>
      <c r="CE109" s="756"/>
      <c r="CF109" s="759" t="s">
        <v>470</v>
      </c>
      <c r="CG109" s="759"/>
      <c r="CH109" s="759"/>
      <c r="CI109" s="759"/>
      <c r="CJ109" s="759"/>
      <c r="CK109" s="757" t="s">
        <v>92</v>
      </c>
      <c r="CL109" s="755"/>
      <c r="CM109" s="755"/>
      <c r="CN109" s="755"/>
      <c r="CO109" s="755"/>
      <c r="CP109" s="755"/>
      <c r="CQ109" s="755"/>
      <c r="CR109" s="755"/>
      <c r="CS109" s="755"/>
      <c r="CT109" s="755"/>
      <c r="CU109" s="755"/>
      <c r="CV109" s="755"/>
      <c r="CW109" s="755"/>
      <c r="CX109" s="755"/>
      <c r="CY109" s="755"/>
      <c r="CZ109" s="755"/>
      <c r="DA109" s="755"/>
      <c r="DB109" s="755"/>
      <c r="DC109" s="755"/>
      <c r="DD109" s="755"/>
      <c r="DE109" s="755"/>
      <c r="DF109" s="756"/>
      <c r="DG109" s="757" t="s">
        <v>466</v>
      </c>
      <c r="DH109" s="755"/>
      <c r="DI109" s="755"/>
      <c r="DJ109" s="755"/>
      <c r="DK109" s="756"/>
      <c r="DL109" s="757" t="s">
        <v>467</v>
      </c>
      <c r="DM109" s="755"/>
      <c r="DN109" s="755"/>
      <c r="DO109" s="755"/>
      <c r="DP109" s="756"/>
      <c r="DQ109" s="757" t="s">
        <v>177</v>
      </c>
      <c r="DR109" s="755"/>
      <c r="DS109" s="755"/>
      <c r="DT109" s="755"/>
      <c r="DU109" s="756"/>
      <c r="DV109" s="757" t="s">
        <v>470</v>
      </c>
      <c r="DW109" s="755"/>
      <c r="DX109" s="755"/>
      <c r="DY109" s="755"/>
      <c r="DZ109" s="758"/>
    </row>
    <row r="110" spans="1:131" s="48" customFormat="1" ht="26.25" customHeight="1" x14ac:dyDescent="0.2">
      <c r="A110" s="760" t="s">
        <v>326</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63">
        <v>518818</v>
      </c>
      <c r="AB110" s="764"/>
      <c r="AC110" s="764"/>
      <c r="AD110" s="764"/>
      <c r="AE110" s="765"/>
      <c r="AF110" s="766">
        <v>547555</v>
      </c>
      <c r="AG110" s="764"/>
      <c r="AH110" s="764"/>
      <c r="AI110" s="764"/>
      <c r="AJ110" s="765"/>
      <c r="AK110" s="766">
        <v>525272</v>
      </c>
      <c r="AL110" s="764"/>
      <c r="AM110" s="764"/>
      <c r="AN110" s="764"/>
      <c r="AO110" s="765"/>
      <c r="AP110" s="767">
        <v>12.6</v>
      </c>
      <c r="AQ110" s="768"/>
      <c r="AR110" s="768"/>
      <c r="AS110" s="768"/>
      <c r="AT110" s="769"/>
      <c r="AU110" s="972" t="s">
        <v>117</v>
      </c>
      <c r="AV110" s="973"/>
      <c r="AW110" s="973"/>
      <c r="AX110" s="973"/>
      <c r="AY110" s="973"/>
      <c r="AZ110" s="770" t="s">
        <v>471</v>
      </c>
      <c r="BA110" s="761"/>
      <c r="BB110" s="761"/>
      <c r="BC110" s="761"/>
      <c r="BD110" s="761"/>
      <c r="BE110" s="761"/>
      <c r="BF110" s="761"/>
      <c r="BG110" s="761"/>
      <c r="BH110" s="761"/>
      <c r="BI110" s="761"/>
      <c r="BJ110" s="761"/>
      <c r="BK110" s="761"/>
      <c r="BL110" s="761"/>
      <c r="BM110" s="761"/>
      <c r="BN110" s="761"/>
      <c r="BO110" s="761"/>
      <c r="BP110" s="762"/>
      <c r="BQ110" s="771">
        <v>5518102</v>
      </c>
      <c r="BR110" s="772"/>
      <c r="BS110" s="772"/>
      <c r="BT110" s="772"/>
      <c r="BU110" s="772"/>
      <c r="BV110" s="772">
        <v>5257570</v>
      </c>
      <c r="BW110" s="772"/>
      <c r="BX110" s="772"/>
      <c r="BY110" s="772"/>
      <c r="BZ110" s="772"/>
      <c r="CA110" s="772">
        <v>4894476</v>
      </c>
      <c r="CB110" s="772"/>
      <c r="CC110" s="772"/>
      <c r="CD110" s="772"/>
      <c r="CE110" s="772"/>
      <c r="CF110" s="773">
        <v>117.6</v>
      </c>
      <c r="CG110" s="774"/>
      <c r="CH110" s="774"/>
      <c r="CI110" s="774"/>
      <c r="CJ110" s="774"/>
      <c r="CK110" s="978" t="s">
        <v>384</v>
      </c>
      <c r="CL110" s="979"/>
      <c r="CM110" s="770" t="s">
        <v>58</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771">
        <v>121694</v>
      </c>
      <c r="DH110" s="772"/>
      <c r="DI110" s="772"/>
      <c r="DJ110" s="772"/>
      <c r="DK110" s="772"/>
      <c r="DL110" s="772">
        <v>91553</v>
      </c>
      <c r="DM110" s="772"/>
      <c r="DN110" s="772"/>
      <c r="DO110" s="772"/>
      <c r="DP110" s="772"/>
      <c r="DQ110" s="772">
        <v>61631</v>
      </c>
      <c r="DR110" s="772"/>
      <c r="DS110" s="772"/>
      <c r="DT110" s="772"/>
      <c r="DU110" s="772"/>
      <c r="DV110" s="775">
        <v>1.5</v>
      </c>
      <c r="DW110" s="775"/>
      <c r="DX110" s="775"/>
      <c r="DY110" s="775"/>
      <c r="DZ110" s="776"/>
    </row>
    <row r="111" spans="1:131" s="48" customFormat="1" ht="26.25" customHeight="1" x14ac:dyDescent="0.2">
      <c r="A111" s="777" t="s">
        <v>450</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778"/>
      <c r="AA111" s="779" t="s">
        <v>189</v>
      </c>
      <c r="AB111" s="780"/>
      <c r="AC111" s="780"/>
      <c r="AD111" s="780"/>
      <c r="AE111" s="781"/>
      <c r="AF111" s="782" t="s">
        <v>189</v>
      </c>
      <c r="AG111" s="780"/>
      <c r="AH111" s="780"/>
      <c r="AI111" s="780"/>
      <c r="AJ111" s="781"/>
      <c r="AK111" s="782" t="s">
        <v>189</v>
      </c>
      <c r="AL111" s="780"/>
      <c r="AM111" s="780"/>
      <c r="AN111" s="780"/>
      <c r="AO111" s="781"/>
      <c r="AP111" s="783" t="s">
        <v>189</v>
      </c>
      <c r="AQ111" s="784"/>
      <c r="AR111" s="784"/>
      <c r="AS111" s="784"/>
      <c r="AT111" s="785"/>
      <c r="AU111" s="974"/>
      <c r="AV111" s="975"/>
      <c r="AW111" s="975"/>
      <c r="AX111" s="975"/>
      <c r="AY111" s="975"/>
      <c r="AZ111" s="786" t="s">
        <v>472</v>
      </c>
      <c r="BA111" s="787"/>
      <c r="BB111" s="787"/>
      <c r="BC111" s="787"/>
      <c r="BD111" s="787"/>
      <c r="BE111" s="787"/>
      <c r="BF111" s="787"/>
      <c r="BG111" s="787"/>
      <c r="BH111" s="787"/>
      <c r="BI111" s="787"/>
      <c r="BJ111" s="787"/>
      <c r="BK111" s="787"/>
      <c r="BL111" s="787"/>
      <c r="BM111" s="787"/>
      <c r="BN111" s="787"/>
      <c r="BO111" s="787"/>
      <c r="BP111" s="788"/>
      <c r="BQ111" s="789">
        <v>121694</v>
      </c>
      <c r="BR111" s="790"/>
      <c r="BS111" s="790"/>
      <c r="BT111" s="790"/>
      <c r="BU111" s="790"/>
      <c r="BV111" s="790">
        <v>91553</v>
      </c>
      <c r="BW111" s="790"/>
      <c r="BX111" s="790"/>
      <c r="BY111" s="790"/>
      <c r="BZ111" s="790"/>
      <c r="CA111" s="790">
        <v>61631</v>
      </c>
      <c r="CB111" s="790"/>
      <c r="CC111" s="790"/>
      <c r="CD111" s="790"/>
      <c r="CE111" s="790"/>
      <c r="CF111" s="791">
        <v>1.5</v>
      </c>
      <c r="CG111" s="792"/>
      <c r="CH111" s="792"/>
      <c r="CI111" s="792"/>
      <c r="CJ111" s="792"/>
      <c r="CK111" s="980"/>
      <c r="CL111" s="981"/>
      <c r="CM111" s="786" t="s">
        <v>129</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789" t="s">
        <v>189</v>
      </c>
      <c r="DH111" s="790"/>
      <c r="DI111" s="790"/>
      <c r="DJ111" s="790"/>
      <c r="DK111" s="790"/>
      <c r="DL111" s="790" t="s">
        <v>189</v>
      </c>
      <c r="DM111" s="790"/>
      <c r="DN111" s="790"/>
      <c r="DO111" s="790"/>
      <c r="DP111" s="790"/>
      <c r="DQ111" s="790" t="s">
        <v>189</v>
      </c>
      <c r="DR111" s="790"/>
      <c r="DS111" s="790"/>
      <c r="DT111" s="790"/>
      <c r="DU111" s="790"/>
      <c r="DV111" s="793" t="s">
        <v>189</v>
      </c>
      <c r="DW111" s="793"/>
      <c r="DX111" s="793"/>
      <c r="DY111" s="793"/>
      <c r="DZ111" s="794"/>
    </row>
    <row r="112" spans="1:131" s="48" customFormat="1" ht="26.25" customHeight="1" x14ac:dyDescent="0.2">
      <c r="A112" s="941" t="s">
        <v>138</v>
      </c>
      <c r="B112" s="942"/>
      <c r="C112" s="787" t="s">
        <v>473</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779" t="s">
        <v>189</v>
      </c>
      <c r="AB112" s="780"/>
      <c r="AC112" s="780"/>
      <c r="AD112" s="780"/>
      <c r="AE112" s="781"/>
      <c r="AF112" s="782" t="s">
        <v>189</v>
      </c>
      <c r="AG112" s="780"/>
      <c r="AH112" s="780"/>
      <c r="AI112" s="780"/>
      <c r="AJ112" s="781"/>
      <c r="AK112" s="782" t="s">
        <v>189</v>
      </c>
      <c r="AL112" s="780"/>
      <c r="AM112" s="780"/>
      <c r="AN112" s="780"/>
      <c r="AO112" s="781"/>
      <c r="AP112" s="783" t="s">
        <v>189</v>
      </c>
      <c r="AQ112" s="784"/>
      <c r="AR112" s="784"/>
      <c r="AS112" s="784"/>
      <c r="AT112" s="785"/>
      <c r="AU112" s="974"/>
      <c r="AV112" s="975"/>
      <c r="AW112" s="975"/>
      <c r="AX112" s="975"/>
      <c r="AY112" s="975"/>
      <c r="AZ112" s="786" t="s">
        <v>260</v>
      </c>
      <c r="BA112" s="787"/>
      <c r="BB112" s="787"/>
      <c r="BC112" s="787"/>
      <c r="BD112" s="787"/>
      <c r="BE112" s="787"/>
      <c r="BF112" s="787"/>
      <c r="BG112" s="787"/>
      <c r="BH112" s="787"/>
      <c r="BI112" s="787"/>
      <c r="BJ112" s="787"/>
      <c r="BK112" s="787"/>
      <c r="BL112" s="787"/>
      <c r="BM112" s="787"/>
      <c r="BN112" s="787"/>
      <c r="BO112" s="787"/>
      <c r="BP112" s="788"/>
      <c r="BQ112" s="789">
        <v>923450</v>
      </c>
      <c r="BR112" s="790"/>
      <c r="BS112" s="790"/>
      <c r="BT112" s="790"/>
      <c r="BU112" s="790"/>
      <c r="BV112" s="790">
        <v>1148713</v>
      </c>
      <c r="BW112" s="790"/>
      <c r="BX112" s="790"/>
      <c r="BY112" s="790"/>
      <c r="BZ112" s="790"/>
      <c r="CA112" s="790">
        <v>1108500</v>
      </c>
      <c r="CB112" s="790"/>
      <c r="CC112" s="790"/>
      <c r="CD112" s="790"/>
      <c r="CE112" s="790"/>
      <c r="CF112" s="791">
        <v>26.6</v>
      </c>
      <c r="CG112" s="792"/>
      <c r="CH112" s="792"/>
      <c r="CI112" s="792"/>
      <c r="CJ112" s="792"/>
      <c r="CK112" s="980"/>
      <c r="CL112" s="981"/>
      <c r="CM112" s="786" t="s">
        <v>391</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789" t="s">
        <v>189</v>
      </c>
      <c r="DH112" s="790"/>
      <c r="DI112" s="790"/>
      <c r="DJ112" s="790"/>
      <c r="DK112" s="790"/>
      <c r="DL112" s="790" t="s">
        <v>189</v>
      </c>
      <c r="DM112" s="790"/>
      <c r="DN112" s="790"/>
      <c r="DO112" s="790"/>
      <c r="DP112" s="790"/>
      <c r="DQ112" s="790" t="s">
        <v>189</v>
      </c>
      <c r="DR112" s="790"/>
      <c r="DS112" s="790"/>
      <c r="DT112" s="790"/>
      <c r="DU112" s="790"/>
      <c r="DV112" s="793" t="s">
        <v>189</v>
      </c>
      <c r="DW112" s="793"/>
      <c r="DX112" s="793"/>
      <c r="DY112" s="793"/>
      <c r="DZ112" s="794"/>
    </row>
    <row r="113" spans="1:130" s="48" customFormat="1" ht="26.25" customHeight="1" x14ac:dyDescent="0.2">
      <c r="A113" s="943"/>
      <c r="B113" s="944"/>
      <c r="C113" s="787" t="s">
        <v>475</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779">
        <v>63561</v>
      </c>
      <c r="AB113" s="780"/>
      <c r="AC113" s="780"/>
      <c r="AD113" s="780"/>
      <c r="AE113" s="781"/>
      <c r="AF113" s="782">
        <v>133346</v>
      </c>
      <c r="AG113" s="780"/>
      <c r="AH113" s="780"/>
      <c r="AI113" s="780"/>
      <c r="AJ113" s="781"/>
      <c r="AK113" s="782">
        <v>85078</v>
      </c>
      <c r="AL113" s="780"/>
      <c r="AM113" s="780"/>
      <c r="AN113" s="780"/>
      <c r="AO113" s="781"/>
      <c r="AP113" s="783">
        <v>2</v>
      </c>
      <c r="AQ113" s="784"/>
      <c r="AR113" s="784"/>
      <c r="AS113" s="784"/>
      <c r="AT113" s="785"/>
      <c r="AU113" s="974"/>
      <c r="AV113" s="975"/>
      <c r="AW113" s="975"/>
      <c r="AX113" s="975"/>
      <c r="AY113" s="975"/>
      <c r="AZ113" s="786" t="s">
        <v>194</v>
      </c>
      <c r="BA113" s="787"/>
      <c r="BB113" s="787"/>
      <c r="BC113" s="787"/>
      <c r="BD113" s="787"/>
      <c r="BE113" s="787"/>
      <c r="BF113" s="787"/>
      <c r="BG113" s="787"/>
      <c r="BH113" s="787"/>
      <c r="BI113" s="787"/>
      <c r="BJ113" s="787"/>
      <c r="BK113" s="787"/>
      <c r="BL113" s="787"/>
      <c r="BM113" s="787"/>
      <c r="BN113" s="787"/>
      <c r="BO113" s="787"/>
      <c r="BP113" s="788"/>
      <c r="BQ113" s="789">
        <v>241372</v>
      </c>
      <c r="BR113" s="790"/>
      <c r="BS113" s="790"/>
      <c r="BT113" s="790"/>
      <c r="BU113" s="790"/>
      <c r="BV113" s="790">
        <v>610794</v>
      </c>
      <c r="BW113" s="790"/>
      <c r="BX113" s="790"/>
      <c r="BY113" s="790"/>
      <c r="BZ113" s="790"/>
      <c r="CA113" s="790">
        <v>614732</v>
      </c>
      <c r="CB113" s="790"/>
      <c r="CC113" s="790"/>
      <c r="CD113" s="790"/>
      <c r="CE113" s="790"/>
      <c r="CF113" s="791">
        <v>14.8</v>
      </c>
      <c r="CG113" s="792"/>
      <c r="CH113" s="792"/>
      <c r="CI113" s="792"/>
      <c r="CJ113" s="792"/>
      <c r="CK113" s="980"/>
      <c r="CL113" s="981"/>
      <c r="CM113" s="786" t="s">
        <v>402</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779" t="s">
        <v>189</v>
      </c>
      <c r="DH113" s="780"/>
      <c r="DI113" s="780"/>
      <c r="DJ113" s="780"/>
      <c r="DK113" s="781"/>
      <c r="DL113" s="782" t="s">
        <v>189</v>
      </c>
      <c r="DM113" s="780"/>
      <c r="DN113" s="780"/>
      <c r="DO113" s="780"/>
      <c r="DP113" s="781"/>
      <c r="DQ113" s="782" t="s">
        <v>189</v>
      </c>
      <c r="DR113" s="780"/>
      <c r="DS113" s="780"/>
      <c r="DT113" s="780"/>
      <c r="DU113" s="781"/>
      <c r="DV113" s="783" t="s">
        <v>189</v>
      </c>
      <c r="DW113" s="784"/>
      <c r="DX113" s="784"/>
      <c r="DY113" s="784"/>
      <c r="DZ113" s="785"/>
    </row>
    <row r="114" spans="1:130" s="48" customFormat="1" ht="26.25" customHeight="1" x14ac:dyDescent="0.2">
      <c r="A114" s="943"/>
      <c r="B114" s="944"/>
      <c r="C114" s="787" t="s">
        <v>477</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779">
        <v>378</v>
      </c>
      <c r="AB114" s="780"/>
      <c r="AC114" s="780"/>
      <c r="AD114" s="780"/>
      <c r="AE114" s="781"/>
      <c r="AF114" s="782">
        <v>995</v>
      </c>
      <c r="AG114" s="780"/>
      <c r="AH114" s="780"/>
      <c r="AI114" s="780"/>
      <c r="AJ114" s="781"/>
      <c r="AK114" s="782">
        <v>8459</v>
      </c>
      <c r="AL114" s="780"/>
      <c r="AM114" s="780"/>
      <c r="AN114" s="780"/>
      <c r="AO114" s="781"/>
      <c r="AP114" s="783">
        <v>0.2</v>
      </c>
      <c r="AQ114" s="784"/>
      <c r="AR114" s="784"/>
      <c r="AS114" s="784"/>
      <c r="AT114" s="785"/>
      <c r="AU114" s="974"/>
      <c r="AV114" s="975"/>
      <c r="AW114" s="975"/>
      <c r="AX114" s="975"/>
      <c r="AY114" s="975"/>
      <c r="AZ114" s="786" t="s">
        <v>478</v>
      </c>
      <c r="BA114" s="787"/>
      <c r="BB114" s="787"/>
      <c r="BC114" s="787"/>
      <c r="BD114" s="787"/>
      <c r="BE114" s="787"/>
      <c r="BF114" s="787"/>
      <c r="BG114" s="787"/>
      <c r="BH114" s="787"/>
      <c r="BI114" s="787"/>
      <c r="BJ114" s="787"/>
      <c r="BK114" s="787"/>
      <c r="BL114" s="787"/>
      <c r="BM114" s="787"/>
      <c r="BN114" s="787"/>
      <c r="BO114" s="787"/>
      <c r="BP114" s="788"/>
      <c r="BQ114" s="789">
        <v>501178</v>
      </c>
      <c r="BR114" s="790"/>
      <c r="BS114" s="790"/>
      <c r="BT114" s="790"/>
      <c r="BU114" s="790"/>
      <c r="BV114" s="790">
        <v>483432</v>
      </c>
      <c r="BW114" s="790"/>
      <c r="BX114" s="790"/>
      <c r="BY114" s="790"/>
      <c r="BZ114" s="790"/>
      <c r="CA114" s="790">
        <v>535403</v>
      </c>
      <c r="CB114" s="790"/>
      <c r="CC114" s="790"/>
      <c r="CD114" s="790"/>
      <c r="CE114" s="790"/>
      <c r="CF114" s="791">
        <v>12.9</v>
      </c>
      <c r="CG114" s="792"/>
      <c r="CH114" s="792"/>
      <c r="CI114" s="792"/>
      <c r="CJ114" s="792"/>
      <c r="CK114" s="980"/>
      <c r="CL114" s="981"/>
      <c r="CM114" s="786" t="s">
        <v>479</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779" t="s">
        <v>189</v>
      </c>
      <c r="DH114" s="780"/>
      <c r="DI114" s="780"/>
      <c r="DJ114" s="780"/>
      <c r="DK114" s="781"/>
      <c r="DL114" s="782" t="s">
        <v>189</v>
      </c>
      <c r="DM114" s="780"/>
      <c r="DN114" s="780"/>
      <c r="DO114" s="780"/>
      <c r="DP114" s="781"/>
      <c r="DQ114" s="782" t="s">
        <v>189</v>
      </c>
      <c r="DR114" s="780"/>
      <c r="DS114" s="780"/>
      <c r="DT114" s="780"/>
      <c r="DU114" s="781"/>
      <c r="DV114" s="783" t="s">
        <v>189</v>
      </c>
      <c r="DW114" s="784"/>
      <c r="DX114" s="784"/>
      <c r="DY114" s="784"/>
      <c r="DZ114" s="785"/>
    </row>
    <row r="115" spans="1:130" s="48" customFormat="1" ht="26.25" customHeight="1" x14ac:dyDescent="0.2">
      <c r="A115" s="943"/>
      <c r="B115" s="944"/>
      <c r="C115" s="787" t="s">
        <v>375</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779">
        <v>30784</v>
      </c>
      <c r="AB115" s="780"/>
      <c r="AC115" s="780"/>
      <c r="AD115" s="780"/>
      <c r="AE115" s="781"/>
      <c r="AF115" s="782">
        <v>30793</v>
      </c>
      <c r="AG115" s="780"/>
      <c r="AH115" s="780"/>
      <c r="AI115" s="780"/>
      <c r="AJ115" s="781"/>
      <c r="AK115" s="782">
        <v>30802</v>
      </c>
      <c r="AL115" s="780"/>
      <c r="AM115" s="780"/>
      <c r="AN115" s="780"/>
      <c r="AO115" s="781"/>
      <c r="AP115" s="783">
        <v>0.7</v>
      </c>
      <c r="AQ115" s="784"/>
      <c r="AR115" s="784"/>
      <c r="AS115" s="784"/>
      <c r="AT115" s="785"/>
      <c r="AU115" s="974"/>
      <c r="AV115" s="975"/>
      <c r="AW115" s="975"/>
      <c r="AX115" s="975"/>
      <c r="AY115" s="975"/>
      <c r="AZ115" s="786" t="s">
        <v>346</v>
      </c>
      <c r="BA115" s="787"/>
      <c r="BB115" s="787"/>
      <c r="BC115" s="787"/>
      <c r="BD115" s="787"/>
      <c r="BE115" s="787"/>
      <c r="BF115" s="787"/>
      <c r="BG115" s="787"/>
      <c r="BH115" s="787"/>
      <c r="BI115" s="787"/>
      <c r="BJ115" s="787"/>
      <c r="BK115" s="787"/>
      <c r="BL115" s="787"/>
      <c r="BM115" s="787"/>
      <c r="BN115" s="787"/>
      <c r="BO115" s="787"/>
      <c r="BP115" s="788"/>
      <c r="BQ115" s="789" t="s">
        <v>189</v>
      </c>
      <c r="BR115" s="790"/>
      <c r="BS115" s="790"/>
      <c r="BT115" s="790"/>
      <c r="BU115" s="790"/>
      <c r="BV115" s="790" t="s">
        <v>189</v>
      </c>
      <c r="BW115" s="790"/>
      <c r="BX115" s="790"/>
      <c r="BY115" s="790"/>
      <c r="BZ115" s="790"/>
      <c r="CA115" s="790" t="s">
        <v>189</v>
      </c>
      <c r="CB115" s="790"/>
      <c r="CC115" s="790"/>
      <c r="CD115" s="790"/>
      <c r="CE115" s="790"/>
      <c r="CF115" s="791" t="s">
        <v>189</v>
      </c>
      <c r="CG115" s="792"/>
      <c r="CH115" s="792"/>
      <c r="CI115" s="792"/>
      <c r="CJ115" s="792"/>
      <c r="CK115" s="980"/>
      <c r="CL115" s="981"/>
      <c r="CM115" s="786" t="s">
        <v>29</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779" t="s">
        <v>189</v>
      </c>
      <c r="DH115" s="780"/>
      <c r="DI115" s="780"/>
      <c r="DJ115" s="780"/>
      <c r="DK115" s="781"/>
      <c r="DL115" s="782" t="s">
        <v>189</v>
      </c>
      <c r="DM115" s="780"/>
      <c r="DN115" s="780"/>
      <c r="DO115" s="780"/>
      <c r="DP115" s="781"/>
      <c r="DQ115" s="782" t="s">
        <v>189</v>
      </c>
      <c r="DR115" s="780"/>
      <c r="DS115" s="780"/>
      <c r="DT115" s="780"/>
      <c r="DU115" s="781"/>
      <c r="DV115" s="783" t="s">
        <v>189</v>
      </c>
      <c r="DW115" s="784"/>
      <c r="DX115" s="784"/>
      <c r="DY115" s="784"/>
      <c r="DZ115" s="785"/>
    </row>
    <row r="116" spans="1:130" s="48" customFormat="1" ht="26.25" customHeight="1" x14ac:dyDescent="0.2">
      <c r="A116" s="945"/>
      <c r="B116" s="946"/>
      <c r="C116" s="795" t="s">
        <v>1</v>
      </c>
      <c r="D116" s="795"/>
      <c r="E116" s="795"/>
      <c r="F116" s="795"/>
      <c r="G116" s="795"/>
      <c r="H116" s="795"/>
      <c r="I116" s="795"/>
      <c r="J116" s="795"/>
      <c r="K116" s="795"/>
      <c r="L116" s="795"/>
      <c r="M116" s="795"/>
      <c r="N116" s="795"/>
      <c r="O116" s="795"/>
      <c r="P116" s="795"/>
      <c r="Q116" s="795"/>
      <c r="R116" s="795"/>
      <c r="S116" s="795"/>
      <c r="T116" s="795"/>
      <c r="U116" s="795"/>
      <c r="V116" s="795"/>
      <c r="W116" s="795"/>
      <c r="X116" s="795"/>
      <c r="Y116" s="795"/>
      <c r="Z116" s="796"/>
      <c r="AA116" s="779" t="s">
        <v>189</v>
      </c>
      <c r="AB116" s="780"/>
      <c r="AC116" s="780"/>
      <c r="AD116" s="780"/>
      <c r="AE116" s="781"/>
      <c r="AF116" s="782" t="s">
        <v>189</v>
      </c>
      <c r="AG116" s="780"/>
      <c r="AH116" s="780"/>
      <c r="AI116" s="780"/>
      <c r="AJ116" s="781"/>
      <c r="AK116" s="782" t="s">
        <v>189</v>
      </c>
      <c r="AL116" s="780"/>
      <c r="AM116" s="780"/>
      <c r="AN116" s="780"/>
      <c r="AO116" s="781"/>
      <c r="AP116" s="783" t="s">
        <v>189</v>
      </c>
      <c r="AQ116" s="784"/>
      <c r="AR116" s="784"/>
      <c r="AS116" s="784"/>
      <c r="AT116" s="785"/>
      <c r="AU116" s="974"/>
      <c r="AV116" s="975"/>
      <c r="AW116" s="975"/>
      <c r="AX116" s="975"/>
      <c r="AY116" s="975"/>
      <c r="AZ116" s="797" t="s">
        <v>215</v>
      </c>
      <c r="BA116" s="798"/>
      <c r="BB116" s="798"/>
      <c r="BC116" s="798"/>
      <c r="BD116" s="798"/>
      <c r="BE116" s="798"/>
      <c r="BF116" s="798"/>
      <c r="BG116" s="798"/>
      <c r="BH116" s="798"/>
      <c r="BI116" s="798"/>
      <c r="BJ116" s="798"/>
      <c r="BK116" s="798"/>
      <c r="BL116" s="798"/>
      <c r="BM116" s="798"/>
      <c r="BN116" s="798"/>
      <c r="BO116" s="798"/>
      <c r="BP116" s="799"/>
      <c r="BQ116" s="789" t="s">
        <v>189</v>
      </c>
      <c r="BR116" s="790"/>
      <c r="BS116" s="790"/>
      <c r="BT116" s="790"/>
      <c r="BU116" s="790"/>
      <c r="BV116" s="790" t="s">
        <v>189</v>
      </c>
      <c r="BW116" s="790"/>
      <c r="BX116" s="790"/>
      <c r="BY116" s="790"/>
      <c r="BZ116" s="790"/>
      <c r="CA116" s="790" t="s">
        <v>189</v>
      </c>
      <c r="CB116" s="790"/>
      <c r="CC116" s="790"/>
      <c r="CD116" s="790"/>
      <c r="CE116" s="790"/>
      <c r="CF116" s="791" t="s">
        <v>189</v>
      </c>
      <c r="CG116" s="792"/>
      <c r="CH116" s="792"/>
      <c r="CI116" s="792"/>
      <c r="CJ116" s="792"/>
      <c r="CK116" s="980"/>
      <c r="CL116" s="981"/>
      <c r="CM116" s="786" t="s">
        <v>12</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779" t="s">
        <v>189</v>
      </c>
      <c r="DH116" s="780"/>
      <c r="DI116" s="780"/>
      <c r="DJ116" s="780"/>
      <c r="DK116" s="781"/>
      <c r="DL116" s="782" t="s">
        <v>189</v>
      </c>
      <c r="DM116" s="780"/>
      <c r="DN116" s="780"/>
      <c r="DO116" s="780"/>
      <c r="DP116" s="781"/>
      <c r="DQ116" s="782" t="s">
        <v>189</v>
      </c>
      <c r="DR116" s="780"/>
      <c r="DS116" s="780"/>
      <c r="DT116" s="780"/>
      <c r="DU116" s="781"/>
      <c r="DV116" s="783" t="s">
        <v>189</v>
      </c>
      <c r="DW116" s="784"/>
      <c r="DX116" s="784"/>
      <c r="DY116" s="784"/>
      <c r="DZ116" s="785"/>
    </row>
    <row r="117" spans="1:130" s="48" customFormat="1" ht="26.25" customHeight="1" x14ac:dyDescent="0.2">
      <c r="A117" s="754" t="s">
        <v>264</v>
      </c>
      <c r="B117" s="755"/>
      <c r="C117" s="755"/>
      <c r="D117" s="755"/>
      <c r="E117" s="755"/>
      <c r="F117" s="755"/>
      <c r="G117" s="755"/>
      <c r="H117" s="755"/>
      <c r="I117" s="755"/>
      <c r="J117" s="755"/>
      <c r="K117" s="755"/>
      <c r="L117" s="755"/>
      <c r="M117" s="755"/>
      <c r="N117" s="755"/>
      <c r="O117" s="755"/>
      <c r="P117" s="755"/>
      <c r="Q117" s="755"/>
      <c r="R117" s="755"/>
      <c r="S117" s="755"/>
      <c r="T117" s="755"/>
      <c r="U117" s="755"/>
      <c r="V117" s="755"/>
      <c r="W117" s="755"/>
      <c r="X117" s="755"/>
      <c r="Y117" s="800" t="s">
        <v>321</v>
      </c>
      <c r="Z117" s="756"/>
      <c r="AA117" s="801">
        <v>613541</v>
      </c>
      <c r="AB117" s="802"/>
      <c r="AC117" s="802"/>
      <c r="AD117" s="802"/>
      <c r="AE117" s="803"/>
      <c r="AF117" s="804">
        <v>712689</v>
      </c>
      <c r="AG117" s="802"/>
      <c r="AH117" s="802"/>
      <c r="AI117" s="802"/>
      <c r="AJ117" s="803"/>
      <c r="AK117" s="804">
        <v>649611</v>
      </c>
      <c r="AL117" s="802"/>
      <c r="AM117" s="802"/>
      <c r="AN117" s="802"/>
      <c r="AO117" s="803"/>
      <c r="AP117" s="805"/>
      <c r="AQ117" s="806"/>
      <c r="AR117" s="806"/>
      <c r="AS117" s="806"/>
      <c r="AT117" s="807"/>
      <c r="AU117" s="974"/>
      <c r="AV117" s="975"/>
      <c r="AW117" s="975"/>
      <c r="AX117" s="975"/>
      <c r="AY117" s="975"/>
      <c r="AZ117" s="808" t="s">
        <v>480</v>
      </c>
      <c r="BA117" s="809"/>
      <c r="BB117" s="809"/>
      <c r="BC117" s="809"/>
      <c r="BD117" s="809"/>
      <c r="BE117" s="809"/>
      <c r="BF117" s="809"/>
      <c r="BG117" s="809"/>
      <c r="BH117" s="809"/>
      <c r="BI117" s="809"/>
      <c r="BJ117" s="809"/>
      <c r="BK117" s="809"/>
      <c r="BL117" s="809"/>
      <c r="BM117" s="809"/>
      <c r="BN117" s="809"/>
      <c r="BO117" s="809"/>
      <c r="BP117" s="810"/>
      <c r="BQ117" s="789" t="s">
        <v>189</v>
      </c>
      <c r="BR117" s="790"/>
      <c r="BS117" s="790"/>
      <c r="BT117" s="790"/>
      <c r="BU117" s="790"/>
      <c r="BV117" s="790" t="s">
        <v>189</v>
      </c>
      <c r="BW117" s="790"/>
      <c r="BX117" s="790"/>
      <c r="BY117" s="790"/>
      <c r="BZ117" s="790"/>
      <c r="CA117" s="790" t="s">
        <v>189</v>
      </c>
      <c r="CB117" s="790"/>
      <c r="CC117" s="790"/>
      <c r="CD117" s="790"/>
      <c r="CE117" s="790"/>
      <c r="CF117" s="791" t="s">
        <v>189</v>
      </c>
      <c r="CG117" s="792"/>
      <c r="CH117" s="792"/>
      <c r="CI117" s="792"/>
      <c r="CJ117" s="792"/>
      <c r="CK117" s="980"/>
      <c r="CL117" s="981"/>
      <c r="CM117" s="786" t="s">
        <v>336</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779" t="s">
        <v>189</v>
      </c>
      <c r="DH117" s="780"/>
      <c r="DI117" s="780"/>
      <c r="DJ117" s="780"/>
      <c r="DK117" s="781"/>
      <c r="DL117" s="782" t="s">
        <v>189</v>
      </c>
      <c r="DM117" s="780"/>
      <c r="DN117" s="780"/>
      <c r="DO117" s="780"/>
      <c r="DP117" s="781"/>
      <c r="DQ117" s="782" t="s">
        <v>189</v>
      </c>
      <c r="DR117" s="780"/>
      <c r="DS117" s="780"/>
      <c r="DT117" s="780"/>
      <c r="DU117" s="781"/>
      <c r="DV117" s="783" t="s">
        <v>189</v>
      </c>
      <c r="DW117" s="784"/>
      <c r="DX117" s="784"/>
      <c r="DY117" s="784"/>
      <c r="DZ117" s="785"/>
    </row>
    <row r="118" spans="1:130" s="48" customFormat="1" ht="26.25" customHeight="1" x14ac:dyDescent="0.2">
      <c r="A118" s="754" t="s">
        <v>92</v>
      </c>
      <c r="B118" s="755"/>
      <c r="C118" s="755"/>
      <c r="D118" s="755"/>
      <c r="E118" s="755"/>
      <c r="F118" s="755"/>
      <c r="G118" s="755"/>
      <c r="H118" s="755"/>
      <c r="I118" s="755"/>
      <c r="J118" s="755"/>
      <c r="K118" s="755"/>
      <c r="L118" s="755"/>
      <c r="M118" s="755"/>
      <c r="N118" s="755"/>
      <c r="O118" s="755"/>
      <c r="P118" s="755"/>
      <c r="Q118" s="755"/>
      <c r="R118" s="755"/>
      <c r="S118" s="755"/>
      <c r="T118" s="755"/>
      <c r="U118" s="755"/>
      <c r="V118" s="755"/>
      <c r="W118" s="755"/>
      <c r="X118" s="755"/>
      <c r="Y118" s="755"/>
      <c r="Z118" s="756"/>
      <c r="AA118" s="757" t="s">
        <v>466</v>
      </c>
      <c r="AB118" s="755"/>
      <c r="AC118" s="755"/>
      <c r="AD118" s="755"/>
      <c r="AE118" s="756"/>
      <c r="AF118" s="757" t="s">
        <v>467</v>
      </c>
      <c r="AG118" s="755"/>
      <c r="AH118" s="755"/>
      <c r="AI118" s="755"/>
      <c r="AJ118" s="756"/>
      <c r="AK118" s="757" t="s">
        <v>177</v>
      </c>
      <c r="AL118" s="755"/>
      <c r="AM118" s="755"/>
      <c r="AN118" s="755"/>
      <c r="AO118" s="756"/>
      <c r="AP118" s="757" t="s">
        <v>470</v>
      </c>
      <c r="AQ118" s="755"/>
      <c r="AR118" s="755"/>
      <c r="AS118" s="755"/>
      <c r="AT118" s="758"/>
      <c r="AU118" s="974"/>
      <c r="AV118" s="975"/>
      <c r="AW118" s="975"/>
      <c r="AX118" s="975"/>
      <c r="AY118" s="975"/>
      <c r="AZ118" s="811" t="s">
        <v>481</v>
      </c>
      <c r="BA118" s="795"/>
      <c r="BB118" s="795"/>
      <c r="BC118" s="795"/>
      <c r="BD118" s="795"/>
      <c r="BE118" s="795"/>
      <c r="BF118" s="795"/>
      <c r="BG118" s="795"/>
      <c r="BH118" s="795"/>
      <c r="BI118" s="795"/>
      <c r="BJ118" s="795"/>
      <c r="BK118" s="795"/>
      <c r="BL118" s="795"/>
      <c r="BM118" s="795"/>
      <c r="BN118" s="795"/>
      <c r="BO118" s="795"/>
      <c r="BP118" s="796"/>
      <c r="BQ118" s="812" t="s">
        <v>189</v>
      </c>
      <c r="BR118" s="813"/>
      <c r="BS118" s="813"/>
      <c r="BT118" s="813"/>
      <c r="BU118" s="813"/>
      <c r="BV118" s="813" t="s">
        <v>189</v>
      </c>
      <c r="BW118" s="813"/>
      <c r="BX118" s="813"/>
      <c r="BY118" s="813"/>
      <c r="BZ118" s="813"/>
      <c r="CA118" s="813" t="s">
        <v>189</v>
      </c>
      <c r="CB118" s="813"/>
      <c r="CC118" s="813"/>
      <c r="CD118" s="813"/>
      <c r="CE118" s="813"/>
      <c r="CF118" s="791" t="s">
        <v>189</v>
      </c>
      <c r="CG118" s="792"/>
      <c r="CH118" s="792"/>
      <c r="CI118" s="792"/>
      <c r="CJ118" s="792"/>
      <c r="CK118" s="980"/>
      <c r="CL118" s="981"/>
      <c r="CM118" s="786" t="s">
        <v>482</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779" t="s">
        <v>189</v>
      </c>
      <c r="DH118" s="780"/>
      <c r="DI118" s="780"/>
      <c r="DJ118" s="780"/>
      <c r="DK118" s="781"/>
      <c r="DL118" s="782" t="s">
        <v>189</v>
      </c>
      <c r="DM118" s="780"/>
      <c r="DN118" s="780"/>
      <c r="DO118" s="780"/>
      <c r="DP118" s="781"/>
      <c r="DQ118" s="782" t="s">
        <v>189</v>
      </c>
      <c r="DR118" s="780"/>
      <c r="DS118" s="780"/>
      <c r="DT118" s="780"/>
      <c r="DU118" s="781"/>
      <c r="DV118" s="783" t="s">
        <v>189</v>
      </c>
      <c r="DW118" s="784"/>
      <c r="DX118" s="784"/>
      <c r="DY118" s="784"/>
      <c r="DZ118" s="785"/>
    </row>
    <row r="119" spans="1:130" s="48" customFormat="1" ht="26.25" customHeight="1" x14ac:dyDescent="0.2">
      <c r="A119" s="984" t="s">
        <v>384</v>
      </c>
      <c r="B119" s="979"/>
      <c r="C119" s="770" t="s">
        <v>58</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63">
        <v>30784</v>
      </c>
      <c r="AB119" s="764"/>
      <c r="AC119" s="764"/>
      <c r="AD119" s="764"/>
      <c r="AE119" s="765"/>
      <c r="AF119" s="766">
        <v>30793</v>
      </c>
      <c r="AG119" s="764"/>
      <c r="AH119" s="764"/>
      <c r="AI119" s="764"/>
      <c r="AJ119" s="765"/>
      <c r="AK119" s="766">
        <v>30802</v>
      </c>
      <c r="AL119" s="764"/>
      <c r="AM119" s="764"/>
      <c r="AN119" s="764"/>
      <c r="AO119" s="765"/>
      <c r="AP119" s="767">
        <v>0.7</v>
      </c>
      <c r="AQ119" s="768"/>
      <c r="AR119" s="768"/>
      <c r="AS119" s="768"/>
      <c r="AT119" s="769"/>
      <c r="AU119" s="976"/>
      <c r="AV119" s="977"/>
      <c r="AW119" s="977"/>
      <c r="AX119" s="977"/>
      <c r="AY119" s="977"/>
      <c r="AZ119" s="69" t="s">
        <v>264</v>
      </c>
      <c r="BA119" s="69"/>
      <c r="BB119" s="69"/>
      <c r="BC119" s="69"/>
      <c r="BD119" s="69"/>
      <c r="BE119" s="69"/>
      <c r="BF119" s="69"/>
      <c r="BG119" s="69"/>
      <c r="BH119" s="69"/>
      <c r="BI119" s="69"/>
      <c r="BJ119" s="69"/>
      <c r="BK119" s="69"/>
      <c r="BL119" s="69"/>
      <c r="BM119" s="69"/>
      <c r="BN119" s="69"/>
      <c r="BO119" s="800" t="s">
        <v>160</v>
      </c>
      <c r="BP119" s="814"/>
      <c r="BQ119" s="812">
        <v>7305796</v>
      </c>
      <c r="BR119" s="813"/>
      <c r="BS119" s="813"/>
      <c r="BT119" s="813"/>
      <c r="BU119" s="813"/>
      <c r="BV119" s="813">
        <v>7592062</v>
      </c>
      <c r="BW119" s="813"/>
      <c r="BX119" s="813"/>
      <c r="BY119" s="813"/>
      <c r="BZ119" s="813"/>
      <c r="CA119" s="813">
        <v>7214742</v>
      </c>
      <c r="CB119" s="813"/>
      <c r="CC119" s="813"/>
      <c r="CD119" s="813"/>
      <c r="CE119" s="813"/>
      <c r="CF119" s="815"/>
      <c r="CG119" s="816"/>
      <c r="CH119" s="816"/>
      <c r="CI119" s="816"/>
      <c r="CJ119" s="817"/>
      <c r="CK119" s="982"/>
      <c r="CL119" s="983"/>
      <c r="CM119" s="811" t="s">
        <v>483</v>
      </c>
      <c r="CN119" s="795"/>
      <c r="CO119" s="795"/>
      <c r="CP119" s="795"/>
      <c r="CQ119" s="795"/>
      <c r="CR119" s="795"/>
      <c r="CS119" s="795"/>
      <c r="CT119" s="795"/>
      <c r="CU119" s="795"/>
      <c r="CV119" s="795"/>
      <c r="CW119" s="795"/>
      <c r="CX119" s="795"/>
      <c r="CY119" s="795"/>
      <c r="CZ119" s="795"/>
      <c r="DA119" s="795"/>
      <c r="DB119" s="795"/>
      <c r="DC119" s="795"/>
      <c r="DD119" s="795"/>
      <c r="DE119" s="795"/>
      <c r="DF119" s="796"/>
      <c r="DG119" s="818" t="s">
        <v>189</v>
      </c>
      <c r="DH119" s="819"/>
      <c r="DI119" s="819"/>
      <c r="DJ119" s="819"/>
      <c r="DK119" s="820"/>
      <c r="DL119" s="821" t="s">
        <v>189</v>
      </c>
      <c r="DM119" s="819"/>
      <c r="DN119" s="819"/>
      <c r="DO119" s="819"/>
      <c r="DP119" s="820"/>
      <c r="DQ119" s="821" t="s">
        <v>189</v>
      </c>
      <c r="DR119" s="819"/>
      <c r="DS119" s="819"/>
      <c r="DT119" s="819"/>
      <c r="DU119" s="820"/>
      <c r="DV119" s="822" t="s">
        <v>189</v>
      </c>
      <c r="DW119" s="823"/>
      <c r="DX119" s="823"/>
      <c r="DY119" s="823"/>
      <c r="DZ119" s="824"/>
    </row>
    <row r="120" spans="1:130" s="48" customFormat="1" ht="26.25" customHeight="1" x14ac:dyDescent="0.2">
      <c r="A120" s="985"/>
      <c r="B120" s="981"/>
      <c r="C120" s="786" t="s">
        <v>129</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779" t="s">
        <v>189</v>
      </c>
      <c r="AB120" s="780"/>
      <c r="AC120" s="780"/>
      <c r="AD120" s="780"/>
      <c r="AE120" s="781"/>
      <c r="AF120" s="782" t="s">
        <v>189</v>
      </c>
      <c r="AG120" s="780"/>
      <c r="AH120" s="780"/>
      <c r="AI120" s="780"/>
      <c r="AJ120" s="781"/>
      <c r="AK120" s="782" t="s">
        <v>189</v>
      </c>
      <c r="AL120" s="780"/>
      <c r="AM120" s="780"/>
      <c r="AN120" s="780"/>
      <c r="AO120" s="781"/>
      <c r="AP120" s="783" t="s">
        <v>189</v>
      </c>
      <c r="AQ120" s="784"/>
      <c r="AR120" s="784"/>
      <c r="AS120" s="784"/>
      <c r="AT120" s="785"/>
      <c r="AU120" s="947" t="s">
        <v>474</v>
      </c>
      <c r="AV120" s="948"/>
      <c r="AW120" s="948"/>
      <c r="AX120" s="948"/>
      <c r="AY120" s="949"/>
      <c r="AZ120" s="770" t="s">
        <v>205</v>
      </c>
      <c r="BA120" s="761"/>
      <c r="BB120" s="761"/>
      <c r="BC120" s="761"/>
      <c r="BD120" s="761"/>
      <c r="BE120" s="761"/>
      <c r="BF120" s="761"/>
      <c r="BG120" s="761"/>
      <c r="BH120" s="761"/>
      <c r="BI120" s="761"/>
      <c r="BJ120" s="761"/>
      <c r="BK120" s="761"/>
      <c r="BL120" s="761"/>
      <c r="BM120" s="761"/>
      <c r="BN120" s="761"/>
      <c r="BO120" s="761"/>
      <c r="BP120" s="762"/>
      <c r="BQ120" s="771">
        <v>3147030</v>
      </c>
      <c r="BR120" s="772"/>
      <c r="BS120" s="772"/>
      <c r="BT120" s="772"/>
      <c r="BU120" s="772"/>
      <c r="BV120" s="772">
        <v>3277399</v>
      </c>
      <c r="BW120" s="772"/>
      <c r="BX120" s="772"/>
      <c r="BY120" s="772"/>
      <c r="BZ120" s="772"/>
      <c r="CA120" s="772">
        <v>3602492</v>
      </c>
      <c r="CB120" s="772"/>
      <c r="CC120" s="772"/>
      <c r="CD120" s="772"/>
      <c r="CE120" s="772"/>
      <c r="CF120" s="773">
        <v>86.5</v>
      </c>
      <c r="CG120" s="774"/>
      <c r="CH120" s="774"/>
      <c r="CI120" s="774"/>
      <c r="CJ120" s="774"/>
      <c r="CK120" s="955" t="s">
        <v>261</v>
      </c>
      <c r="CL120" s="956"/>
      <c r="CM120" s="956"/>
      <c r="CN120" s="956"/>
      <c r="CO120" s="957"/>
      <c r="CP120" s="825" t="s">
        <v>457</v>
      </c>
      <c r="CQ120" s="826"/>
      <c r="CR120" s="826"/>
      <c r="CS120" s="826"/>
      <c r="CT120" s="826"/>
      <c r="CU120" s="826"/>
      <c r="CV120" s="826"/>
      <c r="CW120" s="826"/>
      <c r="CX120" s="826"/>
      <c r="CY120" s="826"/>
      <c r="CZ120" s="826"/>
      <c r="DA120" s="826"/>
      <c r="DB120" s="826"/>
      <c r="DC120" s="826"/>
      <c r="DD120" s="826"/>
      <c r="DE120" s="826"/>
      <c r="DF120" s="827"/>
      <c r="DG120" s="771" t="s">
        <v>189</v>
      </c>
      <c r="DH120" s="772"/>
      <c r="DI120" s="772"/>
      <c r="DJ120" s="772"/>
      <c r="DK120" s="772"/>
      <c r="DL120" s="772" t="s">
        <v>189</v>
      </c>
      <c r="DM120" s="772"/>
      <c r="DN120" s="772"/>
      <c r="DO120" s="772"/>
      <c r="DP120" s="772"/>
      <c r="DQ120" s="772">
        <v>1108500</v>
      </c>
      <c r="DR120" s="772"/>
      <c r="DS120" s="772"/>
      <c r="DT120" s="772"/>
      <c r="DU120" s="772"/>
      <c r="DV120" s="775">
        <v>26.6</v>
      </c>
      <c r="DW120" s="775"/>
      <c r="DX120" s="775"/>
      <c r="DY120" s="775"/>
      <c r="DZ120" s="776"/>
    </row>
    <row r="121" spans="1:130" s="48" customFormat="1" ht="26.25" customHeight="1" x14ac:dyDescent="0.2">
      <c r="A121" s="985"/>
      <c r="B121" s="981"/>
      <c r="C121" s="808" t="s">
        <v>131</v>
      </c>
      <c r="D121" s="809"/>
      <c r="E121" s="809"/>
      <c r="F121" s="809"/>
      <c r="G121" s="809"/>
      <c r="H121" s="809"/>
      <c r="I121" s="809"/>
      <c r="J121" s="809"/>
      <c r="K121" s="809"/>
      <c r="L121" s="809"/>
      <c r="M121" s="809"/>
      <c r="N121" s="809"/>
      <c r="O121" s="809"/>
      <c r="P121" s="809"/>
      <c r="Q121" s="809"/>
      <c r="R121" s="809"/>
      <c r="S121" s="809"/>
      <c r="T121" s="809"/>
      <c r="U121" s="809"/>
      <c r="V121" s="809"/>
      <c r="W121" s="809"/>
      <c r="X121" s="809"/>
      <c r="Y121" s="809"/>
      <c r="Z121" s="810"/>
      <c r="AA121" s="779" t="s">
        <v>189</v>
      </c>
      <c r="AB121" s="780"/>
      <c r="AC121" s="780"/>
      <c r="AD121" s="780"/>
      <c r="AE121" s="781"/>
      <c r="AF121" s="782" t="s">
        <v>189</v>
      </c>
      <c r="AG121" s="780"/>
      <c r="AH121" s="780"/>
      <c r="AI121" s="780"/>
      <c r="AJ121" s="781"/>
      <c r="AK121" s="782" t="s">
        <v>189</v>
      </c>
      <c r="AL121" s="780"/>
      <c r="AM121" s="780"/>
      <c r="AN121" s="780"/>
      <c r="AO121" s="781"/>
      <c r="AP121" s="783" t="s">
        <v>189</v>
      </c>
      <c r="AQ121" s="784"/>
      <c r="AR121" s="784"/>
      <c r="AS121" s="784"/>
      <c r="AT121" s="785"/>
      <c r="AU121" s="950"/>
      <c r="AV121" s="951"/>
      <c r="AW121" s="951"/>
      <c r="AX121" s="951"/>
      <c r="AY121" s="952"/>
      <c r="AZ121" s="786" t="s">
        <v>469</v>
      </c>
      <c r="BA121" s="787"/>
      <c r="BB121" s="787"/>
      <c r="BC121" s="787"/>
      <c r="BD121" s="787"/>
      <c r="BE121" s="787"/>
      <c r="BF121" s="787"/>
      <c r="BG121" s="787"/>
      <c r="BH121" s="787"/>
      <c r="BI121" s="787"/>
      <c r="BJ121" s="787"/>
      <c r="BK121" s="787"/>
      <c r="BL121" s="787"/>
      <c r="BM121" s="787"/>
      <c r="BN121" s="787"/>
      <c r="BO121" s="787"/>
      <c r="BP121" s="788"/>
      <c r="BQ121" s="789" t="s">
        <v>189</v>
      </c>
      <c r="BR121" s="790"/>
      <c r="BS121" s="790"/>
      <c r="BT121" s="790"/>
      <c r="BU121" s="790"/>
      <c r="BV121" s="790" t="s">
        <v>189</v>
      </c>
      <c r="BW121" s="790"/>
      <c r="BX121" s="790"/>
      <c r="BY121" s="790"/>
      <c r="BZ121" s="790"/>
      <c r="CA121" s="790" t="s">
        <v>189</v>
      </c>
      <c r="CB121" s="790"/>
      <c r="CC121" s="790"/>
      <c r="CD121" s="790"/>
      <c r="CE121" s="790"/>
      <c r="CF121" s="791" t="s">
        <v>189</v>
      </c>
      <c r="CG121" s="792"/>
      <c r="CH121" s="792"/>
      <c r="CI121" s="792"/>
      <c r="CJ121" s="792"/>
      <c r="CK121" s="958"/>
      <c r="CL121" s="959"/>
      <c r="CM121" s="959"/>
      <c r="CN121" s="959"/>
      <c r="CO121" s="960"/>
      <c r="CP121" s="828" t="s">
        <v>399</v>
      </c>
      <c r="CQ121" s="829"/>
      <c r="CR121" s="829"/>
      <c r="CS121" s="829"/>
      <c r="CT121" s="829"/>
      <c r="CU121" s="829"/>
      <c r="CV121" s="829"/>
      <c r="CW121" s="829"/>
      <c r="CX121" s="829"/>
      <c r="CY121" s="829"/>
      <c r="CZ121" s="829"/>
      <c r="DA121" s="829"/>
      <c r="DB121" s="829"/>
      <c r="DC121" s="829"/>
      <c r="DD121" s="829"/>
      <c r="DE121" s="829"/>
      <c r="DF121" s="830"/>
      <c r="DG121" s="789" t="s">
        <v>189</v>
      </c>
      <c r="DH121" s="790"/>
      <c r="DI121" s="790"/>
      <c r="DJ121" s="790"/>
      <c r="DK121" s="790"/>
      <c r="DL121" s="790" t="s">
        <v>189</v>
      </c>
      <c r="DM121" s="790"/>
      <c r="DN121" s="790"/>
      <c r="DO121" s="790"/>
      <c r="DP121" s="790"/>
      <c r="DQ121" s="790" t="s">
        <v>189</v>
      </c>
      <c r="DR121" s="790"/>
      <c r="DS121" s="790"/>
      <c r="DT121" s="790"/>
      <c r="DU121" s="790"/>
      <c r="DV121" s="793" t="s">
        <v>189</v>
      </c>
      <c r="DW121" s="793"/>
      <c r="DX121" s="793"/>
      <c r="DY121" s="793"/>
      <c r="DZ121" s="794"/>
    </row>
    <row r="122" spans="1:130" s="48" customFormat="1" ht="26.25" customHeight="1" x14ac:dyDescent="0.2">
      <c r="A122" s="985"/>
      <c r="B122" s="981"/>
      <c r="C122" s="786" t="s">
        <v>479</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779" t="s">
        <v>189</v>
      </c>
      <c r="AB122" s="780"/>
      <c r="AC122" s="780"/>
      <c r="AD122" s="780"/>
      <c r="AE122" s="781"/>
      <c r="AF122" s="782" t="s">
        <v>189</v>
      </c>
      <c r="AG122" s="780"/>
      <c r="AH122" s="780"/>
      <c r="AI122" s="780"/>
      <c r="AJ122" s="781"/>
      <c r="AK122" s="782" t="s">
        <v>189</v>
      </c>
      <c r="AL122" s="780"/>
      <c r="AM122" s="780"/>
      <c r="AN122" s="780"/>
      <c r="AO122" s="781"/>
      <c r="AP122" s="783" t="s">
        <v>189</v>
      </c>
      <c r="AQ122" s="784"/>
      <c r="AR122" s="784"/>
      <c r="AS122" s="784"/>
      <c r="AT122" s="785"/>
      <c r="AU122" s="950"/>
      <c r="AV122" s="951"/>
      <c r="AW122" s="951"/>
      <c r="AX122" s="951"/>
      <c r="AY122" s="952"/>
      <c r="AZ122" s="811" t="s">
        <v>294</v>
      </c>
      <c r="BA122" s="795"/>
      <c r="BB122" s="795"/>
      <c r="BC122" s="795"/>
      <c r="BD122" s="795"/>
      <c r="BE122" s="795"/>
      <c r="BF122" s="795"/>
      <c r="BG122" s="795"/>
      <c r="BH122" s="795"/>
      <c r="BI122" s="795"/>
      <c r="BJ122" s="795"/>
      <c r="BK122" s="795"/>
      <c r="BL122" s="795"/>
      <c r="BM122" s="795"/>
      <c r="BN122" s="795"/>
      <c r="BO122" s="795"/>
      <c r="BP122" s="796"/>
      <c r="BQ122" s="812">
        <v>5313660</v>
      </c>
      <c r="BR122" s="813"/>
      <c r="BS122" s="813"/>
      <c r="BT122" s="813"/>
      <c r="BU122" s="813"/>
      <c r="BV122" s="813">
        <v>5270718</v>
      </c>
      <c r="BW122" s="813"/>
      <c r="BX122" s="813"/>
      <c r="BY122" s="813"/>
      <c r="BZ122" s="813"/>
      <c r="CA122" s="813">
        <v>4961070</v>
      </c>
      <c r="CB122" s="813"/>
      <c r="CC122" s="813"/>
      <c r="CD122" s="813"/>
      <c r="CE122" s="813"/>
      <c r="CF122" s="831">
        <v>119.2</v>
      </c>
      <c r="CG122" s="832"/>
      <c r="CH122" s="832"/>
      <c r="CI122" s="832"/>
      <c r="CJ122" s="832"/>
      <c r="CK122" s="958"/>
      <c r="CL122" s="959"/>
      <c r="CM122" s="959"/>
      <c r="CN122" s="959"/>
      <c r="CO122" s="960"/>
      <c r="CP122" s="828" t="s">
        <v>380</v>
      </c>
      <c r="CQ122" s="829"/>
      <c r="CR122" s="829"/>
      <c r="CS122" s="829"/>
      <c r="CT122" s="829"/>
      <c r="CU122" s="829"/>
      <c r="CV122" s="829"/>
      <c r="CW122" s="829"/>
      <c r="CX122" s="829"/>
      <c r="CY122" s="829"/>
      <c r="CZ122" s="829"/>
      <c r="DA122" s="829"/>
      <c r="DB122" s="829"/>
      <c r="DC122" s="829"/>
      <c r="DD122" s="829"/>
      <c r="DE122" s="829"/>
      <c r="DF122" s="830"/>
      <c r="DG122" s="789" t="s">
        <v>189</v>
      </c>
      <c r="DH122" s="790"/>
      <c r="DI122" s="790"/>
      <c r="DJ122" s="790"/>
      <c r="DK122" s="790"/>
      <c r="DL122" s="790" t="s">
        <v>189</v>
      </c>
      <c r="DM122" s="790"/>
      <c r="DN122" s="790"/>
      <c r="DO122" s="790"/>
      <c r="DP122" s="790"/>
      <c r="DQ122" s="790" t="s">
        <v>189</v>
      </c>
      <c r="DR122" s="790"/>
      <c r="DS122" s="790"/>
      <c r="DT122" s="790"/>
      <c r="DU122" s="790"/>
      <c r="DV122" s="793" t="s">
        <v>189</v>
      </c>
      <c r="DW122" s="793"/>
      <c r="DX122" s="793"/>
      <c r="DY122" s="793"/>
      <c r="DZ122" s="794"/>
    </row>
    <row r="123" spans="1:130" s="48" customFormat="1" ht="26.25" customHeight="1" x14ac:dyDescent="0.2">
      <c r="A123" s="985"/>
      <c r="B123" s="981"/>
      <c r="C123" s="786" t="s">
        <v>12</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779" t="s">
        <v>189</v>
      </c>
      <c r="AB123" s="780"/>
      <c r="AC123" s="780"/>
      <c r="AD123" s="780"/>
      <c r="AE123" s="781"/>
      <c r="AF123" s="782" t="s">
        <v>189</v>
      </c>
      <c r="AG123" s="780"/>
      <c r="AH123" s="780"/>
      <c r="AI123" s="780"/>
      <c r="AJ123" s="781"/>
      <c r="AK123" s="782" t="s">
        <v>189</v>
      </c>
      <c r="AL123" s="780"/>
      <c r="AM123" s="780"/>
      <c r="AN123" s="780"/>
      <c r="AO123" s="781"/>
      <c r="AP123" s="783" t="s">
        <v>189</v>
      </c>
      <c r="AQ123" s="784"/>
      <c r="AR123" s="784"/>
      <c r="AS123" s="784"/>
      <c r="AT123" s="785"/>
      <c r="AU123" s="953"/>
      <c r="AV123" s="954"/>
      <c r="AW123" s="954"/>
      <c r="AX123" s="954"/>
      <c r="AY123" s="954"/>
      <c r="AZ123" s="69" t="s">
        <v>264</v>
      </c>
      <c r="BA123" s="69"/>
      <c r="BB123" s="69"/>
      <c r="BC123" s="69"/>
      <c r="BD123" s="69"/>
      <c r="BE123" s="69"/>
      <c r="BF123" s="69"/>
      <c r="BG123" s="69"/>
      <c r="BH123" s="69"/>
      <c r="BI123" s="69"/>
      <c r="BJ123" s="69"/>
      <c r="BK123" s="69"/>
      <c r="BL123" s="69"/>
      <c r="BM123" s="69"/>
      <c r="BN123" s="69"/>
      <c r="BO123" s="800" t="s">
        <v>484</v>
      </c>
      <c r="BP123" s="814"/>
      <c r="BQ123" s="833">
        <v>8460690</v>
      </c>
      <c r="BR123" s="834"/>
      <c r="BS123" s="834"/>
      <c r="BT123" s="834"/>
      <c r="BU123" s="834"/>
      <c r="BV123" s="834">
        <v>8548117</v>
      </c>
      <c r="BW123" s="834"/>
      <c r="BX123" s="834"/>
      <c r="BY123" s="834"/>
      <c r="BZ123" s="834"/>
      <c r="CA123" s="834">
        <v>8563562</v>
      </c>
      <c r="CB123" s="834"/>
      <c r="CC123" s="834"/>
      <c r="CD123" s="834"/>
      <c r="CE123" s="834"/>
      <c r="CF123" s="815"/>
      <c r="CG123" s="816"/>
      <c r="CH123" s="816"/>
      <c r="CI123" s="816"/>
      <c r="CJ123" s="817"/>
      <c r="CK123" s="958"/>
      <c r="CL123" s="959"/>
      <c r="CM123" s="959"/>
      <c r="CN123" s="959"/>
      <c r="CO123" s="960"/>
      <c r="CP123" s="828" t="s">
        <v>456</v>
      </c>
      <c r="CQ123" s="829"/>
      <c r="CR123" s="829"/>
      <c r="CS123" s="829"/>
      <c r="CT123" s="829"/>
      <c r="CU123" s="829"/>
      <c r="CV123" s="829"/>
      <c r="CW123" s="829"/>
      <c r="CX123" s="829"/>
      <c r="CY123" s="829"/>
      <c r="CZ123" s="829"/>
      <c r="DA123" s="829"/>
      <c r="DB123" s="829"/>
      <c r="DC123" s="829"/>
      <c r="DD123" s="829"/>
      <c r="DE123" s="829"/>
      <c r="DF123" s="830"/>
      <c r="DG123" s="779" t="s">
        <v>189</v>
      </c>
      <c r="DH123" s="780"/>
      <c r="DI123" s="780"/>
      <c r="DJ123" s="780"/>
      <c r="DK123" s="781"/>
      <c r="DL123" s="782" t="s">
        <v>189</v>
      </c>
      <c r="DM123" s="780"/>
      <c r="DN123" s="780"/>
      <c r="DO123" s="780"/>
      <c r="DP123" s="781"/>
      <c r="DQ123" s="782" t="s">
        <v>189</v>
      </c>
      <c r="DR123" s="780"/>
      <c r="DS123" s="780"/>
      <c r="DT123" s="780"/>
      <c r="DU123" s="781"/>
      <c r="DV123" s="783" t="s">
        <v>189</v>
      </c>
      <c r="DW123" s="784"/>
      <c r="DX123" s="784"/>
      <c r="DY123" s="784"/>
      <c r="DZ123" s="785"/>
    </row>
    <row r="124" spans="1:130" s="48" customFormat="1" ht="26.25" customHeight="1" x14ac:dyDescent="0.2">
      <c r="A124" s="985"/>
      <c r="B124" s="981"/>
      <c r="C124" s="786" t="s">
        <v>336</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779" t="s">
        <v>189</v>
      </c>
      <c r="AB124" s="780"/>
      <c r="AC124" s="780"/>
      <c r="AD124" s="780"/>
      <c r="AE124" s="781"/>
      <c r="AF124" s="782" t="s">
        <v>189</v>
      </c>
      <c r="AG124" s="780"/>
      <c r="AH124" s="780"/>
      <c r="AI124" s="780"/>
      <c r="AJ124" s="781"/>
      <c r="AK124" s="782" t="s">
        <v>189</v>
      </c>
      <c r="AL124" s="780"/>
      <c r="AM124" s="780"/>
      <c r="AN124" s="780"/>
      <c r="AO124" s="781"/>
      <c r="AP124" s="783" t="s">
        <v>189</v>
      </c>
      <c r="AQ124" s="784"/>
      <c r="AR124" s="784"/>
      <c r="AS124" s="784"/>
      <c r="AT124" s="785"/>
      <c r="AU124" s="835" t="s">
        <v>485</v>
      </c>
      <c r="AV124" s="836"/>
      <c r="AW124" s="836"/>
      <c r="AX124" s="836"/>
      <c r="AY124" s="836"/>
      <c r="AZ124" s="836"/>
      <c r="BA124" s="836"/>
      <c r="BB124" s="836"/>
      <c r="BC124" s="836"/>
      <c r="BD124" s="836"/>
      <c r="BE124" s="836"/>
      <c r="BF124" s="836"/>
      <c r="BG124" s="836"/>
      <c r="BH124" s="836"/>
      <c r="BI124" s="836"/>
      <c r="BJ124" s="836"/>
      <c r="BK124" s="836"/>
      <c r="BL124" s="836"/>
      <c r="BM124" s="836"/>
      <c r="BN124" s="836"/>
      <c r="BO124" s="836"/>
      <c r="BP124" s="837"/>
      <c r="BQ124" s="838" t="s">
        <v>189</v>
      </c>
      <c r="BR124" s="839"/>
      <c r="BS124" s="839"/>
      <c r="BT124" s="839"/>
      <c r="BU124" s="839"/>
      <c r="BV124" s="839" t="s">
        <v>189</v>
      </c>
      <c r="BW124" s="839"/>
      <c r="BX124" s="839"/>
      <c r="BY124" s="839"/>
      <c r="BZ124" s="839"/>
      <c r="CA124" s="839" t="s">
        <v>189</v>
      </c>
      <c r="CB124" s="839"/>
      <c r="CC124" s="839"/>
      <c r="CD124" s="839"/>
      <c r="CE124" s="839"/>
      <c r="CF124" s="840"/>
      <c r="CG124" s="841"/>
      <c r="CH124" s="841"/>
      <c r="CI124" s="841"/>
      <c r="CJ124" s="842"/>
      <c r="CK124" s="961"/>
      <c r="CL124" s="961"/>
      <c r="CM124" s="961"/>
      <c r="CN124" s="961"/>
      <c r="CO124" s="962"/>
      <c r="CP124" s="828" t="s">
        <v>486</v>
      </c>
      <c r="CQ124" s="829"/>
      <c r="CR124" s="829"/>
      <c r="CS124" s="829"/>
      <c r="CT124" s="829"/>
      <c r="CU124" s="829"/>
      <c r="CV124" s="829"/>
      <c r="CW124" s="829"/>
      <c r="CX124" s="829"/>
      <c r="CY124" s="829"/>
      <c r="CZ124" s="829"/>
      <c r="DA124" s="829"/>
      <c r="DB124" s="829"/>
      <c r="DC124" s="829"/>
      <c r="DD124" s="829"/>
      <c r="DE124" s="829"/>
      <c r="DF124" s="830"/>
      <c r="DG124" s="818">
        <v>923450</v>
      </c>
      <c r="DH124" s="819"/>
      <c r="DI124" s="819"/>
      <c r="DJ124" s="819"/>
      <c r="DK124" s="820"/>
      <c r="DL124" s="821">
        <v>1148713</v>
      </c>
      <c r="DM124" s="819"/>
      <c r="DN124" s="819"/>
      <c r="DO124" s="819"/>
      <c r="DP124" s="820"/>
      <c r="DQ124" s="821" t="s">
        <v>189</v>
      </c>
      <c r="DR124" s="819"/>
      <c r="DS124" s="819"/>
      <c r="DT124" s="819"/>
      <c r="DU124" s="820"/>
      <c r="DV124" s="822" t="s">
        <v>189</v>
      </c>
      <c r="DW124" s="823"/>
      <c r="DX124" s="823"/>
      <c r="DY124" s="823"/>
      <c r="DZ124" s="824"/>
    </row>
    <row r="125" spans="1:130" s="48" customFormat="1" ht="26.25" customHeight="1" x14ac:dyDescent="0.2">
      <c r="A125" s="985"/>
      <c r="B125" s="981"/>
      <c r="C125" s="786" t="s">
        <v>482</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779" t="s">
        <v>189</v>
      </c>
      <c r="AB125" s="780"/>
      <c r="AC125" s="780"/>
      <c r="AD125" s="780"/>
      <c r="AE125" s="781"/>
      <c r="AF125" s="782" t="s">
        <v>189</v>
      </c>
      <c r="AG125" s="780"/>
      <c r="AH125" s="780"/>
      <c r="AI125" s="780"/>
      <c r="AJ125" s="781"/>
      <c r="AK125" s="782" t="s">
        <v>189</v>
      </c>
      <c r="AL125" s="780"/>
      <c r="AM125" s="780"/>
      <c r="AN125" s="780"/>
      <c r="AO125" s="781"/>
      <c r="AP125" s="783" t="s">
        <v>189</v>
      </c>
      <c r="AQ125" s="784"/>
      <c r="AR125" s="784"/>
      <c r="AS125" s="784"/>
      <c r="AT125" s="78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63" t="s">
        <v>487</v>
      </c>
      <c r="CL125" s="956"/>
      <c r="CM125" s="956"/>
      <c r="CN125" s="956"/>
      <c r="CO125" s="957"/>
      <c r="CP125" s="770" t="s">
        <v>135</v>
      </c>
      <c r="CQ125" s="761"/>
      <c r="CR125" s="761"/>
      <c r="CS125" s="761"/>
      <c r="CT125" s="761"/>
      <c r="CU125" s="761"/>
      <c r="CV125" s="761"/>
      <c r="CW125" s="761"/>
      <c r="CX125" s="761"/>
      <c r="CY125" s="761"/>
      <c r="CZ125" s="761"/>
      <c r="DA125" s="761"/>
      <c r="DB125" s="761"/>
      <c r="DC125" s="761"/>
      <c r="DD125" s="761"/>
      <c r="DE125" s="761"/>
      <c r="DF125" s="762"/>
      <c r="DG125" s="771" t="s">
        <v>189</v>
      </c>
      <c r="DH125" s="772"/>
      <c r="DI125" s="772"/>
      <c r="DJ125" s="772"/>
      <c r="DK125" s="772"/>
      <c r="DL125" s="772" t="s">
        <v>189</v>
      </c>
      <c r="DM125" s="772"/>
      <c r="DN125" s="772"/>
      <c r="DO125" s="772"/>
      <c r="DP125" s="772"/>
      <c r="DQ125" s="772" t="s">
        <v>189</v>
      </c>
      <c r="DR125" s="772"/>
      <c r="DS125" s="772"/>
      <c r="DT125" s="772"/>
      <c r="DU125" s="772"/>
      <c r="DV125" s="775" t="s">
        <v>189</v>
      </c>
      <c r="DW125" s="775"/>
      <c r="DX125" s="775"/>
      <c r="DY125" s="775"/>
      <c r="DZ125" s="776"/>
    </row>
    <row r="126" spans="1:130" s="48" customFormat="1" ht="26.25" customHeight="1" x14ac:dyDescent="0.2">
      <c r="A126" s="985"/>
      <c r="B126" s="981"/>
      <c r="C126" s="786" t="s">
        <v>483</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779" t="s">
        <v>189</v>
      </c>
      <c r="AB126" s="780"/>
      <c r="AC126" s="780"/>
      <c r="AD126" s="780"/>
      <c r="AE126" s="781"/>
      <c r="AF126" s="782" t="s">
        <v>189</v>
      </c>
      <c r="AG126" s="780"/>
      <c r="AH126" s="780"/>
      <c r="AI126" s="780"/>
      <c r="AJ126" s="781"/>
      <c r="AK126" s="782" t="s">
        <v>189</v>
      </c>
      <c r="AL126" s="780"/>
      <c r="AM126" s="780"/>
      <c r="AN126" s="780"/>
      <c r="AO126" s="781"/>
      <c r="AP126" s="783" t="s">
        <v>189</v>
      </c>
      <c r="AQ126" s="784"/>
      <c r="AR126" s="784"/>
      <c r="AS126" s="784"/>
      <c r="AT126" s="78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64"/>
      <c r="CL126" s="959"/>
      <c r="CM126" s="959"/>
      <c r="CN126" s="959"/>
      <c r="CO126" s="960"/>
      <c r="CP126" s="786" t="s">
        <v>415</v>
      </c>
      <c r="CQ126" s="787"/>
      <c r="CR126" s="787"/>
      <c r="CS126" s="787"/>
      <c r="CT126" s="787"/>
      <c r="CU126" s="787"/>
      <c r="CV126" s="787"/>
      <c r="CW126" s="787"/>
      <c r="CX126" s="787"/>
      <c r="CY126" s="787"/>
      <c r="CZ126" s="787"/>
      <c r="DA126" s="787"/>
      <c r="DB126" s="787"/>
      <c r="DC126" s="787"/>
      <c r="DD126" s="787"/>
      <c r="DE126" s="787"/>
      <c r="DF126" s="788"/>
      <c r="DG126" s="789" t="s">
        <v>189</v>
      </c>
      <c r="DH126" s="790"/>
      <c r="DI126" s="790"/>
      <c r="DJ126" s="790"/>
      <c r="DK126" s="790"/>
      <c r="DL126" s="790" t="s">
        <v>189</v>
      </c>
      <c r="DM126" s="790"/>
      <c r="DN126" s="790"/>
      <c r="DO126" s="790"/>
      <c r="DP126" s="790"/>
      <c r="DQ126" s="790" t="s">
        <v>189</v>
      </c>
      <c r="DR126" s="790"/>
      <c r="DS126" s="790"/>
      <c r="DT126" s="790"/>
      <c r="DU126" s="790"/>
      <c r="DV126" s="793" t="s">
        <v>189</v>
      </c>
      <c r="DW126" s="793"/>
      <c r="DX126" s="793"/>
      <c r="DY126" s="793"/>
      <c r="DZ126" s="794"/>
    </row>
    <row r="127" spans="1:130" s="48" customFormat="1" ht="26.25" customHeight="1" x14ac:dyDescent="0.2">
      <c r="A127" s="986"/>
      <c r="B127" s="983"/>
      <c r="C127" s="811" t="s">
        <v>73</v>
      </c>
      <c r="D127" s="795"/>
      <c r="E127" s="795"/>
      <c r="F127" s="795"/>
      <c r="G127" s="795"/>
      <c r="H127" s="795"/>
      <c r="I127" s="795"/>
      <c r="J127" s="795"/>
      <c r="K127" s="795"/>
      <c r="L127" s="795"/>
      <c r="M127" s="795"/>
      <c r="N127" s="795"/>
      <c r="O127" s="795"/>
      <c r="P127" s="795"/>
      <c r="Q127" s="795"/>
      <c r="R127" s="795"/>
      <c r="S127" s="795"/>
      <c r="T127" s="795"/>
      <c r="U127" s="795"/>
      <c r="V127" s="795"/>
      <c r="W127" s="795"/>
      <c r="X127" s="795"/>
      <c r="Y127" s="795"/>
      <c r="Z127" s="796"/>
      <c r="AA127" s="779" t="s">
        <v>189</v>
      </c>
      <c r="AB127" s="780"/>
      <c r="AC127" s="780"/>
      <c r="AD127" s="780"/>
      <c r="AE127" s="781"/>
      <c r="AF127" s="782" t="s">
        <v>189</v>
      </c>
      <c r="AG127" s="780"/>
      <c r="AH127" s="780"/>
      <c r="AI127" s="780"/>
      <c r="AJ127" s="781"/>
      <c r="AK127" s="782" t="s">
        <v>189</v>
      </c>
      <c r="AL127" s="780"/>
      <c r="AM127" s="780"/>
      <c r="AN127" s="780"/>
      <c r="AO127" s="781"/>
      <c r="AP127" s="783" t="s">
        <v>189</v>
      </c>
      <c r="AQ127" s="784"/>
      <c r="AR127" s="784"/>
      <c r="AS127" s="784"/>
      <c r="AT127" s="785"/>
      <c r="AU127" s="56"/>
      <c r="AV127" s="56"/>
      <c r="AW127" s="56"/>
      <c r="AX127" s="843" t="s">
        <v>490</v>
      </c>
      <c r="AY127" s="844"/>
      <c r="AZ127" s="844"/>
      <c r="BA127" s="844"/>
      <c r="BB127" s="844"/>
      <c r="BC127" s="844"/>
      <c r="BD127" s="844"/>
      <c r="BE127" s="845"/>
      <c r="BF127" s="846" t="s">
        <v>228</v>
      </c>
      <c r="BG127" s="844"/>
      <c r="BH127" s="844"/>
      <c r="BI127" s="844"/>
      <c r="BJ127" s="844"/>
      <c r="BK127" s="844"/>
      <c r="BL127" s="845"/>
      <c r="BM127" s="846" t="s">
        <v>416</v>
      </c>
      <c r="BN127" s="844"/>
      <c r="BO127" s="844"/>
      <c r="BP127" s="844"/>
      <c r="BQ127" s="844"/>
      <c r="BR127" s="844"/>
      <c r="BS127" s="845"/>
      <c r="BT127" s="846" t="s">
        <v>407</v>
      </c>
      <c r="BU127" s="844"/>
      <c r="BV127" s="844"/>
      <c r="BW127" s="844"/>
      <c r="BX127" s="844"/>
      <c r="BY127" s="844"/>
      <c r="BZ127" s="847"/>
      <c r="CA127" s="56"/>
      <c r="CB127" s="56"/>
      <c r="CC127" s="56"/>
      <c r="CD127" s="74"/>
      <c r="CE127" s="74"/>
      <c r="CF127" s="74"/>
      <c r="CG127" s="56"/>
      <c r="CH127" s="56"/>
      <c r="CI127" s="56"/>
      <c r="CJ127" s="75"/>
      <c r="CK127" s="964"/>
      <c r="CL127" s="959"/>
      <c r="CM127" s="959"/>
      <c r="CN127" s="959"/>
      <c r="CO127" s="960"/>
      <c r="CP127" s="786" t="s">
        <v>443</v>
      </c>
      <c r="CQ127" s="787"/>
      <c r="CR127" s="787"/>
      <c r="CS127" s="787"/>
      <c r="CT127" s="787"/>
      <c r="CU127" s="787"/>
      <c r="CV127" s="787"/>
      <c r="CW127" s="787"/>
      <c r="CX127" s="787"/>
      <c r="CY127" s="787"/>
      <c r="CZ127" s="787"/>
      <c r="DA127" s="787"/>
      <c r="DB127" s="787"/>
      <c r="DC127" s="787"/>
      <c r="DD127" s="787"/>
      <c r="DE127" s="787"/>
      <c r="DF127" s="788"/>
      <c r="DG127" s="789" t="s">
        <v>189</v>
      </c>
      <c r="DH127" s="790"/>
      <c r="DI127" s="790"/>
      <c r="DJ127" s="790"/>
      <c r="DK127" s="790"/>
      <c r="DL127" s="790" t="s">
        <v>189</v>
      </c>
      <c r="DM127" s="790"/>
      <c r="DN127" s="790"/>
      <c r="DO127" s="790"/>
      <c r="DP127" s="790"/>
      <c r="DQ127" s="790" t="s">
        <v>189</v>
      </c>
      <c r="DR127" s="790"/>
      <c r="DS127" s="790"/>
      <c r="DT127" s="790"/>
      <c r="DU127" s="790"/>
      <c r="DV127" s="793" t="s">
        <v>189</v>
      </c>
      <c r="DW127" s="793"/>
      <c r="DX127" s="793"/>
      <c r="DY127" s="793"/>
      <c r="DZ127" s="794"/>
    </row>
    <row r="128" spans="1:130" s="48" customFormat="1" ht="26.25" customHeight="1" x14ac:dyDescent="0.2">
      <c r="A128" s="848" t="s">
        <v>491</v>
      </c>
      <c r="B128" s="849"/>
      <c r="C128" s="849"/>
      <c r="D128" s="849"/>
      <c r="E128" s="849"/>
      <c r="F128" s="849"/>
      <c r="G128" s="849"/>
      <c r="H128" s="849"/>
      <c r="I128" s="849"/>
      <c r="J128" s="849"/>
      <c r="K128" s="849"/>
      <c r="L128" s="849"/>
      <c r="M128" s="849"/>
      <c r="N128" s="849"/>
      <c r="O128" s="849"/>
      <c r="P128" s="849"/>
      <c r="Q128" s="849"/>
      <c r="R128" s="849"/>
      <c r="S128" s="849"/>
      <c r="T128" s="849"/>
      <c r="U128" s="849"/>
      <c r="V128" s="849"/>
      <c r="W128" s="850" t="s">
        <v>8</v>
      </c>
      <c r="X128" s="850"/>
      <c r="Y128" s="850"/>
      <c r="Z128" s="851"/>
      <c r="AA128" s="763" t="s">
        <v>189</v>
      </c>
      <c r="AB128" s="764"/>
      <c r="AC128" s="764"/>
      <c r="AD128" s="764"/>
      <c r="AE128" s="765"/>
      <c r="AF128" s="766" t="s">
        <v>189</v>
      </c>
      <c r="AG128" s="764"/>
      <c r="AH128" s="764"/>
      <c r="AI128" s="764"/>
      <c r="AJ128" s="765"/>
      <c r="AK128" s="766" t="s">
        <v>189</v>
      </c>
      <c r="AL128" s="764"/>
      <c r="AM128" s="764"/>
      <c r="AN128" s="764"/>
      <c r="AO128" s="765"/>
      <c r="AP128" s="852"/>
      <c r="AQ128" s="853"/>
      <c r="AR128" s="853"/>
      <c r="AS128" s="853"/>
      <c r="AT128" s="854"/>
      <c r="AU128" s="56"/>
      <c r="AV128" s="56"/>
      <c r="AW128" s="56"/>
      <c r="AX128" s="760" t="s">
        <v>304</v>
      </c>
      <c r="AY128" s="761"/>
      <c r="AZ128" s="761"/>
      <c r="BA128" s="761"/>
      <c r="BB128" s="761"/>
      <c r="BC128" s="761"/>
      <c r="BD128" s="761"/>
      <c r="BE128" s="762"/>
      <c r="BF128" s="855" t="s">
        <v>189</v>
      </c>
      <c r="BG128" s="856"/>
      <c r="BH128" s="856"/>
      <c r="BI128" s="856"/>
      <c r="BJ128" s="856"/>
      <c r="BK128" s="856"/>
      <c r="BL128" s="857"/>
      <c r="BM128" s="855">
        <v>15</v>
      </c>
      <c r="BN128" s="856"/>
      <c r="BO128" s="856"/>
      <c r="BP128" s="856"/>
      <c r="BQ128" s="856"/>
      <c r="BR128" s="856"/>
      <c r="BS128" s="857"/>
      <c r="BT128" s="855">
        <v>20</v>
      </c>
      <c r="BU128" s="856"/>
      <c r="BV128" s="856"/>
      <c r="BW128" s="856"/>
      <c r="BX128" s="856"/>
      <c r="BY128" s="856"/>
      <c r="BZ128" s="858"/>
      <c r="CA128" s="74"/>
      <c r="CB128" s="74"/>
      <c r="CC128" s="74"/>
      <c r="CD128" s="74"/>
      <c r="CE128" s="74"/>
      <c r="CF128" s="74"/>
      <c r="CG128" s="56"/>
      <c r="CH128" s="56"/>
      <c r="CI128" s="56"/>
      <c r="CJ128" s="75"/>
      <c r="CK128" s="965"/>
      <c r="CL128" s="966"/>
      <c r="CM128" s="966"/>
      <c r="CN128" s="966"/>
      <c r="CO128" s="967"/>
      <c r="CP128" s="859" t="s">
        <v>396</v>
      </c>
      <c r="CQ128" s="654"/>
      <c r="CR128" s="654"/>
      <c r="CS128" s="654"/>
      <c r="CT128" s="654"/>
      <c r="CU128" s="654"/>
      <c r="CV128" s="654"/>
      <c r="CW128" s="654"/>
      <c r="CX128" s="654"/>
      <c r="CY128" s="654"/>
      <c r="CZ128" s="654"/>
      <c r="DA128" s="654"/>
      <c r="DB128" s="654"/>
      <c r="DC128" s="654"/>
      <c r="DD128" s="654"/>
      <c r="DE128" s="654"/>
      <c r="DF128" s="860"/>
      <c r="DG128" s="861" t="s">
        <v>189</v>
      </c>
      <c r="DH128" s="862"/>
      <c r="DI128" s="862"/>
      <c r="DJ128" s="862"/>
      <c r="DK128" s="862"/>
      <c r="DL128" s="862" t="s">
        <v>189</v>
      </c>
      <c r="DM128" s="862"/>
      <c r="DN128" s="862"/>
      <c r="DO128" s="862"/>
      <c r="DP128" s="862"/>
      <c r="DQ128" s="862" t="s">
        <v>189</v>
      </c>
      <c r="DR128" s="862"/>
      <c r="DS128" s="862"/>
      <c r="DT128" s="862"/>
      <c r="DU128" s="862"/>
      <c r="DV128" s="863" t="s">
        <v>189</v>
      </c>
      <c r="DW128" s="863"/>
      <c r="DX128" s="863"/>
      <c r="DY128" s="863"/>
      <c r="DZ128" s="864"/>
    </row>
    <row r="129" spans="1:131" s="48" customFormat="1" ht="26.25" customHeight="1" x14ac:dyDescent="0.2">
      <c r="A129" s="777" t="s">
        <v>162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865" t="s">
        <v>229</v>
      </c>
      <c r="X129" s="866"/>
      <c r="Y129" s="866"/>
      <c r="Z129" s="867"/>
      <c r="AA129" s="779">
        <v>4320318</v>
      </c>
      <c r="AB129" s="780"/>
      <c r="AC129" s="780"/>
      <c r="AD129" s="780"/>
      <c r="AE129" s="781"/>
      <c r="AF129" s="782">
        <v>4411309</v>
      </c>
      <c r="AG129" s="780"/>
      <c r="AH129" s="780"/>
      <c r="AI129" s="780"/>
      <c r="AJ129" s="781"/>
      <c r="AK129" s="782">
        <v>4581234</v>
      </c>
      <c r="AL129" s="780"/>
      <c r="AM129" s="780"/>
      <c r="AN129" s="780"/>
      <c r="AO129" s="781"/>
      <c r="AP129" s="868"/>
      <c r="AQ129" s="869"/>
      <c r="AR129" s="869"/>
      <c r="AS129" s="869"/>
      <c r="AT129" s="870"/>
      <c r="AU129" s="67"/>
      <c r="AV129" s="67"/>
      <c r="AW129" s="67"/>
      <c r="AX129" s="871" t="s">
        <v>112</v>
      </c>
      <c r="AY129" s="787"/>
      <c r="AZ129" s="787"/>
      <c r="BA129" s="787"/>
      <c r="BB129" s="787"/>
      <c r="BC129" s="787"/>
      <c r="BD129" s="787"/>
      <c r="BE129" s="788"/>
      <c r="BF129" s="872" t="s">
        <v>189</v>
      </c>
      <c r="BG129" s="873"/>
      <c r="BH129" s="873"/>
      <c r="BI129" s="873"/>
      <c r="BJ129" s="873"/>
      <c r="BK129" s="873"/>
      <c r="BL129" s="874"/>
      <c r="BM129" s="872">
        <v>20</v>
      </c>
      <c r="BN129" s="873"/>
      <c r="BO129" s="873"/>
      <c r="BP129" s="873"/>
      <c r="BQ129" s="873"/>
      <c r="BR129" s="873"/>
      <c r="BS129" s="874"/>
      <c r="BT129" s="872">
        <v>30</v>
      </c>
      <c r="BU129" s="873"/>
      <c r="BV129" s="873"/>
      <c r="BW129" s="873"/>
      <c r="BX129" s="873"/>
      <c r="BY129" s="873"/>
      <c r="BZ129" s="8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77" t="s">
        <v>146</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865" t="s">
        <v>492</v>
      </c>
      <c r="X130" s="866"/>
      <c r="Y130" s="866"/>
      <c r="Z130" s="867"/>
      <c r="AA130" s="779">
        <v>417500</v>
      </c>
      <c r="AB130" s="780"/>
      <c r="AC130" s="780"/>
      <c r="AD130" s="780"/>
      <c r="AE130" s="781"/>
      <c r="AF130" s="782">
        <v>423240</v>
      </c>
      <c r="AG130" s="780"/>
      <c r="AH130" s="780"/>
      <c r="AI130" s="780"/>
      <c r="AJ130" s="781"/>
      <c r="AK130" s="782">
        <v>418252</v>
      </c>
      <c r="AL130" s="780"/>
      <c r="AM130" s="780"/>
      <c r="AN130" s="780"/>
      <c r="AO130" s="781"/>
      <c r="AP130" s="868"/>
      <c r="AQ130" s="869"/>
      <c r="AR130" s="869"/>
      <c r="AS130" s="869"/>
      <c r="AT130" s="870"/>
      <c r="AU130" s="67"/>
      <c r="AV130" s="67"/>
      <c r="AW130" s="67"/>
      <c r="AX130" s="871" t="s">
        <v>430</v>
      </c>
      <c r="AY130" s="787"/>
      <c r="AZ130" s="787"/>
      <c r="BA130" s="787"/>
      <c r="BB130" s="787"/>
      <c r="BC130" s="787"/>
      <c r="BD130" s="787"/>
      <c r="BE130" s="788"/>
      <c r="BF130" s="876">
        <v>5.9</v>
      </c>
      <c r="BG130" s="877"/>
      <c r="BH130" s="877"/>
      <c r="BI130" s="877"/>
      <c r="BJ130" s="877"/>
      <c r="BK130" s="877"/>
      <c r="BL130" s="878"/>
      <c r="BM130" s="876">
        <v>25</v>
      </c>
      <c r="BN130" s="877"/>
      <c r="BO130" s="877"/>
      <c r="BP130" s="877"/>
      <c r="BQ130" s="877"/>
      <c r="BR130" s="877"/>
      <c r="BS130" s="878"/>
      <c r="BT130" s="876">
        <v>35</v>
      </c>
      <c r="BU130" s="877"/>
      <c r="BV130" s="877"/>
      <c r="BW130" s="877"/>
      <c r="BX130" s="877"/>
      <c r="BY130" s="877"/>
      <c r="BZ130" s="879"/>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880"/>
      <c r="B131" s="881"/>
      <c r="C131" s="881"/>
      <c r="D131" s="881"/>
      <c r="E131" s="881"/>
      <c r="F131" s="881"/>
      <c r="G131" s="881"/>
      <c r="H131" s="881"/>
      <c r="I131" s="881"/>
      <c r="J131" s="881"/>
      <c r="K131" s="881"/>
      <c r="L131" s="881"/>
      <c r="M131" s="881"/>
      <c r="N131" s="881"/>
      <c r="O131" s="881"/>
      <c r="P131" s="881"/>
      <c r="Q131" s="881"/>
      <c r="R131" s="881"/>
      <c r="S131" s="881"/>
      <c r="T131" s="881"/>
      <c r="U131" s="881"/>
      <c r="V131" s="881"/>
      <c r="W131" s="882" t="s">
        <v>165</v>
      </c>
      <c r="X131" s="883"/>
      <c r="Y131" s="883"/>
      <c r="Z131" s="884"/>
      <c r="AA131" s="818">
        <v>3902818</v>
      </c>
      <c r="AB131" s="819"/>
      <c r="AC131" s="819"/>
      <c r="AD131" s="819"/>
      <c r="AE131" s="820"/>
      <c r="AF131" s="821">
        <v>3988069</v>
      </c>
      <c r="AG131" s="819"/>
      <c r="AH131" s="819"/>
      <c r="AI131" s="819"/>
      <c r="AJ131" s="820"/>
      <c r="AK131" s="821">
        <v>4162982</v>
      </c>
      <c r="AL131" s="819"/>
      <c r="AM131" s="819"/>
      <c r="AN131" s="819"/>
      <c r="AO131" s="820"/>
      <c r="AP131" s="885"/>
      <c r="AQ131" s="886"/>
      <c r="AR131" s="886"/>
      <c r="AS131" s="886"/>
      <c r="AT131" s="887"/>
      <c r="AU131" s="67"/>
      <c r="AV131" s="67"/>
      <c r="AW131" s="67"/>
      <c r="AX131" s="888" t="s">
        <v>56</v>
      </c>
      <c r="AY131" s="654"/>
      <c r="AZ131" s="654"/>
      <c r="BA131" s="654"/>
      <c r="BB131" s="654"/>
      <c r="BC131" s="654"/>
      <c r="BD131" s="654"/>
      <c r="BE131" s="860"/>
      <c r="BF131" s="889" t="s">
        <v>189</v>
      </c>
      <c r="BG131" s="890"/>
      <c r="BH131" s="890"/>
      <c r="BI131" s="890"/>
      <c r="BJ131" s="890"/>
      <c r="BK131" s="890"/>
      <c r="BL131" s="891"/>
      <c r="BM131" s="889">
        <v>350</v>
      </c>
      <c r="BN131" s="890"/>
      <c r="BO131" s="890"/>
      <c r="BP131" s="890"/>
      <c r="BQ131" s="890"/>
      <c r="BR131" s="890"/>
      <c r="BS131" s="891"/>
      <c r="BT131" s="892"/>
      <c r="BU131" s="893"/>
      <c r="BV131" s="893"/>
      <c r="BW131" s="893"/>
      <c r="BX131" s="893"/>
      <c r="BY131" s="893"/>
      <c r="BZ131" s="894"/>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68" t="s">
        <v>27</v>
      </c>
      <c r="B132" s="969"/>
      <c r="C132" s="969"/>
      <c r="D132" s="969"/>
      <c r="E132" s="969"/>
      <c r="F132" s="969"/>
      <c r="G132" s="969"/>
      <c r="H132" s="969"/>
      <c r="I132" s="969"/>
      <c r="J132" s="969"/>
      <c r="K132" s="969"/>
      <c r="L132" s="969"/>
      <c r="M132" s="969"/>
      <c r="N132" s="969"/>
      <c r="O132" s="969"/>
      <c r="P132" s="969"/>
      <c r="Q132" s="969"/>
      <c r="R132" s="969"/>
      <c r="S132" s="969"/>
      <c r="T132" s="969"/>
      <c r="U132" s="969"/>
      <c r="V132" s="895" t="s">
        <v>493</v>
      </c>
      <c r="W132" s="895"/>
      <c r="X132" s="895"/>
      <c r="Y132" s="895"/>
      <c r="Z132" s="896"/>
      <c r="AA132" s="897">
        <v>5.0230628230000001</v>
      </c>
      <c r="AB132" s="898"/>
      <c r="AC132" s="898"/>
      <c r="AD132" s="898"/>
      <c r="AE132" s="899"/>
      <c r="AF132" s="900">
        <v>7.2578734220000003</v>
      </c>
      <c r="AG132" s="898"/>
      <c r="AH132" s="898"/>
      <c r="AI132" s="898"/>
      <c r="AJ132" s="899"/>
      <c r="AK132" s="900">
        <v>5.557530635</v>
      </c>
      <c r="AL132" s="898"/>
      <c r="AM132" s="898"/>
      <c r="AN132" s="898"/>
      <c r="AO132" s="899"/>
      <c r="AP132" s="815"/>
      <c r="AQ132" s="816"/>
      <c r="AR132" s="816"/>
      <c r="AS132" s="816"/>
      <c r="AT132" s="901"/>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70"/>
      <c r="B133" s="971"/>
      <c r="C133" s="971"/>
      <c r="D133" s="971"/>
      <c r="E133" s="971"/>
      <c r="F133" s="971"/>
      <c r="G133" s="971"/>
      <c r="H133" s="971"/>
      <c r="I133" s="971"/>
      <c r="J133" s="971"/>
      <c r="K133" s="971"/>
      <c r="L133" s="971"/>
      <c r="M133" s="971"/>
      <c r="N133" s="971"/>
      <c r="O133" s="971"/>
      <c r="P133" s="971"/>
      <c r="Q133" s="971"/>
      <c r="R133" s="971"/>
      <c r="S133" s="971"/>
      <c r="T133" s="971"/>
      <c r="U133" s="971"/>
      <c r="V133" s="902" t="s">
        <v>79</v>
      </c>
      <c r="W133" s="902"/>
      <c r="X133" s="902"/>
      <c r="Y133" s="902"/>
      <c r="Z133" s="903"/>
      <c r="AA133" s="904">
        <v>5.0999999999999996</v>
      </c>
      <c r="AB133" s="905"/>
      <c r="AC133" s="905"/>
      <c r="AD133" s="905"/>
      <c r="AE133" s="906"/>
      <c r="AF133" s="904">
        <v>5.7</v>
      </c>
      <c r="AG133" s="905"/>
      <c r="AH133" s="905"/>
      <c r="AI133" s="905"/>
      <c r="AJ133" s="906"/>
      <c r="AK133" s="904">
        <v>5.9</v>
      </c>
      <c r="AL133" s="905"/>
      <c r="AM133" s="905"/>
      <c r="AN133" s="905"/>
      <c r="AO133" s="906"/>
      <c r="AP133" s="840"/>
      <c r="AQ133" s="841"/>
      <c r="AR133" s="841"/>
      <c r="AS133" s="841"/>
      <c r="AT133" s="907"/>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KXkUBo7xPYWd2iGPTDx+2w6X5KhzYlgQbXSBCQ/5sdDZtucQLgSlHLr6Q3iHII7SqkNaMZZNRL7JsKe2LwSW5A==" saltValue="HMYwG1lDs0bL1t3LRPRBCg=="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96</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OVlN9vuGIH4JvNZbl4kJoxoaXMY8s9/vdIdScmVZq07zTNjtAKvB0ZdrKufVibsl3A3wfOG6Kkn6iPxeTnD1sQ==" saltValue="maf1ya81fg1aQFwFp9UjVg=="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hNRC0KLeNFNPL44DV6melrnOqZmgzdzdm7kIvYR7vUgyKEblFzZI2cVknbWxldKx3S1lIVp0I0Qwd9JmhXyEuQ==" saltValue="FrlUuzS7ze0IjMJitd8Fzg==" spinCount="100000" sheet="1" objects="1" scenarios="1"/>
  <phoneticPr fontId="5"/>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494</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329</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9" t="s">
        <v>83</v>
      </c>
      <c r="AP7" s="126"/>
      <c r="AQ7" s="137" t="s">
        <v>495</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10"/>
      <c r="AP8" s="127" t="s">
        <v>496</v>
      </c>
      <c r="AQ8" s="138" t="s">
        <v>497</v>
      </c>
      <c r="AR8" s="152" t="s">
        <v>420</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87" t="s">
        <v>498</v>
      </c>
      <c r="AL9" s="988"/>
      <c r="AM9" s="988"/>
      <c r="AN9" s="989"/>
      <c r="AO9" s="116">
        <v>1254055</v>
      </c>
      <c r="AP9" s="116">
        <v>68509</v>
      </c>
      <c r="AQ9" s="139">
        <v>102505</v>
      </c>
      <c r="AR9" s="153">
        <v>-33.200000000000003</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87" t="s">
        <v>196</v>
      </c>
      <c r="AL10" s="988"/>
      <c r="AM10" s="988"/>
      <c r="AN10" s="989"/>
      <c r="AO10" s="117">
        <v>21222</v>
      </c>
      <c r="AP10" s="117">
        <v>1159</v>
      </c>
      <c r="AQ10" s="140">
        <v>13118</v>
      </c>
      <c r="AR10" s="154">
        <v>-91.2</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87" t="s">
        <v>394</v>
      </c>
      <c r="AL11" s="988"/>
      <c r="AM11" s="988"/>
      <c r="AN11" s="989"/>
      <c r="AO11" s="117">
        <v>4879</v>
      </c>
      <c r="AP11" s="117">
        <v>267</v>
      </c>
      <c r="AQ11" s="140">
        <v>532</v>
      </c>
      <c r="AR11" s="154">
        <v>-49.8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87" t="s">
        <v>226</v>
      </c>
      <c r="AL12" s="988"/>
      <c r="AM12" s="988"/>
      <c r="AN12" s="989"/>
      <c r="AO12" s="117" t="s">
        <v>189</v>
      </c>
      <c r="AP12" s="117" t="s">
        <v>189</v>
      </c>
      <c r="AQ12" s="140">
        <v>70</v>
      </c>
      <c r="AR12" s="154" t="s">
        <v>189</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87" t="s">
        <v>499</v>
      </c>
      <c r="AL13" s="988"/>
      <c r="AM13" s="988"/>
      <c r="AN13" s="989"/>
      <c r="AO13" s="117">
        <v>52326</v>
      </c>
      <c r="AP13" s="117">
        <v>2859</v>
      </c>
      <c r="AQ13" s="140">
        <v>4255</v>
      </c>
      <c r="AR13" s="154">
        <v>-32.799999999999997</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87" t="s">
        <v>500</v>
      </c>
      <c r="AL14" s="988"/>
      <c r="AM14" s="988"/>
      <c r="AN14" s="989"/>
      <c r="AO14" s="117">
        <v>6290</v>
      </c>
      <c r="AP14" s="117">
        <v>344</v>
      </c>
      <c r="AQ14" s="140">
        <v>1813</v>
      </c>
      <c r="AR14" s="154">
        <v>-81</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90" t="s">
        <v>307</v>
      </c>
      <c r="AL15" s="991"/>
      <c r="AM15" s="991"/>
      <c r="AN15" s="992"/>
      <c r="AO15" s="117">
        <v>-49477</v>
      </c>
      <c r="AP15" s="117">
        <v>-2703</v>
      </c>
      <c r="AQ15" s="140">
        <v>-6003</v>
      </c>
      <c r="AR15" s="154">
        <v>-55</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90" t="s">
        <v>264</v>
      </c>
      <c r="AL16" s="991"/>
      <c r="AM16" s="991"/>
      <c r="AN16" s="992"/>
      <c r="AO16" s="117">
        <v>1289295</v>
      </c>
      <c r="AP16" s="117">
        <v>70434</v>
      </c>
      <c r="AQ16" s="140">
        <v>116291</v>
      </c>
      <c r="AR16" s="154">
        <v>-39.4</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207</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501</v>
      </c>
      <c r="AP20" s="128" t="s">
        <v>334</v>
      </c>
      <c r="AQ20" s="141" t="s">
        <v>37</v>
      </c>
      <c r="AR20" s="155"/>
    </row>
    <row r="21" spans="1:46" s="81" customFormat="1" ht="13.2" x14ac:dyDescent="0.2">
      <c r="A21" s="83"/>
      <c r="AK21" s="993" t="s">
        <v>502</v>
      </c>
      <c r="AL21" s="994"/>
      <c r="AM21" s="994"/>
      <c r="AN21" s="995"/>
      <c r="AO21" s="119">
        <v>6.23</v>
      </c>
      <c r="AP21" s="129">
        <v>9.5500000000000007</v>
      </c>
      <c r="AQ21" s="142">
        <v>-3.32</v>
      </c>
      <c r="AS21" s="161"/>
      <c r="AT21" s="83"/>
    </row>
    <row r="22" spans="1:46" s="81" customFormat="1" ht="13.2" x14ac:dyDescent="0.2">
      <c r="A22" s="83"/>
      <c r="AK22" s="993" t="s">
        <v>503</v>
      </c>
      <c r="AL22" s="994"/>
      <c r="AM22" s="994"/>
      <c r="AN22" s="995"/>
      <c r="AO22" s="120">
        <v>95.1</v>
      </c>
      <c r="AP22" s="130">
        <v>96.7</v>
      </c>
      <c r="AQ22" s="143">
        <v>-1.6</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996" t="s">
        <v>504</v>
      </c>
      <c r="B26" s="996"/>
      <c r="C26" s="996"/>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96"/>
      <c r="AB26" s="996"/>
      <c r="AC26" s="996"/>
      <c r="AD26" s="996"/>
      <c r="AE26" s="996"/>
      <c r="AF26" s="996"/>
      <c r="AG26" s="996"/>
      <c r="AH26" s="996"/>
      <c r="AI26" s="996"/>
      <c r="AJ26" s="996"/>
      <c r="AK26" s="996"/>
      <c r="AL26" s="996"/>
      <c r="AM26" s="996"/>
      <c r="AN26" s="996"/>
      <c r="AO26" s="996"/>
      <c r="AP26" s="996"/>
      <c r="AQ26" s="996"/>
      <c r="AR26" s="996"/>
      <c r="AS26" s="996"/>
    </row>
    <row r="27" spans="1:46" ht="13.2" x14ac:dyDescent="0.2">
      <c r="A27" s="85"/>
      <c r="AO27" s="90"/>
      <c r="AP27" s="90"/>
      <c r="AQ27" s="90"/>
      <c r="AR27" s="90"/>
      <c r="AS27" s="90"/>
      <c r="AT27" s="90"/>
    </row>
    <row r="28" spans="1:46" ht="16.2" x14ac:dyDescent="0.2">
      <c r="A28" s="82" t="s">
        <v>256</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116</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9" t="s">
        <v>83</v>
      </c>
      <c r="AP30" s="126"/>
      <c r="AQ30" s="137" t="s">
        <v>495</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10"/>
      <c r="AP31" s="127" t="s">
        <v>496</v>
      </c>
      <c r="AQ31" s="138" t="s">
        <v>497</v>
      </c>
      <c r="AR31" s="152" t="s">
        <v>420</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505</v>
      </c>
      <c r="AL32" s="998"/>
      <c r="AM32" s="998"/>
      <c r="AN32" s="999"/>
      <c r="AO32" s="117">
        <v>525272</v>
      </c>
      <c r="AP32" s="117">
        <v>28696</v>
      </c>
      <c r="AQ32" s="144">
        <v>49899</v>
      </c>
      <c r="AR32" s="154">
        <v>-42.5</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506</v>
      </c>
      <c r="AL33" s="998"/>
      <c r="AM33" s="998"/>
      <c r="AN33" s="999"/>
      <c r="AO33" s="117" t="s">
        <v>189</v>
      </c>
      <c r="AP33" s="117" t="s">
        <v>189</v>
      </c>
      <c r="AQ33" s="144" t="s">
        <v>189</v>
      </c>
      <c r="AR33" s="154" t="s">
        <v>189</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507</v>
      </c>
      <c r="AL34" s="998"/>
      <c r="AM34" s="998"/>
      <c r="AN34" s="999"/>
      <c r="AO34" s="117" t="s">
        <v>189</v>
      </c>
      <c r="AP34" s="117" t="s">
        <v>189</v>
      </c>
      <c r="AQ34" s="144">
        <v>2</v>
      </c>
      <c r="AR34" s="154" t="s">
        <v>189</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508</v>
      </c>
      <c r="AL35" s="998"/>
      <c r="AM35" s="998"/>
      <c r="AN35" s="999"/>
      <c r="AO35" s="117">
        <v>85078</v>
      </c>
      <c r="AP35" s="117">
        <v>4648</v>
      </c>
      <c r="AQ35" s="144">
        <v>13394</v>
      </c>
      <c r="AR35" s="154">
        <v>-65.3</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31</v>
      </c>
      <c r="AL36" s="998"/>
      <c r="AM36" s="998"/>
      <c r="AN36" s="999"/>
      <c r="AO36" s="117">
        <v>8459</v>
      </c>
      <c r="AP36" s="117">
        <v>462</v>
      </c>
      <c r="AQ36" s="144">
        <v>2489</v>
      </c>
      <c r="AR36" s="154">
        <v>-81.400000000000006</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344</v>
      </c>
      <c r="AL37" s="998"/>
      <c r="AM37" s="998"/>
      <c r="AN37" s="999"/>
      <c r="AO37" s="117">
        <v>30802</v>
      </c>
      <c r="AP37" s="117">
        <v>1683</v>
      </c>
      <c r="AQ37" s="144">
        <v>625</v>
      </c>
      <c r="AR37" s="154">
        <v>169.3</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509</v>
      </c>
      <c r="AL38" s="1001"/>
      <c r="AM38" s="1001"/>
      <c r="AN38" s="1002"/>
      <c r="AO38" s="121" t="s">
        <v>189</v>
      </c>
      <c r="AP38" s="121" t="s">
        <v>189</v>
      </c>
      <c r="AQ38" s="145">
        <v>5</v>
      </c>
      <c r="AR38" s="143" t="s">
        <v>189</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81</v>
      </c>
      <c r="AL39" s="1001"/>
      <c r="AM39" s="1001"/>
      <c r="AN39" s="1002"/>
      <c r="AO39" s="117" t="s">
        <v>189</v>
      </c>
      <c r="AP39" s="117" t="s">
        <v>189</v>
      </c>
      <c r="AQ39" s="144">
        <v>-2982</v>
      </c>
      <c r="AR39" s="154" t="s">
        <v>189</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510</v>
      </c>
      <c r="AL40" s="998"/>
      <c r="AM40" s="998"/>
      <c r="AN40" s="999"/>
      <c r="AO40" s="117">
        <v>-418252</v>
      </c>
      <c r="AP40" s="117">
        <v>-22849</v>
      </c>
      <c r="AQ40" s="144">
        <v>-43756</v>
      </c>
      <c r="AR40" s="154">
        <v>-47.8</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03" t="s">
        <v>385</v>
      </c>
      <c r="AL41" s="1004"/>
      <c r="AM41" s="1004"/>
      <c r="AN41" s="1005"/>
      <c r="AO41" s="117">
        <v>231359</v>
      </c>
      <c r="AP41" s="117">
        <v>12639</v>
      </c>
      <c r="AQ41" s="144">
        <v>19675</v>
      </c>
      <c r="AR41" s="154">
        <v>-35.799999999999997</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511</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512</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11" t="s">
        <v>83</v>
      </c>
      <c r="AN49" s="1006" t="s">
        <v>438</v>
      </c>
      <c r="AO49" s="1007"/>
      <c r="AP49" s="1007"/>
      <c r="AQ49" s="1007"/>
      <c r="AR49" s="1008"/>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12"/>
      <c r="AN50" s="113" t="s">
        <v>488</v>
      </c>
      <c r="AO50" s="123" t="s">
        <v>489</v>
      </c>
      <c r="AP50" s="134" t="s">
        <v>513</v>
      </c>
      <c r="AQ50" s="147" t="s">
        <v>298</v>
      </c>
      <c r="AR50" s="157" t="s">
        <v>514</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476</v>
      </c>
      <c r="AL51" s="102"/>
      <c r="AM51" s="107">
        <v>699640</v>
      </c>
      <c r="AN51" s="114">
        <v>37798</v>
      </c>
      <c r="AO51" s="124">
        <v>-56.4</v>
      </c>
      <c r="AP51" s="135">
        <v>96248</v>
      </c>
      <c r="AQ51" s="148">
        <v>10</v>
      </c>
      <c r="AR51" s="158">
        <v>-66.400000000000006</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266</v>
      </c>
      <c r="AM52" s="108">
        <v>462537</v>
      </c>
      <c r="AN52" s="115">
        <v>24988</v>
      </c>
      <c r="AO52" s="125">
        <v>-15.9</v>
      </c>
      <c r="AP52" s="136">
        <v>55768</v>
      </c>
      <c r="AQ52" s="149">
        <v>17.5</v>
      </c>
      <c r="AR52" s="159">
        <v>-33.4</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317</v>
      </c>
      <c r="AL53" s="102"/>
      <c r="AM53" s="107">
        <v>1197159</v>
      </c>
      <c r="AN53" s="114">
        <v>64873</v>
      </c>
      <c r="AO53" s="124">
        <v>71.599999999999994</v>
      </c>
      <c r="AP53" s="135">
        <v>76413</v>
      </c>
      <c r="AQ53" s="148">
        <v>-20.6</v>
      </c>
      <c r="AR53" s="158">
        <v>92.2</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266</v>
      </c>
      <c r="AM54" s="108">
        <v>384977</v>
      </c>
      <c r="AN54" s="115">
        <v>20861</v>
      </c>
      <c r="AO54" s="125">
        <v>-16.5</v>
      </c>
      <c r="AP54" s="136">
        <v>39658</v>
      </c>
      <c r="AQ54" s="149">
        <v>-28.9</v>
      </c>
      <c r="AR54" s="159">
        <v>12.4</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132</v>
      </c>
      <c r="AL55" s="102"/>
      <c r="AM55" s="107">
        <v>478500</v>
      </c>
      <c r="AN55" s="114">
        <v>25941</v>
      </c>
      <c r="AO55" s="124">
        <v>-60</v>
      </c>
      <c r="AP55" s="135">
        <v>66481</v>
      </c>
      <c r="AQ55" s="148">
        <v>-13</v>
      </c>
      <c r="AR55" s="158">
        <v>-47</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266</v>
      </c>
      <c r="AM56" s="108">
        <v>357572</v>
      </c>
      <c r="AN56" s="115">
        <v>19385</v>
      </c>
      <c r="AO56" s="125">
        <v>-7.1</v>
      </c>
      <c r="AP56" s="136">
        <v>36120</v>
      </c>
      <c r="AQ56" s="149">
        <v>-8.9</v>
      </c>
      <c r="AR56" s="159">
        <v>1.8</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515</v>
      </c>
      <c r="AL57" s="102"/>
      <c r="AM57" s="107">
        <v>441337</v>
      </c>
      <c r="AN57" s="114">
        <v>23914</v>
      </c>
      <c r="AO57" s="124">
        <v>-7.8</v>
      </c>
      <c r="AP57" s="135">
        <v>67825</v>
      </c>
      <c r="AQ57" s="148">
        <v>2</v>
      </c>
      <c r="AR57" s="158">
        <v>-9.8000000000000007</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266</v>
      </c>
      <c r="AM58" s="108">
        <v>399043</v>
      </c>
      <c r="AN58" s="115">
        <v>21622</v>
      </c>
      <c r="AO58" s="125">
        <v>11.5</v>
      </c>
      <c r="AP58" s="136">
        <v>39417</v>
      </c>
      <c r="AQ58" s="149">
        <v>9.1</v>
      </c>
      <c r="AR58" s="159">
        <v>2.4</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516</v>
      </c>
      <c r="AL59" s="102"/>
      <c r="AM59" s="107">
        <v>403310</v>
      </c>
      <c r="AN59" s="114">
        <v>22033</v>
      </c>
      <c r="AO59" s="124">
        <v>-7.9</v>
      </c>
      <c r="AP59" s="135">
        <v>81158</v>
      </c>
      <c r="AQ59" s="148">
        <v>19.7</v>
      </c>
      <c r="AR59" s="158">
        <v>-27.6</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266</v>
      </c>
      <c r="AM60" s="108">
        <v>388743</v>
      </c>
      <c r="AN60" s="115">
        <v>21237</v>
      </c>
      <c r="AO60" s="125">
        <v>-1.8</v>
      </c>
      <c r="AP60" s="136">
        <v>45320</v>
      </c>
      <c r="AQ60" s="149">
        <v>15</v>
      </c>
      <c r="AR60" s="159">
        <v>-16.8</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517</v>
      </c>
      <c r="AL61" s="105"/>
      <c r="AM61" s="107">
        <v>643989</v>
      </c>
      <c r="AN61" s="114">
        <v>34912</v>
      </c>
      <c r="AO61" s="124">
        <v>-12.1</v>
      </c>
      <c r="AP61" s="135">
        <v>77625</v>
      </c>
      <c r="AQ61" s="150">
        <v>-0.4</v>
      </c>
      <c r="AR61" s="158">
        <v>-11.7</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266</v>
      </c>
      <c r="AM62" s="108">
        <v>398574</v>
      </c>
      <c r="AN62" s="115">
        <v>21619</v>
      </c>
      <c r="AO62" s="125">
        <v>-6</v>
      </c>
      <c r="AP62" s="136">
        <v>43257</v>
      </c>
      <c r="AQ62" s="149">
        <v>0.8</v>
      </c>
      <c r="AR62" s="159">
        <v>-6.8</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DmQRbaSOw9gXXv9G+EtGuml1aufXfBaYtawCs1sp5MCqthKpEuZWlQfq0mJet/gBiqfKJ7lxABB2zqW5mBq3KQ==" saltValue="ZBKnxb/RbOD9pnPR8g4yc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96</v>
      </c>
    </row>
    <row r="121" spans="125:125" ht="13.5" hidden="1" customHeight="1" x14ac:dyDescent="0.2">
      <c r="DU121" s="78"/>
    </row>
  </sheetData>
  <sheetProtection algorithmName="SHA-512" hashValue="HdvLQgos/h5OKg/Cdd8JD8jXt1PtgPmPvpMgJ/3Lgz6lKr+8tc4quVOOIs8ge7k02tgU1IVx26qCvuQYFiKWXw==" saltValue="stKs/k4TG/RGuWGYbx0WIg==" spinCount="100000" sheet="1" objects="1" scenarios="1"/>
  <phoneticPr fontId="5"/>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96</v>
      </c>
    </row>
  </sheetData>
  <sheetProtection algorithmName="SHA-512" hashValue="qH8GplFEFvK0fXerjSgoCq6cZW4MRbvB9b1FhjzqOiUK6o+Ms9yl72hRcf8f41bH8m40EOG1ETFhzdLgvHG7sw==" saltValue="Z4vyV4uZ/AlpgwB1Yzf8ug==" spinCount="100000" sheet="1" objects="1" scenarios="1"/>
  <phoneticPr fontId="5"/>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5</v>
      </c>
      <c r="C46" s="170"/>
      <c r="D46" s="170"/>
      <c r="E46" s="171" t="s">
        <v>16</v>
      </c>
      <c r="F46" s="172" t="s">
        <v>519</v>
      </c>
      <c r="G46" s="176" t="s">
        <v>520</v>
      </c>
      <c r="H46" s="176" t="s">
        <v>521</v>
      </c>
      <c r="I46" s="176" t="s">
        <v>247</v>
      </c>
      <c r="J46" s="181" t="s">
        <v>522</v>
      </c>
    </row>
    <row r="47" spans="2:10" ht="57.75" customHeight="1" x14ac:dyDescent="0.2">
      <c r="B47" s="167"/>
      <c r="C47" s="1013" t="s">
        <v>3</v>
      </c>
      <c r="D47" s="1013"/>
      <c r="E47" s="1014"/>
      <c r="F47" s="173">
        <v>30.83</v>
      </c>
      <c r="G47" s="177">
        <v>37.61</v>
      </c>
      <c r="H47" s="177">
        <v>46.41</v>
      </c>
      <c r="I47" s="177">
        <v>47.84</v>
      </c>
      <c r="J47" s="182">
        <v>51.96</v>
      </c>
    </row>
    <row r="48" spans="2:10" ht="57.75" customHeight="1" x14ac:dyDescent="0.2">
      <c r="B48" s="168"/>
      <c r="C48" s="1015" t="s">
        <v>9</v>
      </c>
      <c r="D48" s="1015"/>
      <c r="E48" s="1016"/>
      <c r="F48" s="174">
        <v>10.86</v>
      </c>
      <c r="G48" s="178">
        <v>13.37</v>
      </c>
      <c r="H48" s="178">
        <v>11.16</v>
      </c>
      <c r="I48" s="178">
        <v>11.55</v>
      </c>
      <c r="J48" s="183">
        <v>13.15</v>
      </c>
    </row>
    <row r="49" spans="2:10" ht="57.75" customHeight="1" x14ac:dyDescent="0.2">
      <c r="B49" s="169"/>
      <c r="C49" s="1017" t="s">
        <v>15</v>
      </c>
      <c r="D49" s="1017"/>
      <c r="E49" s="1018"/>
      <c r="F49" s="175">
        <v>5.44</v>
      </c>
      <c r="G49" s="179">
        <v>11.93</v>
      </c>
      <c r="H49" s="179">
        <v>5.33</v>
      </c>
      <c r="I49" s="179">
        <v>3</v>
      </c>
      <c r="J49" s="184">
        <v>7.93</v>
      </c>
    </row>
    <row r="50" spans="2:10" ht="13.2" x14ac:dyDescent="0.2"/>
  </sheetData>
  <sheetProtection algorithmName="SHA-512" hashValue="YbMjKL28zmvnl1VD7A/NQnWV6navmXnj6PqfzfMZeYRl2jzqy2NhZfvmHkxKZOMMushmgEqBLyYY/abbNLOD7w==" saltValue="onpv48kuJxJ4WOSDhiUrRA=="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519</v>
      </c>
      <c r="G33" s="199" t="s">
        <v>520</v>
      </c>
      <c r="H33" s="199" t="s">
        <v>521</v>
      </c>
      <c r="I33" s="199" t="s">
        <v>247</v>
      </c>
      <c r="J33" s="203" t="s">
        <v>522</v>
      </c>
      <c r="K33" s="185"/>
      <c r="L33" s="185"/>
      <c r="M33" s="185"/>
      <c r="N33" s="185"/>
      <c r="O33" s="185"/>
      <c r="P33" s="185"/>
    </row>
    <row r="34" spans="1:16" ht="39" customHeight="1" x14ac:dyDescent="0.2">
      <c r="A34" s="185"/>
      <c r="B34" s="187"/>
      <c r="C34" s="1019" t="s">
        <v>447</v>
      </c>
      <c r="D34" s="1019"/>
      <c r="E34" s="1020"/>
      <c r="F34" s="196">
        <v>10.85</v>
      </c>
      <c r="G34" s="200">
        <v>13.37</v>
      </c>
      <c r="H34" s="200">
        <v>11.15</v>
      </c>
      <c r="I34" s="200">
        <v>11.54</v>
      </c>
      <c r="J34" s="204">
        <v>13.15</v>
      </c>
      <c r="K34" s="185"/>
      <c r="L34" s="185"/>
      <c r="M34" s="185"/>
      <c r="N34" s="185"/>
      <c r="O34" s="185"/>
      <c r="P34" s="185"/>
    </row>
    <row r="35" spans="1:16" ht="39" customHeight="1" x14ac:dyDescent="0.2">
      <c r="A35" s="185"/>
      <c r="B35" s="188"/>
      <c r="C35" s="1021" t="s">
        <v>457</v>
      </c>
      <c r="D35" s="1021"/>
      <c r="E35" s="1022"/>
      <c r="F35" s="197" t="s">
        <v>189</v>
      </c>
      <c r="G35" s="201" t="s">
        <v>189</v>
      </c>
      <c r="H35" s="201" t="s">
        <v>189</v>
      </c>
      <c r="I35" s="201" t="s">
        <v>189</v>
      </c>
      <c r="J35" s="205">
        <v>4.0199999999999996</v>
      </c>
      <c r="K35" s="185"/>
      <c r="L35" s="185"/>
      <c r="M35" s="185"/>
      <c r="N35" s="185"/>
      <c r="O35" s="185"/>
      <c r="P35" s="185"/>
    </row>
    <row r="36" spans="1:16" ht="39" customHeight="1" x14ac:dyDescent="0.2">
      <c r="A36" s="185"/>
      <c r="B36" s="188"/>
      <c r="C36" s="1021" t="s">
        <v>456</v>
      </c>
      <c r="D36" s="1021"/>
      <c r="E36" s="1022"/>
      <c r="F36" s="197">
        <v>2.08</v>
      </c>
      <c r="G36" s="201">
        <v>1.73</v>
      </c>
      <c r="H36" s="201">
        <v>1.91</v>
      </c>
      <c r="I36" s="201">
        <v>1.72</v>
      </c>
      <c r="J36" s="205">
        <v>1.48</v>
      </c>
      <c r="K36" s="185"/>
      <c r="L36" s="185"/>
      <c r="M36" s="185"/>
      <c r="N36" s="185"/>
      <c r="O36" s="185"/>
      <c r="P36" s="185"/>
    </row>
    <row r="37" spans="1:16" ht="39" customHeight="1" x14ac:dyDescent="0.2">
      <c r="A37" s="185"/>
      <c r="B37" s="188"/>
      <c r="C37" s="1021" t="s">
        <v>399</v>
      </c>
      <c r="D37" s="1021"/>
      <c r="E37" s="1022"/>
      <c r="F37" s="197">
        <v>2.42</v>
      </c>
      <c r="G37" s="201">
        <v>0.89</v>
      </c>
      <c r="H37" s="201">
        <v>0.78</v>
      </c>
      <c r="I37" s="201">
        <v>0.86</v>
      </c>
      <c r="J37" s="205">
        <v>0.88</v>
      </c>
      <c r="K37" s="185"/>
      <c r="L37" s="185"/>
      <c r="M37" s="185"/>
      <c r="N37" s="185"/>
      <c r="O37" s="185"/>
      <c r="P37" s="185"/>
    </row>
    <row r="38" spans="1:16" ht="39" customHeight="1" x14ac:dyDescent="0.2">
      <c r="A38" s="185"/>
      <c r="B38" s="188"/>
      <c r="C38" s="1021" t="s">
        <v>380</v>
      </c>
      <c r="D38" s="1021"/>
      <c r="E38" s="1022"/>
      <c r="F38" s="197">
        <v>0.13</v>
      </c>
      <c r="G38" s="201">
        <v>0.11</v>
      </c>
      <c r="H38" s="201">
        <v>0.1</v>
      </c>
      <c r="I38" s="201">
        <v>0.11</v>
      </c>
      <c r="J38" s="205">
        <v>0.12</v>
      </c>
      <c r="K38" s="185"/>
      <c r="L38" s="185"/>
      <c r="M38" s="185"/>
      <c r="N38" s="185"/>
      <c r="O38" s="185"/>
      <c r="P38" s="185"/>
    </row>
    <row r="39" spans="1:16" ht="39" customHeight="1" x14ac:dyDescent="0.2">
      <c r="A39" s="185"/>
      <c r="B39" s="188"/>
      <c r="C39" s="1021"/>
      <c r="D39" s="1021"/>
      <c r="E39" s="1022"/>
      <c r="F39" s="197"/>
      <c r="G39" s="201"/>
      <c r="H39" s="201"/>
      <c r="I39" s="201"/>
      <c r="J39" s="205"/>
      <c r="K39" s="185"/>
      <c r="L39" s="185"/>
      <c r="M39" s="185"/>
      <c r="N39" s="185"/>
      <c r="O39" s="185"/>
      <c r="P39" s="185"/>
    </row>
    <row r="40" spans="1:16" ht="39" customHeight="1" x14ac:dyDescent="0.2">
      <c r="A40" s="185"/>
      <c r="B40" s="188"/>
      <c r="C40" s="1021"/>
      <c r="D40" s="1021"/>
      <c r="E40" s="1022"/>
      <c r="F40" s="197"/>
      <c r="G40" s="201"/>
      <c r="H40" s="201"/>
      <c r="I40" s="201"/>
      <c r="J40" s="205"/>
      <c r="K40" s="185"/>
      <c r="L40" s="185"/>
      <c r="M40" s="185"/>
      <c r="N40" s="185"/>
      <c r="O40" s="185"/>
      <c r="P40" s="185"/>
    </row>
    <row r="41" spans="1:16" ht="39" customHeight="1" x14ac:dyDescent="0.2">
      <c r="A41" s="185"/>
      <c r="B41" s="188"/>
      <c r="C41" s="1021"/>
      <c r="D41" s="1021"/>
      <c r="E41" s="1022"/>
      <c r="F41" s="197"/>
      <c r="G41" s="201"/>
      <c r="H41" s="201"/>
      <c r="I41" s="201"/>
      <c r="J41" s="205"/>
      <c r="K41" s="185"/>
      <c r="L41" s="185"/>
      <c r="M41" s="185"/>
      <c r="N41" s="185"/>
      <c r="O41" s="185"/>
      <c r="P41" s="185"/>
    </row>
    <row r="42" spans="1:16" ht="39" customHeight="1" x14ac:dyDescent="0.2">
      <c r="A42" s="185"/>
      <c r="B42" s="189"/>
      <c r="C42" s="1021" t="s">
        <v>523</v>
      </c>
      <c r="D42" s="1021"/>
      <c r="E42" s="1022"/>
      <c r="F42" s="197" t="s">
        <v>189</v>
      </c>
      <c r="G42" s="201" t="s">
        <v>189</v>
      </c>
      <c r="H42" s="201" t="s">
        <v>189</v>
      </c>
      <c r="I42" s="201" t="s">
        <v>189</v>
      </c>
      <c r="J42" s="205" t="s">
        <v>189</v>
      </c>
      <c r="K42" s="185"/>
      <c r="L42" s="185"/>
      <c r="M42" s="185"/>
      <c r="N42" s="185"/>
      <c r="O42" s="185"/>
      <c r="P42" s="185"/>
    </row>
    <row r="43" spans="1:16" ht="39" customHeight="1" x14ac:dyDescent="0.2">
      <c r="A43" s="185"/>
      <c r="B43" s="190"/>
      <c r="C43" s="1023" t="s">
        <v>293</v>
      </c>
      <c r="D43" s="1023"/>
      <c r="E43" s="1024"/>
      <c r="F43" s="198">
        <v>0.45</v>
      </c>
      <c r="G43" s="202">
        <v>0.41</v>
      </c>
      <c r="H43" s="202">
        <v>0.49</v>
      </c>
      <c r="I43" s="202">
        <v>2.92</v>
      </c>
      <c r="J43" s="206" t="s">
        <v>189</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rXsN9j6/SpEpxvon+KpJvFcGGKxHOI8Bzde3vMQy8jJ703y1/RU/TCKpoSlhKda/RcTDHOqOoVaHGzo6lNrPzQ==" saltValue="zZy6ldO2/UoFAdoNjzrDA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
      <c r="A44" s="85"/>
      <c r="B44" s="207" t="s">
        <v>20</v>
      </c>
      <c r="C44" s="213"/>
      <c r="D44" s="213"/>
      <c r="E44" s="221"/>
      <c r="F44" s="221"/>
      <c r="G44" s="221"/>
      <c r="H44" s="221"/>
      <c r="I44" s="221"/>
      <c r="J44" s="224" t="s">
        <v>16</v>
      </c>
      <c r="K44" s="226" t="s">
        <v>519</v>
      </c>
      <c r="L44" s="235" t="s">
        <v>520</v>
      </c>
      <c r="M44" s="235" t="s">
        <v>521</v>
      </c>
      <c r="N44" s="235" t="s">
        <v>247</v>
      </c>
      <c r="O44" s="244" t="s">
        <v>522</v>
      </c>
      <c r="P44" s="85"/>
      <c r="Q44" s="85"/>
      <c r="R44" s="85"/>
      <c r="S44" s="85"/>
      <c r="T44" s="85"/>
      <c r="U44" s="85"/>
    </row>
    <row r="45" spans="1:21" ht="30.75" customHeight="1" x14ac:dyDescent="0.2">
      <c r="A45" s="85"/>
      <c r="B45" s="1050" t="s">
        <v>23</v>
      </c>
      <c r="C45" s="1051"/>
      <c r="D45" s="216"/>
      <c r="E45" s="1025" t="s">
        <v>21</v>
      </c>
      <c r="F45" s="1025"/>
      <c r="G45" s="1025"/>
      <c r="H45" s="1025"/>
      <c r="I45" s="1025"/>
      <c r="J45" s="1026"/>
      <c r="K45" s="227">
        <v>501</v>
      </c>
      <c r="L45" s="236">
        <v>515</v>
      </c>
      <c r="M45" s="236">
        <v>519</v>
      </c>
      <c r="N45" s="236">
        <v>548</v>
      </c>
      <c r="O45" s="245">
        <v>525</v>
      </c>
      <c r="P45" s="85"/>
      <c r="Q45" s="85"/>
      <c r="R45" s="85"/>
      <c r="S45" s="85"/>
      <c r="T45" s="85"/>
      <c r="U45" s="85"/>
    </row>
    <row r="46" spans="1:21" ht="30.75" customHeight="1" x14ac:dyDescent="0.2">
      <c r="A46" s="85"/>
      <c r="B46" s="1052"/>
      <c r="C46" s="1053"/>
      <c r="D46" s="217"/>
      <c r="E46" s="1027" t="s">
        <v>26</v>
      </c>
      <c r="F46" s="1027"/>
      <c r="G46" s="1027"/>
      <c r="H46" s="1027"/>
      <c r="I46" s="1027"/>
      <c r="J46" s="1028"/>
      <c r="K46" s="228" t="s">
        <v>189</v>
      </c>
      <c r="L46" s="237" t="s">
        <v>189</v>
      </c>
      <c r="M46" s="237" t="s">
        <v>189</v>
      </c>
      <c r="N46" s="237" t="s">
        <v>189</v>
      </c>
      <c r="O46" s="246" t="s">
        <v>189</v>
      </c>
      <c r="P46" s="85"/>
      <c r="Q46" s="85"/>
      <c r="R46" s="85"/>
      <c r="S46" s="85"/>
      <c r="T46" s="85"/>
      <c r="U46" s="85"/>
    </row>
    <row r="47" spans="1:21" ht="30.75" customHeight="1" x14ac:dyDescent="0.2">
      <c r="A47" s="85"/>
      <c r="B47" s="1052"/>
      <c r="C47" s="1053"/>
      <c r="D47" s="217"/>
      <c r="E47" s="1027" t="s">
        <v>30</v>
      </c>
      <c r="F47" s="1027"/>
      <c r="G47" s="1027"/>
      <c r="H47" s="1027"/>
      <c r="I47" s="1027"/>
      <c r="J47" s="1028"/>
      <c r="K47" s="228" t="s">
        <v>189</v>
      </c>
      <c r="L47" s="237" t="s">
        <v>189</v>
      </c>
      <c r="M47" s="237" t="s">
        <v>189</v>
      </c>
      <c r="N47" s="237" t="s">
        <v>189</v>
      </c>
      <c r="O47" s="246" t="s">
        <v>189</v>
      </c>
      <c r="P47" s="85"/>
      <c r="Q47" s="85"/>
      <c r="R47" s="85"/>
      <c r="S47" s="85"/>
      <c r="T47" s="85"/>
      <c r="U47" s="85"/>
    </row>
    <row r="48" spans="1:21" ht="30.75" customHeight="1" x14ac:dyDescent="0.2">
      <c r="A48" s="85"/>
      <c r="B48" s="1052"/>
      <c r="C48" s="1053"/>
      <c r="D48" s="217"/>
      <c r="E48" s="1027" t="s">
        <v>33</v>
      </c>
      <c r="F48" s="1027"/>
      <c r="G48" s="1027"/>
      <c r="H48" s="1027"/>
      <c r="I48" s="1027"/>
      <c r="J48" s="1028"/>
      <c r="K48" s="228">
        <v>105</v>
      </c>
      <c r="L48" s="237">
        <v>80</v>
      </c>
      <c r="M48" s="237">
        <v>64</v>
      </c>
      <c r="N48" s="237">
        <v>133</v>
      </c>
      <c r="O48" s="246">
        <v>85</v>
      </c>
      <c r="P48" s="85"/>
      <c r="Q48" s="85"/>
      <c r="R48" s="85"/>
      <c r="S48" s="85"/>
      <c r="T48" s="85"/>
      <c r="U48" s="85"/>
    </row>
    <row r="49" spans="1:21" ht="30.75" customHeight="1" x14ac:dyDescent="0.2">
      <c r="A49" s="85"/>
      <c r="B49" s="1052"/>
      <c r="C49" s="1053"/>
      <c r="D49" s="217"/>
      <c r="E49" s="1027" t="s">
        <v>0</v>
      </c>
      <c r="F49" s="1027"/>
      <c r="G49" s="1027"/>
      <c r="H49" s="1027"/>
      <c r="I49" s="1027"/>
      <c r="J49" s="1028"/>
      <c r="K49" s="228">
        <v>0</v>
      </c>
      <c r="L49" s="237">
        <v>0</v>
      </c>
      <c r="M49" s="237">
        <v>0</v>
      </c>
      <c r="N49" s="237">
        <v>1</v>
      </c>
      <c r="O49" s="246">
        <v>8</v>
      </c>
      <c r="P49" s="85"/>
      <c r="Q49" s="85"/>
      <c r="R49" s="85"/>
      <c r="S49" s="85"/>
      <c r="T49" s="85"/>
      <c r="U49" s="85"/>
    </row>
    <row r="50" spans="1:21" ht="30.75" customHeight="1" x14ac:dyDescent="0.2">
      <c r="A50" s="85"/>
      <c r="B50" s="1052"/>
      <c r="C50" s="1053"/>
      <c r="D50" s="217"/>
      <c r="E50" s="1027" t="s">
        <v>38</v>
      </c>
      <c r="F50" s="1027"/>
      <c r="G50" s="1027"/>
      <c r="H50" s="1027"/>
      <c r="I50" s="1027"/>
      <c r="J50" s="1028"/>
      <c r="K50" s="228">
        <v>31</v>
      </c>
      <c r="L50" s="237">
        <v>31</v>
      </c>
      <c r="M50" s="237">
        <v>31</v>
      </c>
      <c r="N50" s="237">
        <v>31</v>
      </c>
      <c r="O50" s="246">
        <v>31</v>
      </c>
      <c r="P50" s="85"/>
      <c r="Q50" s="85"/>
      <c r="R50" s="85"/>
      <c r="S50" s="85"/>
      <c r="T50" s="85"/>
      <c r="U50" s="85"/>
    </row>
    <row r="51" spans="1:21" ht="30.75" customHeight="1" x14ac:dyDescent="0.2">
      <c r="A51" s="85"/>
      <c r="B51" s="1054"/>
      <c r="C51" s="1055"/>
      <c r="D51" s="218"/>
      <c r="E51" s="1027" t="s">
        <v>40</v>
      </c>
      <c r="F51" s="1027"/>
      <c r="G51" s="1027"/>
      <c r="H51" s="1027"/>
      <c r="I51" s="1027"/>
      <c r="J51" s="1028"/>
      <c r="K51" s="228" t="s">
        <v>189</v>
      </c>
      <c r="L51" s="237" t="s">
        <v>189</v>
      </c>
      <c r="M51" s="237" t="s">
        <v>189</v>
      </c>
      <c r="N51" s="237" t="s">
        <v>189</v>
      </c>
      <c r="O51" s="246" t="s">
        <v>189</v>
      </c>
      <c r="P51" s="85"/>
      <c r="Q51" s="85"/>
      <c r="R51" s="85"/>
      <c r="S51" s="85"/>
      <c r="T51" s="85"/>
      <c r="U51" s="85"/>
    </row>
    <row r="52" spans="1:21" ht="30.75" customHeight="1" x14ac:dyDescent="0.2">
      <c r="A52" s="85"/>
      <c r="B52" s="1029" t="s">
        <v>44</v>
      </c>
      <c r="C52" s="1030"/>
      <c r="D52" s="218"/>
      <c r="E52" s="1027" t="s">
        <v>46</v>
      </c>
      <c r="F52" s="1027"/>
      <c r="G52" s="1027"/>
      <c r="H52" s="1027"/>
      <c r="I52" s="1027"/>
      <c r="J52" s="1028"/>
      <c r="K52" s="228">
        <v>438</v>
      </c>
      <c r="L52" s="237">
        <v>428</v>
      </c>
      <c r="M52" s="237">
        <v>418</v>
      </c>
      <c r="N52" s="237">
        <v>423</v>
      </c>
      <c r="O52" s="246">
        <v>418</v>
      </c>
      <c r="P52" s="85"/>
      <c r="Q52" s="85"/>
      <c r="R52" s="85"/>
      <c r="S52" s="85"/>
      <c r="T52" s="85"/>
      <c r="U52" s="85"/>
    </row>
    <row r="53" spans="1:21" ht="30.75" customHeight="1" x14ac:dyDescent="0.2">
      <c r="A53" s="85"/>
      <c r="B53" s="1031" t="s">
        <v>48</v>
      </c>
      <c r="C53" s="1032"/>
      <c r="D53" s="219"/>
      <c r="E53" s="1033" t="s">
        <v>51</v>
      </c>
      <c r="F53" s="1033"/>
      <c r="G53" s="1033"/>
      <c r="H53" s="1033"/>
      <c r="I53" s="1033"/>
      <c r="J53" s="1034"/>
      <c r="K53" s="229">
        <v>199</v>
      </c>
      <c r="L53" s="238">
        <v>198</v>
      </c>
      <c r="M53" s="238">
        <v>196</v>
      </c>
      <c r="N53" s="238">
        <v>290</v>
      </c>
      <c r="O53" s="247">
        <v>231</v>
      </c>
      <c r="P53" s="85"/>
      <c r="Q53" s="85"/>
      <c r="R53" s="85"/>
      <c r="S53" s="85"/>
      <c r="T53" s="85"/>
      <c r="U53" s="85"/>
    </row>
    <row r="54" spans="1:21" ht="24" customHeight="1" x14ac:dyDescent="0.2">
      <c r="A54" s="85"/>
      <c r="B54" s="208" t="s">
        <v>53</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6</v>
      </c>
      <c r="C56" s="214"/>
      <c r="D56" s="214"/>
      <c r="E56" s="214"/>
      <c r="F56" s="214"/>
      <c r="G56" s="214"/>
      <c r="H56" s="214"/>
      <c r="I56" s="214"/>
      <c r="J56" s="214"/>
      <c r="K56" s="230"/>
      <c r="L56" s="230"/>
      <c r="M56" s="230"/>
      <c r="N56" s="230"/>
      <c r="O56" s="248" t="s">
        <v>24</v>
      </c>
      <c r="P56" s="85"/>
      <c r="Q56" s="85"/>
      <c r="R56" s="85"/>
      <c r="S56" s="85"/>
      <c r="T56" s="85"/>
      <c r="U56" s="85"/>
    </row>
    <row r="57" spans="1:21" ht="31.5" customHeight="1" x14ac:dyDescent="0.2">
      <c r="A57" s="85"/>
      <c r="B57" s="210"/>
      <c r="C57" s="215"/>
      <c r="D57" s="215"/>
      <c r="E57" s="222"/>
      <c r="F57" s="222"/>
      <c r="G57" s="222"/>
      <c r="H57" s="222"/>
      <c r="I57" s="222"/>
      <c r="J57" s="225" t="s">
        <v>16</v>
      </c>
      <c r="K57" s="231" t="s">
        <v>519</v>
      </c>
      <c r="L57" s="239" t="s">
        <v>520</v>
      </c>
      <c r="M57" s="239" t="s">
        <v>521</v>
      </c>
      <c r="N57" s="239" t="s">
        <v>247</v>
      </c>
      <c r="O57" s="249" t="s">
        <v>522</v>
      </c>
      <c r="P57" s="85"/>
      <c r="Q57" s="85"/>
      <c r="R57" s="85"/>
      <c r="S57" s="85"/>
      <c r="T57" s="85"/>
      <c r="U57" s="85"/>
    </row>
    <row r="58" spans="1:21" ht="31.5" customHeight="1" x14ac:dyDescent="0.2">
      <c r="B58" s="1044" t="s">
        <v>57</v>
      </c>
      <c r="C58" s="1045"/>
      <c r="D58" s="1035" t="s">
        <v>59</v>
      </c>
      <c r="E58" s="1036"/>
      <c r="F58" s="1036"/>
      <c r="G58" s="1036"/>
      <c r="H58" s="1036"/>
      <c r="I58" s="1036"/>
      <c r="J58" s="1037"/>
      <c r="K58" s="232"/>
      <c r="L58" s="240"/>
      <c r="M58" s="240"/>
      <c r="N58" s="240"/>
      <c r="O58" s="250"/>
    </row>
    <row r="59" spans="1:21" ht="31.5" customHeight="1" x14ac:dyDescent="0.2">
      <c r="B59" s="1046"/>
      <c r="C59" s="1047"/>
      <c r="D59" s="1038" t="s">
        <v>13</v>
      </c>
      <c r="E59" s="1039"/>
      <c r="F59" s="1039"/>
      <c r="G59" s="1039"/>
      <c r="H59" s="1039"/>
      <c r="I59" s="1039"/>
      <c r="J59" s="1040"/>
      <c r="K59" s="233"/>
      <c r="L59" s="241"/>
      <c r="M59" s="241"/>
      <c r="N59" s="241"/>
      <c r="O59" s="251"/>
    </row>
    <row r="60" spans="1:21" ht="31.5" customHeight="1" x14ac:dyDescent="0.2">
      <c r="B60" s="1048"/>
      <c r="C60" s="1049"/>
      <c r="D60" s="1041" t="s">
        <v>61</v>
      </c>
      <c r="E60" s="1042"/>
      <c r="F60" s="1042"/>
      <c r="G60" s="1042"/>
      <c r="H60" s="1042"/>
      <c r="I60" s="1042"/>
      <c r="J60" s="1043"/>
      <c r="K60" s="234"/>
      <c r="L60" s="242"/>
      <c r="M60" s="242"/>
      <c r="N60" s="242"/>
      <c r="O60" s="252"/>
    </row>
    <row r="61" spans="1:21" ht="24" customHeight="1" x14ac:dyDescent="0.2">
      <c r="B61" s="211"/>
      <c r="C61" s="211"/>
      <c r="D61" s="220" t="s">
        <v>45</v>
      </c>
      <c r="E61" s="223"/>
      <c r="F61" s="223"/>
      <c r="G61" s="223"/>
      <c r="H61" s="223"/>
      <c r="I61" s="223"/>
      <c r="J61" s="223"/>
      <c r="K61" s="223"/>
      <c r="L61" s="223"/>
      <c r="M61" s="223"/>
      <c r="N61" s="223"/>
      <c r="O61" s="223"/>
    </row>
    <row r="62" spans="1:21" ht="24" customHeight="1" x14ac:dyDescent="0.2">
      <c r="B62" s="212"/>
      <c r="C62" s="212"/>
      <c r="D62" s="220" t="s">
        <v>39</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cfGjRtTzS/rYTJftuiVyLNI9H+mdJXKU0WbQdwhmubxFczpfTtCM3THOuYG+KsHcl4eDXH6Cb7Z2AL6V0cGPtQ==" saltValue="eOTtrPLoVp/eknhwV1xOi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
      <c r="B40" s="207" t="s">
        <v>20</v>
      </c>
      <c r="C40" s="213"/>
      <c r="D40" s="213"/>
      <c r="E40" s="221"/>
      <c r="F40" s="221"/>
      <c r="G40" s="221"/>
      <c r="H40" s="224" t="s">
        <v>16</v>
      </c>
      <c r="I40" s="226" t="s">
        <v>519</v>
      </c>
      <c r="J40" s="235" t="s">
        <v>520</v>
      </c>
      <c r="K40" s="235" t="s">
        <v>521</v>
      </c>
      <c r="L40" s="235" t="s">
        <v>247</v>
      </c>
      <c r="M40" s="264" t="s">
        <v>522</v>
      </c>
    </row>
    <row r="41" spans="2:13" ht="27.75" customHeight="1" x14ac:dyDescent="0.2">
      <c r="B41" s="1050" t="s">
        <v>35</v>
      </c>
      <c r="C41" s="1051"/>
      <c r="D41" s="216"/>
      <c r="E41" s="1056" t="s">
        <v>55</v>
      </c>
      <c r="F41" s="1056"/>
      <c r="G41" s="1056"/>
      <c r="H41" s="1057"/>
      <c r="I41" s="257">
        <v>5588</v>
      </c>
      <c r="J41" s="261">
        <v>5731</v>
      </c>
      <c r="K41" s="261">
        <v>5518</v>
      </c>
      <c r="L41" s="261">
        <v>5258</v>
      </c>
      <c r="M41" s="265">
        <v>4894</v>
      </c>
    </row>
    <row r="42" spans="2:13" ht="27.75" customHeight="1" x14ac:dyDescent="0.2">
      <c r="B42" s="1052"/>
      <c r="C42" s="1053"/>
      <c r="D42" s="217"/>
      <c r="E42" s="1058" t="s">
        <v>66</v>
      </c>
      <c r="F42" s="1058"/>
      <c r="G42" s="1058"/>
      <c r="H42" s="1059"/>
      <c r="I42" s="258">
        <v>205</v>
      </c>
      <c r="J42" s="262">
        <v>152</v>
      </c>
      <c r="K42" s="262">
        <v>122</v>
      </c>
      <c r="L42" s="262">
        <v>92</v>
      </c>
      <c r="M42" s="266">
        <v>62</v>
      </c>
    </row>
    <row r="43" spans="2:13" ht="27.75" customHeight="1" x14ac:dyDescent="0.2">
      <c r="B43" s="1052"/>
      <c r="C43" s="1053"/>
      <c r="D43" s="217"/>
      <c r="E43" s="1058" t="s">
        <v>68</v>
      </c>
      <c r="F43" s="1058"/>
      <c r="G43" s="1058"/>
      <c r="H43" s="1059"/>
      <c r="I43" s="258">
        <v>1265</v>
      </c>
      <c r="J43" s="262">
        <v>1102</v>
      </c>
      <c r="K43" s="262">
        <v>923</v>
      </c>
      <c r="L43" s="262">
        <v>1149</v>
      </c>
      <c r="M43" s="266">
        <v>1109</v>
      </c>
    </row>
    <row r="44" spans="2:13" ht="27.75" customHeight="1" x14ac:dyDescent="0.2">
      <c r="B44" s="1052"/>
      <c r="C44" s="1053"/>
      <c r="D44" s="217"/>
      <c r="E44" s="1058" t="s">
        <v>70</v>
      </c>
      <c r="F44" s="1058"/>
      <c r="G44" s="1058"/>
      <c r="H44" s="1059"/>
      <c r="I44" s="258">
        <v>51</v>
      </c>
      <c r="J44" s="262">
        <v>73</v>
      </c>
      <c r="K44" s="262">
        <v>241</v>
      </c>
      <c r="L44" s="262">
        <v>611</v>
      </c>
      <c r="M44" s="266">
        <v>615</v>
      </c>
    </row>
    <row r="45" spans="2:13" ht="27.75" customHeight="1" x14ac:dyDescent="0.2">
      <c r="B45" s="1052"/>
      <c r="C45" s="1053"/>
      <c r="D45" s="217"/>
      <c r="E45" s="1058" t="s">
        <v>72</v>
      </c>
      <c r="F45" s="1058"/>
      <c r="G45" s="1058"/>
      <c r="H45" s="1059"/>
      <c r="I45" s="258">
        <v>507</v>
      </c>
      <c r="J45" s="262">
        <v>465</v>
      </c>
      <c r="K45" s="262">
        <v>501</v>
      </c>
      <c r="L45" s="262">
        <v>483</v>
      </c>
      <c r="M45" s="266">
        <v>535</v>
      </c>
    </row>
    <row r="46" spans="2:13" ht="27.75" customHeight="1" x14ac:dyDescent="0.2">
      <c r="B46" s="1052"/>
      <c r="C46" s="1053"/>
      <c r="D46" s="218"/>
      <c r="E46" s="1058" t="s">
        <v>71</v>
      </c>
      <c r="F46" s="1058"/>
      <c r="G46" s="1058"/>
      <c r="H46" s="1059"/>
      <c r="I46" s="258" t="s">
        <v>189</v>
      </c>
      <c r="J46" s="262" t="s">
        <v>189</v>
      </c>
      <c r="K46" s="262" t="s">
        <v>189</v>
      </c>
      <c r="L46" s="262" t="s">
        <v>189</v>
      </c>
      <c r="M46" s="266" t="s">
        <v>189</v>
      </c>
    </row>
    <row r="47" spans="2:13" ht="27.75" customHeight="1" x14ac:dyDescent="0.2">
      <c r="B47" s="1052"/>
      <c r="C47" s="1053"/>
      <c r="D47" s="254"/>
      <c r="E47" s="1060" t="s">
        <v>74</v>
      </c>
      <c r="F47" s="1061"/>
      <c r="G47" s="1061"/>
      <c r="H47" s="1062"/>
      <c r="I47" s="258" t="s">
        <v>189</v>
      </c>
      <c r="J47" s="262" t="s">
        <v>189</v>
      </c>
      <c r="K47" s="262" t="s">
        <v>189</v>
      </c>
      <c r="L47" s="262" t="s">
        <v>189</v>
      </c>
      <c r="M47" s="266" t="s">
        <v>189</v>
      </c>
    </row>
    <row r="48" spans="2:13" ht="27.75" customHeight="1" x14ac:dyDescent="0.2">
      <c r="B48" s="1052"/>
      <c r="C48" s="1053"/>
      <c r="D48" s="217"/>
      <c r="E48" s="1058" t="s">
        <v>80</v>
      </c>
      <c r="F48" s="1058"/>
      <c r="G48" s="1058"/>
      <c r="H48" s="1059"/>
      <c r="I48" s="258" t="s">
        <v>189</v>
      </c>
      <c r="J48" s="262" t="s">
        <v>189</v>
      </c>
      <c r="K48" s="262" t="s">
        <v>189</v>
      </c>
      <c r="L48" s="262" t="s">
        <v>189</v>
      </c>
      <c r="M48" s="266" t="s">
        <v>189</v>
      </c>
    </row>
    <row r="49" spans="2:13" ht="27.75" customHeight="1" x14ac:dyDescent="0.2">
      <c r="B49" s="1054"/>
      <c r="C49" s="1055"/>
      <c r="D49" s="217"/>
      <c r="E49" s="1058" t="s">
        <v>84</v>
      </c>
      <c r="F49" s="1058"/>
      <c r="G49" s="1058"/>
      <c r="H49" s="1059"/>
      <c r="I49" s="258" t="s">
        <v>189</v>
      </c>
      <c r="J49" s="262" t="s">
        <v>189</v>
      </c>
      <c r="K49" s="262" t="s">
        <v>189</v>
      </c>
      <c r="L49" s="262" t="s">
        <v>189</v>
      </c>
      <c r="M49" s="266" t="s">
        <v>189</v>
      </c>
    </row>
    <row r="50" spans="2:13" ht="27.75" customHeight="1" x14ac:dyDescent="0.2">
      <c r="B50" s="1065" t="s">
        <v>86</v>
      </c>
      <c r="C50" s="1066"/>
      <c r="D50" s="255"/>
      <c r="E50" s="1058" t="s">
        <v>87</v>
      </c>
      <c r="F50" s="1058"/>
      <c r="G50" s="1058"/>
      <c r="H50" s="1059"/>
      <c r="I50" s="258">
        <v>2224</v>
      </c>
      <c r="J50" s="262">
        <v>2873</v>
      </c>
      <c r="K50" s="262">
        <v>3147</v>
      </c>
      <c r="L50" s="262">
        <v>3277</v>
      </c>
      <c r="M50" s="266">
        <v>3602</v>
      </c>
    </row>
    <row r="51" spans="2:13" ht="27.75" customHeight="1" x14ac:dyDescent="0.2">
      <c r="B51" s="1052"/>
      <c r="C51" s="1053"/>
      <c r="D51" s="217"/>
      <c r="E51" s="1058" t="s">
        <v>89</v>
      </c>
      <c r="F51" s="1058"/>
      <c r="G51" s="1058"/>
      <c r="H51" s="1059"/>
      <c r="I51" s="258">
        <v>29</v>
      </c>
      <c r="J51" s="262" t="s">
        <v>189</v>
      </c>
      <c r="K51" s="262" t="s">
        <v>189</v>
      </c>
      <c r="L51" s="262" t="s">
        <v>189</v>
      </c>
      <c r="M51" s="266" t="s">
        <v>189</v>
      </c>
    </row>
    <row r="52" spans="2:13" ht="27.75" customHeight="1" x14ac:dyDescent="0.2">
      <c r="B52" s="1054"/>
      <c r="C52" s="1055"/>
      <c r="D52" s="217"/>
      <c r="E52" s="1058" t="s">
        <v>42</v>
      </c>
      <c r="F52" s="1058"/>
      <c r="G52" s="1058"/>
      <c r="H52" s="1059"/>
      <c r="I52" s="258">
        <v>5370</v>
      </c>
      <c r="J52" s="262">
        <v>5345</v>
      </c>
      <c r="K52" s="262">
        <v>5314</v>
      </c>
      <c r="L52" s="262">
        <v>5271</v>
      </c>
      <c r="M52" s="266">
        <v>4961</v>
      </c>
    </row>
    <row r="53" spans="2:13" ht="27.75" customHeight="1" x14ac:dyDescent="0.2">
      <c r="B53" s="1031" t="s">
        <v>48</v>
      </c>
      <c r="C53" s="1032"/>
      <c r="D53" s="219"/>
      <c r="E53" s="1063" t="s">
        <v>93</v>
      </c>
      <c r="F53" s="1063"/>
      <c r="G53" s="1063"/>
      <c r="H53" s="1064"/>
      <c r="I53" s="259">
        <v>-8</v>
      </c>
      <c r="J53" s="263">
        <v>-696</v>
      </c>
      <c r="K53" s="263">
        <v>-1155</v>
      </c>
      <c r="L53" s="263">
        <v>-956</v>
      </c>
      <c r="M53" s="267">
        <v>-1349</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uChrhIT5UjWEQwVYJhRyQkaTc3idUaixOXAuVQwFEcAsqCMH2/MLdZyRVXr1VvJ9ioGY73ZsL+VaJXpRyye+AQ==" saltValue="snfHAHbRW3cazIedLWNbz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91</v>
      </c>
    </row>
    <row r="54" spans="2:8" ht="29.25" customHeight="1" x14ac:dyDescent="0.25">
      <c r="B54" s="268" t="s">
        <v>5</v>
      </c>
      <c r="C54" s="274"/>
      <c r="D54" s="274"/>
      <c r="E54" s="275" t="s">
        <v>16</v>
      </c>
      <c r="F54" s="276" t="s">
        <v>521</v>
      </c>
      <c r="G54" s="276" t="s">
        <v>247</v>
      </c>
      <c r="H54" s="284" t="s">
        <v>522</v>
      </c>
    </row>
    <row r="55" spans="2:8" ht="52.5" customHeight="1" x14ac:dyDescent="0.2">
      <c r="B55" s="269"/>
      <c r="C55" s="1067" t="s">
        <v>97</v>
      </c>
      <c r="D55" s="1067"/>
      <c r="E55" s="1068"/>
      <c r="F55" s="277">
        <v>2005</v>
      </c>
      <c r="G55" s="277">
        <v>2110</v>
      </c>
      <c r="H55" s="285">
        <v>2380</v>
      </c>
    </row>
    <row r="56" spans="2:8" ht="52.5" customHeight="1" x14ac:dyDescent="0.2">
      <c r="B56" s="270"/>
      <c r="C56" s="1069" t="s">
        <v>100</v>
      </c>
      <c r="D56" s="1069"/>
      <c r="E56" s="1070"/>
      <c r="F56" s="278">
        <v>60</v>
      </c>
      <c r="G56" s="278">
        <v>82</v>
      </c>
      <c r="H56" s="286">
        <v>112</v>
      </c>
    </row>
    <row r="57" spans="2:8" ht="53.25" customHeight="1" x14ac:dyDescent="0.2">
      <c r="B57" s="270"/>
      <c r="C57" s="1071" t="s">
        <v>64</v>
      </c>
      <c r="D57" s="1071"/>
      <c r="E57" s="1072"/>
      <c r="F57" s="279">
        <v>555</v>
      </c>
      <c r="G57" s="279">
        <v>558</v>
      </c>
      <c r="H57" s="287">
        <v>555</v>
      </c>
    </row>
    <row r="58" spans="2:8" ht="45.75" customHeight="1" x14ac:dyDescent="0.2">
      <c r="B58" s="271"/>
      <c r="C58" s="1073" t="s">
        <v>528</v>
      </c>
      <c r="D58" s="1074"/>
      <c r="E58" s="1075"/>
      <c r="F58" s="280">
        <v>150</v>
      </c>
      <c r="G58" s="280">
        <v>150</v>
      </c>
      <c r="H58" s="288">
        <v>150</v>
      </c>
    </row>
    <row r="59" spans="2:8" ht="45.75" customHeight="1" x14ac:dyDescent="0.2">
      <c r="B59" s="271"/>
      <c r="C59" s="1073" t="s">
        <v>529</v>
      </c>
      <c r="D59" s="1074"/>
      <c r="E59" s="1075"/>
      <c r="F59" s="280">
        <v>112</v>
      </c>
      <c r="G59" s="280">
        <v>114</v>
      </c>
      <c r="H59" s="288">
        <v>116</v>
      </c>
    </row>
    <row r="60" spans="2:8" ht="45.75" customHeight="1" x14ac:dyDescent="0.2">
      <c r="B60" s="271"/>
      <c r="C60" s="1073" t="s">
        <v>341</v>
      </c>
      <c r="D60" s="1074"/>
      <c r="E60" s="1075"/>
      <c r="F60" s="280">
        <v>137</v>
      </c>
      <c r="G60" s="280">
        <v>122</v>
      </c>
      <c r="H60" s="288">
        <v>106</v>
      </c>
    </row>
    <row r="61" spans="2:8" ht="45.75" customHeight="1" x14ac:dyDescent="0.2">
      <c r="B61" s="271"/>
      <c r="C61" s="1073" t="s">
        <v>530</v>
      </c>
      <c r="D61" s="1074"/>
      <c r="E61" s="1075"/>
      <c r="F61" s="280">
        <v>93</v>
      </c>
      <c r="G61" s="280">
        <v>93</v>
      </c>
      <c r="H61" s="288">
        <v>93</v>
      </c>
    </row>
    <row r="62" spans="2:8" ht="45.75" customHeight="1" x14ac:dyDescent="0.2">
      <c r="B62" s="272"/>
      <c r="C62" s="1076" t="s">
        <v>201</v>
      </c>
      <c r="D62" s="1077"/>
      <c r="E62" s="1078"/>
      <c r="F62" s="281">
        <v>24</v>
      </c>
      <c r="G62" s="281">
        <v>31</v>
      </c>
      <c r="H62" s="289">
        <v>38</v>
      </c>
    </row>
    <row r="63" spans="2:8" ht="52.5" customHeight="1" x14ac:dyDescent="0.2">
      <c r="B63" s="273"/>
      <c r="C63" s="1079" t="s">
        <v>102</v>
      </c>
      <c r="D63" s="1079"/>
      <c r="E63" s="1080"/>
      <c r="F63" s="282">
        <v>2621</v>
      </c>
      <c r="G63" s="282">
        <v>2750</v>
      </c>
      <c r="H63" s="290">
        <v>3047</v>
      </c>
    </row>
    <row r="64" spans="2:8" ht="13.2" x14ac:dyDescent="0.2"/>
  </sheetData>
  <sheetProtection algorithmName="SHA-512" hashValue="gA39EaU8N/uUQqqs2+L315j8BSh2YADkuZezhGdu33ipPZxwyKmBO7sT+t56Ei+hK+50PH9I139NQbFyqQ3xpA==" saltValue="5oqdzIoyD7tjrKZpw+buF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3BD99-972F-42AB-995A-F8AAEB552A49}">
  <sheetPr>
    <pageSetUpPr fitToPage="1"/>
  </sheetPr>
  <dimension ref="A1:DE85"/>
  <sheetViews>
    <sheetView showGridLines="0" zoomScale="85" zoomScaleNormal="85" zoomScaleSheetLayoutView="55" workbookViewId="0">
      <selection activeCell="AN70" sqref="AN70"/>
    </sheetView>
  </sheetViews>
  <sheetFormatPr defaultColWidth="0" defaultRowHeight="13.5" customHeight="1" zeroHeight="1" x14ac:dyDescent="0.2"/>
  <cols>
    <col min="1" max="1" width="6.33203125" style="1083" customWidth="1"/>
    <col min="2" max="107" width="2.44140625" style="1083" customWidth="1"/>
    <col min="108" max="108" width="6.109375" style="1091" customWidth="1"/>
    <col min="109" max="109" width="5.88671875" style="1090" customWidth="1"/>
    <col min="110" max="16384" width="8.6640625" style="1083" hidden="1"/>
  </cols>
  <sheetData>
    <row r="1" spans="1:109" ht="42.75" customHeight="1" x14ac:dyDescent="0.2">
      <c r="A1" s="1081"/>
      <c r="B1" s="1082"/>
      <c r="DD1" s="1083"/>
      <c r="DE1" s="1083"/>
    </row>
    <row r="2" spans="1:109" ht="25.5" customHeight="1" x14ac:dyDescent="0.2">
      <c r="A2" s="1084"/>
      <c r="C2" s="1084"/>
      <c r="O2" s="1084"/>
      <c r="P2" s="1084"/>
      <c r="Q2" s="1084"/>
      <c r="R2" s="1084"/>
      <c r="S2" s="1084"/>
      <c r="T2" s="1084"/>
      <c r="U2" s="1084"/>
      <c r="V2" s="1084"/>
      <c r="W2" s="1084"/>
      <c r="X2" s="1084"/>
      <c r="Y2" s="1084"/>
      <c r="Z2" s="1084"/>
      <c r="AA2" s="1084"/>
      <c r="AB2" s="1084"/>
      <c r="AC2" s="1084"/>
      <c r="AD2" s="1084"/>
      <c r="AE2" s="1084"/>
      <c r="AF2" s="1084"/>
      <c r="AG2" s="1084"/>
      <c r="AH2" s="1084"/>
      <c r="AI2" s="1084"/>
      <c r="AU2" s="1084"/>
      <c r="BG2" s="1084"/>
      <c r="BS2" s="1084"/>
      <c r="CE2" s="1084"/>
      <c r="CQ2" s="1084"/>
      <c r="DD2" s="1083"/>
      <c r="DE2" s="1083"/>
    </row>
    <row r="3" spans="1:109" ht="25.5" customHeight="1" x14ac:dyDescent="0.2">
      <c r="A3" s="1084"/>
      <c r="C3" s="1084"/>
      <c r="O3" s="1084"/>
      <c r="P3" s="1084"/>
      <c r="Q3" s="1084"/>
      <c r="R3" s="1084"/>
      <c r="S3" s="1084"/>
      <c r="T3" s="1084"/>
      <c r="U3" s="1084"/>
      <c r="V3" s="1084"/>
      <c r="W3" s="1084"/>
      <c r="X3" s="1084"/>
      <c r="Y3" s="1084"/>
      <c r="Z3" s="1084"/>
      <c r="AA3" s="1084"/>
      <c r="AB3" s="1084"/>
      <c r="AC3" s="1084"/>
      <c r="AD3" s="1084"/>
      <c r="AE3" s="1084"/>
      <c r="AF3" s="1084"/>
      <c r="AG3" s="1084"/>
      <c r="AH3" s="1084"/>
      <c r="AI3" s="1084"/>
      <c r="AU3" s="1084"/>
      <c r="BG3" s="1084"/>
      <c r="BS3" s="1084"/>
      <c r="CE3" s="1084"/>
      <c r="CQ3" s="1084"/>
      <c r="DD3" s="1083"/>
      <c r="DE3" s="1083"/>
    </row>
    <row r="4" spans="1:109" s="1085" customFormat="1" ht="13.2" x14ac:dyDescent="0.2">
      <c r="A4" s="1084"/>
      <c r="B4" s="1084"/>
      <c r="C4" s="1084"/>
      <c r="D4" s="1084"/>
      <c r="E4" s="1084"/>
      <c r="F4" s="1084"/>
      <c r="G4" s="1084"/>
      <c r="H4" s="1084"/>
      <c r="I4" s="1084"/>
      <c r="J4" s="1084"/>
      <c r="K4" s="1084"/>
      <c r="L4" s="1084"/>
      <c r="M4" s="1084"/>
      <c r="N4" s="1084"/>
      <c r="O4" s="1084"/>
      <c r="P4" s="1084"/>
      <c r="Q4" s="1084"/>
      <c r="R4" s="1084"/>
      <c r="S4" s="1084"/>
      <c r="T4" s="1084"/>
      <c r="U4" s="1084"/>
      <c r="V4" s="1084"/>
      <c r="W4" s="1084"/>
      <c r="X4" s="1084"/>
      <c r="Y4" s="1084"/>
      <c r="Z4" s="1084"/>
      <c r="AA4" s="1084"/>
      <c r="AB4" s="1084"/>
      <c r="AC4" s="1084"/>
      <c r="AD4" s="1084"/>
      <c r="AE4" s="1084"/>
      <c r="AF4" s="1084"/>
      <c r="AG4" s="1084"/>
      <c r="AH4" s="1084"/>
      <c r="AI4" s="1084"/>
      <c r="AJ4" s="1084"/>
      <c r="AK4" s="1084"/>
      <c r="AL4" s="1084"/>
      <c r="AM4" s="1084"/>
      <c r="AN4" s="1084"/>
      <c r="AO4" s="1084"/>
      <c r="AP4" s="1084"/>
      <c r="AQ4" s="1084"/>
      <c r="AR4" s="1084"/>
      <c r="AS4" s="1084"/>
      <c r="AT4" s="1084"/>
      <c r="AU4" s="1084"/>
      <c r="AV4" s="1084"/>
      <c r="AW4" s="1084"/>
      <c r="AX4" s="1084"/>
      <c r="AY4" s="1084"/>
      <c r="AZ4" s="1084"/>
      <c r="BA4" s="1084"/>
      <c r="BB4" s="1084"/>
      <c r="BC4" s="1084"/>
      <c r="BD4" s="1084"/>
      <c r="BE4" s="1084"/>
      <c r="BF4" s="1084"/>
      <c r="BG4" s="1084"/>
      <c r="BH4" s="1084"/>
      <c r="BI4" s="1084"/>
      <c r="BJ4" s="1084"/>
      <c r="BK4" s="1084"/>
      <c r="BL4" s="1084"/>
      <c r="BM4" s="1084"/>
      <c r="BN4" s="1084"/>
      <c r="BO4" s="1084"/>
      <c r="BP4" s="1084"/>
      <c r="BQ4" s="1084"/>
      <c r="BR4" s="1084"/>
      <c r="BS4" s="1084"/>
      <c r="BT4" s="1084"/>
      <c r="BU4" s="1084"/>
      <c r="BV4" s="1084"/>
      <c r="BW4" s="1084"/>
      <c r="BX4" s="1084"/>
      <c r="BY4" s="1084"/>
      <c r="BZ4" s="1084"/>
      <c r="CA4" s="1084"/>
      <c r="CB4" s="1084"/>
      <c r="CC4" s="1084"/>
      <c r="CD4" s="1084"/>
      <c r="CE4" s="1084"/>
      <c r="CF4" s="1084"/>
      <c r="CG4" s="1084"/>
      <c r="CH4" s="1084"/>
      <c r="CI4" s="1084"/>
      <c r="CJ4" s="1084"/>
      <c r="CK4" s="1084"/>
      <c r="CL4" s="1084"/>
      <c r="CM4" s="1084"/>
      <c r="CN4" s="1084"/>
      <c r="CO4" s="1084"/>
      <c r="CP4" s="1084"/>
      <c r="CQ4" s="1084"/>
      <c r="CR4" s="1084"/>
      <c r="CS4" s="1084"/>
      <c r="CT4" s="1084"/>
      <c r="CU4" s="1084"/>
      <c r="CV4" s="1084"/>
      <c r="CW4" s="1084"/>
      <c r="CX4" s="1084"/>
      <c r="CY4" s="1084"/>
      <c r="CZ4" s="1084"/>
      <c r="DA4" s="1084"/>
      <c r="DB4" s="1084"/>
      <c r="DC4" s="1084"/>
      <c r="DD4" s="1084"/>
      <c r="DE4" s="1084"/>
    </row>
    <row r="5" spans="1:109" s="1085" customFormat="1" ht="13.2" x14ac:dyDescent="0.2">
      <c r="A5" s="1084"/>
      <c r="B5" s="1084"/>
      <c r="C5" s="1084"/>
      <c r="D5" s="1084"/>
      <c r="E5" s="1084"/>
      <c r="F5" s="1084"/>
      <c r="G5" s="1084"/>
      <c r="H5" s="1084"/>
      <c r="I5" s="1084"/>
      <c r="J5" s="1084"/>
      <c r="K5" s="1084"/>
      <c r="L5" s="1084"/>
      <c r="M5" s="1084"/>
      <c r="N5" s="1084"/>
      <c r="O5" s="1084"/>
      <c r="P5" s="1084"/>
      <c r="Q5" s="1084"/>
      <c r="R5" s="1084"/>
      <c r="S5" s="1084"/>
      <c r="T5" s="1084"/>
      <c r="U5" s="1084"/>
      <c r="V5" s="1084"/>
      <c r="W5" s="1084"/>
      <c r="X5" s="1084"/>
      <c r="Y5" s="1084"/>
      <c r="Z5" s="1084"/>
      <c r="AA5" s="1084"/>
      <c r="AB5" s="1084"/>
      <c r="AC5" s="1084"/>
      <c r="AD5" s="1084"/>
      <c r="AE5" s="1084"/>
      <c r="AF5" s="1084"/>
      <c r="AG5" s="1084"/>
      <c r="AH5" s="1084"/>
      <c r="AI5" s="1084"/>
      <c r="AJ5" s="1084"/>
      <c r="AK5" s="1084"/>
      <c r="AL5" s="1084"/>
      <c r="AM5" s="1084"/>
      <c r="AN5" s="1084"/>
      <c r="AO5" s="1084"/>
      <c r="AP5" s="1084"/>
      <c r="AQ5" s="1084"/>
      <c r="AR5" s="1084"/>
      <c r="AS5" s="1084"/>
      <c r="AT5" s="1084"/>
      <c r="AU5" s="1084"/>
      <c r="AV5" s="1084"/>
      <c r="AW5" s="1084"/>
      <c r="AX5" s="1084"/>
      <c r="AY5" s="1084"/>
      <c r="AZ5" s="1084"/>
      <c r="BA5" s="1084"/>
      <c r="BB5" s="1084"/>
      <c r="BC5" s="1084"/>
      <c r="BD5" s="1084"/>
      <c r="BE5" s="1084"/>
      <c r="BF5" s="1084"/>
      <c r="BG5" s="1084"/>
      <c r="BH5" s="1084"/>
      <c r="BI5" s="1084"/>
      <c r="BJ5" s="1084"/>
      <c r="BK5" s="1084"/>
      <c r="BL5" s="1084"/>
      <c r="BM5" s="1084"/>
      <c r="BN5" s="1084"/>
      <c r="BO5" s="1084"/>
      <c r="BP5" s="1084"/>
      <c r="BQ5" s="1084"/>
      <c r="BR5" s="1084"/>
      <c r="BS5" s="1084"/>
      <c r="BT5" s="1084"/>
      <c r="BU5" s="1084"/>
      <c r="BV5" s="1084"/>
      <c r="BW5" s="1084"/>
      <c r="BX5" s="1084"/>
      <c r="BY5" s="1084"/>
      <c r="BZ5" s="1084"/>
      <c r="CA5" s="1084"/>
      <c r="CB5" s="1084"/>
      <c r="CC5" s="1084"/>
      <c r="CD5" s="1084"/>
      <c r="CE5" s="1084"/>
      <c r="CF5" s="1084"/>
      <c r="CG5" s="1084"/>
      <c r="CH5" s="1084"/>
      <c r="CI5" s="1084"/>
      <c r="CJ5" s="1084"/>
      <c r="CK5" s="1084"/>
      <c r="CL5" s="1084"/>
      <c r="CM5" s="1084"/>
      <c r="CN5" s="1084"/>
      <c r="CO5" s="1084"/>
      <c r="CP5" s="1084"/>
      <c r="CQ5" s="1084"/>
      <c r="CR5" s="1084"/>
      <c r="CS5" s="1084"/>
      <c r="CT5" s="1084"/>
      <c r="CU5" s="1084"/>
      <c r="CV5" s="1084"/>
      <c r="CW5" s="1084"/>
      <c r="CX5" s="1084"/>
      <c r="CY5" s="1084"/>
      <c r="CZ5" s="1084"/>
      <c r="DA5" s="1084"/>
      <c r="DB5" s="1084"/>
      <c r="DC5" s="1084"/>
      <c r="DD5" s="1084"/>
      <c r="DE5" s="1084"/>
    </row>
    <row r="6" spans="1:109" s="1085" customFormat="1" ht="13.2" x14ac:dyDescent="0.2">
      <c r="A6" s="1084"/>
      <c r="B6" s="1084"/>
      <c r="C6" s="1084"/>
      <c r="D6" s="1084"/>
      <c r="E6" s="1084"/>
      <c r="F6" s="1084"/>
      <c r="G6" s="1084"/>
      <c r="H6" s="1084"/>
      <c r="I6" s="1084"/>
      <c r="J6" s="1084"/>
      <c r="K6" s="1084"/>
      <c r="L6" s="1084"/>
      <c r="M6" s="1084"/>
      <c r="N6" s="1084"/>
      <c r="O6" s="1084"/>
      <c r="P6" s="1084"/>
      <c r="Q6" s="1084"/>
      <c r="R6" s="1084"/>
      <c r="S6" s="1084"/>
      <c r="T6" s="1084"/>
      <c r="U6" s="1084"/>
      <c r="V6" s="1084"/>
      <c r="W6" s="1084"/>
      <c r="X6" s="1084"/>
      <c r="Y6" s="1084"/>
      <c r="Z6" s="1084"/>
      <c r="AA6" s="1084"/>
      <c r="AB6" s="1084"/>
      <c r="AC6" s="1084"/>
      <c r="AD6" s="1084"/>
      <c r="AE6" s="1084"/>
      <c r="AF6" s="1084"/>
      <c r="AG6" s="1084"/>
      <c r="AH6" s="1084"/>
      <c r="AI6" s="1084"/>
      <c r="AJ6" s="1084"/>
      <c r="AK6" s="1084"/>
      <c r="AL6" s="1084"/>
      <c r="AM6" s="1084"/>
      <c r="AN6" s="1084"/>
      <c r="AO6" s="1084"/>
      <c r="AP6" s="1084"/>
      <c r="AQ6" s="1084"/>
      <c r="AR6" s="1084"/>
      <c r="AS6" s="1084"/>
      <c r="AT6" s="1084"/>
      <c r="AU6" s="1084"/>
      <c r="AV6" s="1084"/>
      <c r="AW6" s="1084"/>
      <c r="AX6" s="1084"/>
      <c r="AY6" s="1084"/>
      <c r="AZ6" s="1084"/>
      <c r="BA6" s="1084"/>
      <c r="BB6" s="1084"/>
      <c r="BC6" s="1084"/>
      <c r="BD6" s="1084"/>
      <c r="BE6" s="1084"/>
      <c r="BF6" s="1084"/>
      <c r="BG6" s="1084"/>
      <c r="BH6" s="1084"/>
      <c r="BI6" s="1084"/>
      <c r="BJ6" s="1084"/>
      <c r="BK6" s="1084"/>
      <c r="BL6" s="1084"/>
      <c r="BM6" s="1084"/>
      <c r="BN6" s="1084"/>
      <c r="BO6" s="1084"/>
      <c r="BP6" s="1084"/>
      <c r="BQ6" s="1084"/>
      <c r="BR6" s="1084"/>
      <c r="BS6" s="1084"/>
      <c r="BT6" s="1084"/>
      <c r="BU6" s="1084"/>
      <c r="BV6" s="1084"/>
      <c r="BW6" s="1084"/>
      <c r="BX6" s="1084"/>
      <c r="BY6" s="1084"/>
      <c r="BZ6" s="1084"/>
      <c r="CA6" s="1084"/>
      <c r="CB6" s="1084"/>
      <c r="CC6" s="1084"/>
      <c r="CD6" s="1084"/>
      <c r="CE6" s="1084"/>
      <c r="CF6" s="1084"/>
      <c r="CG6" s="1084"/>
      <c r="CH6" s="1084"/>
      <c r="CI6" s="1084"/>
      <c r="CJ6" s="1084"/>
      <c r="CK6" s="1084"/>
      <c r="CL6" s="1084"/>
      <c r="CM6" s="1084"/>
      <c r="CN6" s="1084"/>
      <c r="CO6" s="1084"/>
      <c r="CP6" s="1084"/>
      <c r="CQ6" s="1084"/>
      <c r="CR6" s="1084"/>
      <c r="CS6" s="1084"/>
      <c r="CT6" s="1084"/>
      <c r="CU6" s="1084"/>
      <c r="CV6" s="1084"/>
      <c r="CW6" s="1084"/>
      <c r="CX6" s="1084"/>
      <c r="CY6" s="1084"/>
      <c r="CZ6" s="1084"/>
      <c r="DA6" s="1084"/>
      <c r="DB6" s="1084"/>
      <c r="DC6" s="1084"/>
      <c r="DD6" s="1084"/>
      <c r="DE6" s="1084"/>
    </row>
    <row r="7" spans="1:109" s="1085" customFormat="1" ht="13.2" x14ac:dyDescent="0.2">
      <c r="A7" s="1084"/>
      <c r="B7" s="1084"/>
      <c r="C7" s="1084"/>
      <c r="D7" s="1084"/>
      <c r="E7" s="1084"/>
      <c r="F7" s="1084"/>
      <c r="G7" s="1084"/>
      <c r="H7" s="1084"/>
      <c r="I7" s="1084"/>
      <c r="J7" s="1084"/>
      <c r="K7" s="1084"/>
      <c r="L7" s="1084"/>
      <c r="M7" s="1084"/>
      <c r="N7" s="1084"/>
      <c r="O7" s="1084"/>
      <c r="P7" s="1084"/>
      <c r="Q7" s="1084"/>
      <c r="R7" s="1084"/>
      <c r="S7" s="1084"/>
      <c r="T7" s="1084"/>
      <c r="U7" s="1084"/>
      <c r="V7" s="1084"/>
      <c r="W7" s="1084"/>
      <c r="X7" s="1084"/>
      <c r="Y7" s="1084"/>
      <c r="Z7" s="1084"/>
      <c r="AA7" s="1084"/>
      <c r="AB7" s="1084"/>
      <c r="AC7" s="1084"/>
      <c r="AD7" s="1084"/>
      <c r="AE7" s="1084"/>
      <c r="AF7" s="1084"/>
      <c r="AG7" s="1084"/>
      <c r="AH7" s="1084"/>
      <c r="AI7" s="1084"/>
      <c r="AJ7" s="1084"/>
      <c r="AK7" s="1084"/>
      <c r="AL7" s="1084"/>
      <c r="AM7" s="1084"/>
      <c r="AN7" s="1084"/>
      <c r="AO7" s="1084"/>
      <c r="AP7" s="1084"/>
      <c r="AQ7" s="1084"/>
      <c r="AR7" s="1084"/>
      <c r="AS7" s="1084"/>
      <c r="AT7" s="1084"/>
      <c r="AU7" s="1084"/>
      <c r="AV7" s="1084"/>
      <c r="AW7" s="1084"/>
      <c r="AX7" s="1084"/>
      <c r="AY7" s="1084"/>
      <c r="AZ7" s="1084"/>
      <c r="BA7" s="1084"/>
      <c r="BB7" s="1084"/>
      <c r="BC7" s="1084"/>
      <c r="BD7" s="1084"/>
      <c r="BE7" s="1084"/>
      <c r="BF7" s="1084"/>
      <c r="BG7" s="1084"/>
      <c r="BH7" s="1084"/>
      <c r="BI7" s="1084"/>
      <c r="BJ7" s="1084"/>
      <c r="BK7" s="1084"/>
      <c r="BL7" s="1084"/>
      <c r="BM7" s="1084"/>
      <c r="BN7" s="1084"/>
      <c r="BO7" s="1084"/>
      <c r="BP7" s="1084"/>
      <c r="BQ7" s="1084"/>
      <c r="BR7" s="1084"/>
      <c r="BS7" s="1084"/>
      <c r="BT7" s="1084"/>
      <c r="BU7" s="1084"/>
      <c r="BV7" s="1084"/>
      <c r="BW7" s="1084"/>
      <c r="BX7" s="1084"/>
      <c r="BY7" s="1084"/>
      <c r="BZ7" s="1084"/>
      <c r="CA7" s="1084"/>
      <c r="CB7" s="1084"/>
      <c r="CC7" s="1084"/>
      <c r="CD7" s="1084"/>
      <c r="CE7" s="1084"/>
      <c r="CF7" s="1084"/>
      <c r="CG7" s="1084"/>
      <c r="CH7" s="1084"/>
      <c r="CI7" s="1084"/>
      <c r="CJ7" s="1084"/>
      <c r="CK7" s="1084"/>
      <c r="CL7" s="1084"/>
      <c r="CM7" s="1084"/>
      <c r="CN7" s="1084"/>
      <c r="CO7" s="1084"/>
      <c r="CP7" s="1084"/>
      <c r="CQ7" s="1084"/>
      <c r="CR7" s="1084"/>
      <c r="CS7" s="1084"/>
      <c r="CT7" s="1084"/>
      <c r="CU7" s="1084"/>
      <c r="CV7" s="1084"/>
      <c r="CW7" s="1084"/>
      <c r="CX7" s="1084"/>
      <c r="CY7" s="1084"/>
      <c r="CZ7" s="1084"/>
      <c r="DA7" s="1084"/>
      <c r="DB7" s="1084"/>
      <c r="DC7" s="1084"/>
      <c r="DD7" s="1084"/>
      <c r="DE7" s="1084"/>
    </row>
    <row r="8" spans="1:109" s="1085" customFormat="1" ht="13.2" x14ac:dyDescent="0.2">
      <c r="A8" s="1084"/>
      <c r="B8" s="1084"/>
      <c r="C8" s="1084"/>
      <c r="D8" s="1084"/>
      <c r="E8" s="1084"/>
      <c r="F8" s="1084"/>
      <c r="G8" s="1084"/>
      <c r="H8" s="1084"/>
      <c r="I8" s="1084"/>
      <c r="J8" s="1084"/>
      <c r="K8" s="1084"/>
      <c r="L8" s="1084"/>
      <c r="M8" s="1084"/>
      <c r="N8" s="1084"/>
      <c r="O8" s="1084"/>
      <c r="P8" s="1084"/>
      <c r="Q8" s="1084"/>
      <c r="R8" s="1084"/>
      <c r="S8" s="1084"/>
      <c r="T8" s="1084"/>
      <c r="U8" s="1084"/>
      <c r="V8" s="1084"/>
      <c r="W8" s="1084"/>
      <c r="X8" s="1084"/>
      <c r="Y8" s="1084"/>
      <c r="Z8" s="1084"/>
      <c r="AA8" s="1084"/>
      <c r="AB8" s="1084"/>
      <c r="AC8" s="1084"/>
      <c r="AD8" s="1084"/>
      <c r="AE8" s="1084"/>
      <c r="AF8" s="1084"/>
      <c r="AG8" s="1084"/>
      <c r="AH8" s="1084"/>
      <c r="AI8" s="1084"/>
      <c r="AJ8" s="1084"/>
      <c r="AK8" s="1084"/>
      <c r="AL8" s="1084"/>
      <c r="AM8" s="1084"/>
      <c r="AN8" s="1084"/>
      <c r="AO8" s="1084"/>
      <c r="AP8" s="1084"/>
      <c r="AQ8" s="1084"/>
      <c r="AR8" s="1084"/>
      <c r="AS8" s="1084"/>
      <c r="AT8" s="1084"/>
      <c r="AU8" s="1084"/>
      <c r="AV8" s="1084"/>
      <c r="AW8" s="1084"/>
      <c r="AX8" s="1084"/>
      <c r="AY8" s="1084"/>
      <c r="AZ8" s="1084"/>
      <c r="BA8" s="1084"/>
      <c r="BB8" s="1084"/>
      <c r="BC8" s="1084"/>
      <c r="BD8" s="1084"/>
      <c r="BE8" s="1084"/>
      <c r="BF8" s="1084"/>
      <c r="BG8" s="1084"/>
      <c r="BH8" s="1084"/>
      <c r="BI8" s="1084"/>
      <c r="BJ8" s="1084"/>
      <c r="BK8" s="1084"/>
      <c r="BL8" s="1084"/>
      <c r="BM8" s="1084"/>
      <c r="BN8" s="1084"/>
      <c r="BO8" s="1084"/>
      <c r="BP8" s="1084"/>
      <c r="BQ8" s="1084"/>
      <c r="BR8" s="1084"/>
      <c r="BS8" s="1084"/>
      <c r="BT8" s="1084"/>
      <c r="BU8" s="1084"/>
      <c r="BV8" s="1084"/>
      <c r="BW8" s="1084"/>
      <c r="BX8" s="1084"/>
      <c r="BY8" s="1084"/>
      <c r="BZ8" s="1084"/>
      <c r="CA8" s="1084"/>
      <c r="CB8" s="1084"/>
      <c r="CC8" s="1084"/>
      <c r="CD8" s="1084"/>
      <c r="CE8" s="1084"/>
      <c r="CF8" s="1084"/>
      <c r="CG8" s="1084"/>
      <c r="CH8" s="1084"/>
      <c r="CI8" s="1084"/>
      <c r="CJ8" s="1084"/>
      <c r="CK8" s="1084"/>
      <c r="CL8" s="1084"/>
      <c r="CM8" s="1084"/>
      <c r="CN8" s="1084"/>
      <c r="CO8" s="1084"/>
      <c r="CP8" s="1084"/>
      <c r="CQ8" s="1084"/>
      <c r="CR8" s="1084"/>
      <c r="CS8" s="1084"/>
      <c r="CT8" s="1084"/>
      <c r="CU8" s="1084"/>
      <c r="CV8" s="1084"/>
      <c r="CW8" s="1084"/>
      <c r="CX8" s="1084"/>
      <c r="CY8" s="1084"/>
      <c r="CZ8" s="1084"/>
      <c r="DA8" s="1084"/>
      <c r="DB8" s="1084"/>
      <c r="DC8" s="1084"/>
      <c r="DD8" s="1084"/>
      <c r="DE8" s="1084"/>
    </row>
    <row r="9" spans="1:109" s="1085" customFormat="1" ht="13.2" x14ac:dyDescent="0.2">
      <c r="A9" s="1084"/>
      <c r="B9" s="1084"/>
      <c r="C9" s="1084"/>
      <c r="D9" s="1084"/>
      <c r="E9" s="1084"/>
      <c r="F9" s="1084"/>
      <c r="G9" s="1084"/>
      <c r="H9" s="1084"/>
      <c r="I9" s="1084"/>
      <c r="J9" s="1084"/>
      <c r="K9" s="1084"/>
      <c r="L9" s="1084"/>
      <c r="M9" s="1084"/>
      <c r="N9" s="1084"/>
      <c r="O9" s="1084"/>
      <c r="P9" s="1084"/>
      <c r="Q9" s="1084"/>
      <c r="R9" s="1084"/>
      <c r="S9" s="1084"/>
      <c r="T9" s="1084"/>
      <c r="U9" s="1084"/>
      <c r="V9" s="1084"/>
      <c r="W9" s="1084"/>
      <c r="X9" s="1084"/>
      <c r="Y9" s="1084"/>
      <c r="Z9" s="1084"/>
      <c r="AA9" s="1084"/>
      <c r="AB9" s="1084"/>
      <c r="AC9" s="1084"/>
      <c r="AD9" s="1084"/>
      <c r="AE9" s="1084"/>
      <c r="AF9" s="1084"/>
      <c r="AG9" s="1084"/>
      <c r="AH9" s="1084"/>
      <c r="AI9" s="1084"/>
      <c r="AJ9" s="1084"/>
      <c r="AK9" s="1084"/>
      <c r="AL9" s="1084"/>
      <c r="AM9" s="1084"/>
      <c r="AN9" s="1084"/>
      <c r="AO9" s="1084"/>
      <c r="AP9" s="1084"/>
      <c r="AQ9" s="1084"/>
      <c r="AR9" s="1084"/>
      <c r="AS9" s="1084"/>
      <c r="AT9" s="1084"/>
      <c r="AU9" s="1084"/>
      <c r="AV9" s="1084"/>
      <c r="AW9" s="1084"/>
      <c r="AX9" s="1084"/>
      <c r="AY9" s="1084"/>
      <c r="AZ9" s="1084"/>
      <c r="BA9" s="1084"/>
      <c r="BB9" s="1084"/>
      <c r="BC9" s="1084"/>
      <c r="BD9" s="1084"/>
      <c r="BE9" s="1084"/>
      <c r="BF9" s="1084"/>
      <c r="BG9" s="1084"/>
      <c r="BH9" s="1084"/>
      <c r="BI9" s="1084"/>
      <c r="BJ9" s="1084"/>
      <c r="BK9" s="1084"/>
      <c r="BL9" s="1084"/>
      <c r="BM9" s="1084"/>
      <c r="BN9" s="1084"/>
      <c r="BO9" s="1084"/>
      <c r="BP9" s="1084"/>
      <c r="BQ9" s="1084"/>
      <c r="BR9" s="1084"/>
      <c r="BS9" s="1084"/>
      <c r="BT9" s="1084"/>
      <c r="BU9" s="1084"/>
      <c r="BV9" s="1084"/>
      <c r="BW9" s="1084"/>
      <c r="BX9" s="1084"/>
      <c r="BY9" s="1084"/>
      <c r="BZ9" s="1084"/>
      <c r="CA9" s="1084"/>
      <c r="CB9" s="1084"/>
      <c r="CC9" s="1084"/>
      <c r="CD9" s="1084"/>
      <c r="CE9" s="1084"/>
      <c r="CF9" s="1084"/>
      <c r="CG9" s="1084"/>
      <c r="CH9" s="1084"/>
      <c r="CI9" s="1084"/>
      <c r="CJ9" s="1084"/>
      <c r="CK9" s="1084"/>
      <c r="CL9" s="1084"/>
      <c r="CM9" s="1084"/>
      <c r="CN9" s="1084"/>
      <c r="CO9" s="1084"/>
      <c r="CP9" s="1084"/>
      <c r="CQ9" s="1084"/>
      <c r="CR9" s="1084"/>
      <c r="CS9" s="1084"/>
      <c r="CT9" s="1084"/>
      <c r="CU9" s="1084"/>
      <c r="CV9" s="1084"/>
      <c r="CW9" s="1084"/>
      <c r="CX9" s="1084"/>
      <c r="CY9" s="1084"/>
      <c r="CZ9" s="1084"/>
      <c r="DA9" s="1084"/>
      <c r="DB9" s="1084"/>
      <c r="DC9" s="1084"/>
      <c r="DD9" s="1084"/>
      <c r="DE9" s="1084"/>
    </row>
    <row r="10" spans="1:109" s="1085" customFormat="1" ht="13.2" x14ac:dyDescent="0.2">
      <c r="A10" s="1084"/>
      <c r="B10" s="1084"/>
      <c r="C10" s="1084"/>
      <c r="D10" s="1084"/>
      <c r="E10" s="1084"/>
      <c r="F10" s="1084"/>
      <c r="G10" s="1084"/>
      <c r="H10" s="1084"/>
      <c r="I10" s="1084"/>
      <c r="J10" s="1084"/>
      <c r="K10" s="1084"/>
      <c r="L10" s="1084"/>
      <c r="M10" s="1084"/>
      <c r="N10" s="1084"/>
      <c r="O10" s="1084"/>
      <c r="P10" s="1084"/>
      <c r="Q10" s="1084"/>
      <c r="R10" s="1084"/>
      <c r="S10" s="1084"/>
      <c r="T10" s="1084"/>
      <c r="U10" s="1084"/>
      <c r="V10" s="1084"/>
      <c r="W10" s="1084"/>
      <c r="X10" s="1084"/>
      <c r="Y10" s="1084"/>
      <c r="Z10" s="1084"/>
      <c r="AA10" s="1084"/>
      <c r="AB10" s="1084"/>
      <c r="AC10" s="1084"/>
      <c r="AD10" s="1084"/>
      <c r="AE10" s="1084"/>
      <c r="AF10" s="1084"/>
      <c r="AG10" s="1084"/>
      <c r="AH10" s="1084"/>
      <c r="AI10" s="1084"/>
      <c r="AJ10" s="1084"/>
      <c r="AK10" s="1084"/>
      <c r="AL10" s="1084"/>
      <c r="AM10" s="1084"/>
      <c r="AN10" s="1084"/>
      <c r="AO10" s="1084"/>
      <c r="AP10" s="1084"/>
      <c r="AQ10" s="1084"/>
      <c r="AR10" s="1084"/>
      <c r="AS10" s="1084"/>
      <c r="AT10" s="1084"/>
      <c r="AU10" s="1084"/>
      <c r="AV10" s="1084"/>
      <c r="AW10" s="1084"/>
      <c r="AX10" s="1084"/>
      <c r="AY10" s="1084"/>
      <c r="AZ10" s="1084"/>
      <c r="BA10" s="1084"/>
      <c r="BB10" s="1084"/>
      <c r="BC10" s="1084"/>
      <c r="BD10" s="1084"/>
      <c r="BE10" s="1084"/>
      <c r="BF10" s="1084"/>
      <c r="BG10" s="1084"/>
      <c r="BH10" s="1084"/>
      <c r="BI10" s="1084"/>
      <c r="BJ10" s="1084"/>
      <c r="BK10" s="1084"/>
      <c r="BL10" s="1084"/>
      <c r="BM10" s="1084"/>
      <c r="BN10" s="1084"/>
      <c r="BO10" s="1084"/>
      <c r="BP10" s="1084"/>
      <c r="BQ10" s="1084"/>
      <c r="BR10" s="1084"/>
      <c r="BS10" s="1084"/>
      <c r="BT10" s="1084"/>
      <c r="BU10" s="1084"/>
      <c r="BV10" s="1084"/>
      <c r="BW10" s="1084"/>
      <c r="BX10" s="1084"/>
      <c r="BY10" s="1084"/>
      <c r="BZ10" s="1084"/>
      <c r="CA10" s="1084"/>
      <c r="CB10" s="1084"/>
      <c r="CC10" s="1084"/>
      <c r="CD10" s="1084"/>
      <c r="CE10" s="1084"/>
      <c r="CF10" s="1084"/>
      <c r="CG10" s="1084"/>
      <c r="CH10" s="1084"/>
      <c r="CI10" s="1084"/>
      <c r="CJ10" s="1084"/>
      <c r="CK10" s="1084"/>
      <c r="CL10" s="1084"/>
      <c r="CM10" s="1084"/>
      <c r="CN10" s="1084"/>
      <c r="CO10" s="1084"/>
      <c r="CP10" s="1084"/>
      <c r="CQ10" s="1084"/>
      <c r="CR10" s="1084"/>
      <c r="CS10" s="1084"/>
      <c r="CT10" s="1084"/>
      <c r="CU10" s="1084"/>
      <c r="CV10" s="1084"/>
      <c r="CW10" s="1084"/>
      <c r="CX10" s="1084"/>
      <c r="CY10" s="1084"/>
      <c r="CZ10" s="1084"/>
      <c r="DA10" s="1084"/>
      <c r="DB10" s="1084"/>
      <c r="DC10" s="1084"/>
      <c r="DD10" s="1084"/>
      <c r="DE10" s="1084"/>
    </row>
    <row r="11" spans="1:109" s="1085" customFormat="1" ht="13.2" x14ac:dyDescent="0.2">
      <c r="A11" s="1084"/>
      <c r="B11" s="1084"/>
      <c r="C11" s="1084"/>
      <c r="D11" s="1084"/>
      <c r="E11" s="1084"/>
      <c r="F11" s="1084"/>
      <c r="G11" s="1084"/>
      <c r="H11" s="1084"/>
      <c r="I11" s="1084"/>
      <c r="J11" s="1084"/>
      <c r="K11" s="1084"/>
      <c r="L11" s="1084"/>
      <c r="M11" s="1084"/>
      <c r="N11" s="1084"/>
      <c r="O11" s="1084"/>
      <c r="P11" s="1084"/>
      <c r="Q11" s="1084"/>
      <c r="R11" s="1084"/>
      <c r="S11" s="1084"/>
      <c r="T11" s="1084"/>
      <c r="U11" s="1084"/>
      <c r="V11" s="1084"/>
      <c r="W11" s="1084"/>
      <c r="X11" s="1084"/>
      <c r="Y11" s="1084"/>
      <c r="Z11" s="1084"/>
      <c r="AA11" s="1084"/>
      <c r="AB11" s="1084"/>
      <c r="AC11" s="1084"/>
      <c r="AD11" s="1084"/>
      <c r="AE11" s="1084"/>
      <c r="AF11" s="1084"/>
      <c r="AG11" s="1084"/>
      <c r="AH11" s="1084"/>
      <c r="AI11" s="1084"/>
      <c r="AJ11" s="1084"/>
      <c r="AK11" s="1084"/>
      <c r="AL11" s="1084"/>
      <c r="AM11" s="1084"/>
      <c r="AN11" s="1084"/>
      <c r="AO11" s="1084"/>
      <c r="AP11" s="1084"/>
      <c r="AQ11" s="1084"/>
      <c r="AR11" s="1084"/>
      <c r="AS11" s="1084"/>
      <c r="AT11" s="1084"/>
      <c r="AU11" s="1084"/>
      <c r="AV11" s="1084"/>
      <c r="AW11" s="1084"/>
      <c r="AX11" s="1084"/>
      <c r="AY11" s="1084"/>
      <c r="AZ11" s="1084"/>
      <c r="BA11" s="1084"/>
      <c r="BB11" s="1084"/>
      <c r="BC11" s="1084"/>
      <c r="BD11" s="1084"/>
      <c r="BE11" s="1084"/>
      <c r="BF11" s="1084"/>
      <c r="BG11" s="1084"/>
      <c r="BH11" s="1084"/>
      <c r="BI11" s="1084"/>
      <c r="BJ11" s="1084"/>
      <c r="BK11" s="1084"/>
      <c r="BL11" s="1084"/>
      <c r="BM11" s="1084"/>
      <c r="BN11" s="1084"/>
      <c r="BO11" s="1084"/>
      <c r="BP11" s="1084"/>
      <c r="BQ11" s="1084"/>
      <c r="BR11" s="1084"/>
      <c r="BS11" s="1084"/>
      <c r="BT11" s="1084"/>
      <c r="BU11" s="1084"/>
      <c r="BV11" s="1084"/>
      <c r="BW11" s="1084"/>
      <c r="BX11" s="1084"/>
      <c r="BY11" s="1084"/>
      <c r="BZ11" s="1084"/>
      <c r="CA11" s="1084"/>
      <c r="CB11" s="1084"/>
      <c r="CC11" s="1084"/>
      <c r="CD11" s="1084"/>
      <c r="CE11" s="1084"/>
      <c r="CF11" s="1084"/>
      <c r="CG11" s="1084"/>
      <c r="CH11" s="1084"/>
      <c r="CI11" s="1084"/>
      <c r="CJ11" s="1084"/>
      <c r="CK11" s="1084"/>
      <c r="CL11" s="1084"/>
      <c r="CM11" s="1084"/>
      <c r="CN11" s="1084"/>
      <c r="CO11" s="1084"/>
      <c r="CP11" s="1084"/>
      <c r="CQ11" s="1084"/>
      <c r="CR11" s="1084"/>
      <c r="CS11" s="1084"/>
      <c r="CT11" s="1084"/>
      <c r="CU11" s="1084"/>
      <c r="CV11" s="1084"/>
      <c r="CW11" s="1084"/>
      <c r="CX11" s="1084"/>
      <c r="CY11" s="1084"/>
      <c r="CZ11" s="1084"/>
      <c r="DA11" s="1084"/>
      <c r="DB11" s="1084"/>
      <c r="DC11" s="1084"/>
      <c r="DD11" s="1084"/>
      <c r="DE11" s="1084"/>
    </row>
    <row r="12" spans="1:109" s="1085" customFormat="1" ht="13.2" x14ac:dyDescent="0.2">
      <c r="A12" s="1084"/>
      <c r="B12" s="1084"/>
      <c r="C12" s="1084"/>
      <c r="D12" s="1084"/>
      <c r="E12" s="1084"/>
      <c r="F12" s="1084"/>
      <c r="G12" s="1084"/>
      <c r="H12" s="1084"/>
      <c r="I12" s="1084"/>
      <c r="J12" s="1084"/>
      <c r="K12" s="1084"/>
      <c r="L12" s="1084"/>
      <c r="M12" s="1084"/>
      <c r="N12" s="1084"/>
      <c r="O12" s="1084"/>
      <c r="P12" s="1084"/>
      <c r="Q12" s="1084"/>
      <c r="R12" s="1084"/>
      <c r="S12" s="1084"/>
      <c r="T12" s="1084"/>
      <c r="U12" s="1084"/>
      <c r="V12" s="1084"/>
      <c r="W12" s="1084"/>
      <c r="X12" s="1084"/>
      <c r="Y12" s="1084"/>
      <c r="Z12" s="1084"/>
      <c r="AA12" s="1084"/>
      <c r="AB12" s="1084"/>
      <c r="AC12" s="1084"/>
      <c r="AD12" s="1084"/>
      <c r="AE12" s="1084"/>
      <c r="AF12" s="1084"/>
      <c r="AG12" s="1084"/>
      <c r="AH12" s="1084"/>
      <c r="AI12" s="1084"/>
      <c r="AJ12" s="1084"/>
      <c r="AK12" s="1084"/>
      <c r="AL12" s="1084"/>
      <c r="AM12" s="1084"/>
      <c r="AN12" s="1084"/>
      <c r="AO12" s="1084"/>
      <c r="AP12" s="1084"/>
      <c r="AQ12" s="1084"/>
      <c r="AR12" s="1084"/>
      <c r="AS12" s="1084"/>
      <c r="AT12" s="1084"/>
      <c r="AU12" s="1084"/>
      <c r="AV12" s="1084"/>
      <c r="AW12" s="1084"/>
      <c r="AX12" s="1084"/>
      <c r="AY12" s="1084"/>
      <c r="AZ12" s="1084"/>
      <c r="BA12" s="1084"/>
      <c r="BB12" s="1084"/>
      <c r="BC12" s="1084"/>
      <c r="BD12" s="1084"/>
      <c r="BE12" s="1084"/>
      <c r="BF12" s="1084"/>
      <c r="BG12" s="1084"/>
      <c r="BH12" s="1084"/>
      <c r="BI12" s="1084"/>
      <c r="BJ12" s="1084"/>
      <c r="BK12" s="1084"/>
      <c r="BL12" s="1084"/>
      <c r="BM12" s="1084"/>
      <c r="BN12" s="1084"/>
      <c r="BO12" s="1084"/>
      <c r="BP12" s="1084"/>
      <c r="BQ12" s="1084"/>
      <c r="BR12" s="1084"/>
      <c r="BS12" s="1084"/>
      <c r="BT12" s="1084"/>
      <c r="BU12" s="1084"/>
      <c r="BV12" s="1084"/>
      <c r="BW12" s="1084"/>
      <c r="BX12" s="1084"/>
      <c r="BY12" s="1084"/>
      <c r="BZ12" s="1084"/>
      <c r="CA12" s="1084"/>
      <c r="CB12" s="1084"/>
      <c r="CC12" s="1084"/>
      <c r="CD12" s="1084"/>
      <c r="CE12" s="1084"/>
      <c r="CF12" s="1084"/>
      <c r="CG12" s="1084"/>
      <c r="CH12" s="1084"/>
      <c r="CI12" s="1084"/>
      <c r="CJ12" s="1084"/>
      <c r="CK12" s="1084"/>
      <c r="CL12" s="1084"/>
      <c r="CM12" s="1084"/>
      <c r="CN12" s="1084"/>
      <c r="CO12" s="1084"/>
      <c r="CP12" s="1084"/>
      <c r="CQ12" s="1084"/>
      <c r="CR12" s="1084"/>
      <c r="CS12" s="1084"/>
      <c r="CT12" s="1084"/>
      <c r="CU12" s="1084"/>
      <c r="CV12" s="1084"/>
      <c r="CW12" s="1084"/>
      <c r="CX12" s="1084"/>
      <c r="CY12" s="1084"/>
      <c r="CZ12" s="1084"/>
      <c r="DA12" s="1084"/>
      <c r="DB12" s="1084"/>
      <c r="DC12" s="1084"/>
      <c r="DD12" s="1084"/>
      <c r="DE12" s="1084"/>
    </row>
    <row r="13" spans="1:109" s="1085" customFormat="1" ht="13.2" x14ac:dyDescent="0.2">
      <c r="A13" s="1084"/>
      <c r="B13" s="1084"/>
      <c r="C13" s="1084"/>
      <c r="D13" s="1084"/>
      <c r="E13" s="1084"/>
      <c r="F13" s="1084"/>
      <c r="G13" s="1084"/>
      <c r="H13" s="1084"/>
      <c r="I13" s="1084"/>
      <c r="J13" s="1084"/>
      <c r="K13" s="1084"/>
      <c r="L13" s="1084"/>
      <c r="M13" s="1084"/>
      <c r="N13" s="1084"/>
      <c r="O13" s="1084"/>
      <c r="P13" s="1084"/>
      <c r="Q13" s="1084"/>
      <c r="R13" s="1084"/>
      <c r="S13" s="1084"/>
      <c r="T13" s="1084"/>
      <c r="U13" s="1084"/>
      <c r="V13" s="1084"/>
      <c r="W13" s="1084"/>
      <c r="X13" s="1084"/>
      <c r="Y13" s="1084"/>
      <c r="Z13" s="1084"/>
      <c r="AA13" s="1084"/>
      <c r="AB13" s="1084"/>
      <c r="AC13" s="1084"/>
      <c r="AD13" s="1084"/>
      <c r="AE13" s="1084"/>
      <c r="AF13" s="1084"/>
      <c r="AG13" s="1084"/>
      <c r="AH13" s="1084"/>
      <c r="AI13" s="1084"/>
      <c r="AJ13" s="1084"/>
      <c r="AK13" s="1084"/>
      <c r="AL13" s="1084"/>
      <c r="AM13" s="1084"/>
      <c r="AN13" s="1084"/>
      <c r="AO13" s="1084"/>
      <c r="AP13" s="1084"/>
      <c r="AQ13" s="1084"/>
      <c r="AR13" s="1084"/>
      <c r="AS13" s="1084"/>
      <c r="AT13" s="1084"/>
      <c r="AU13" s="1084"/>
      <c r="AV13" s="1084"/>
      <c r="AW13" s="1084"/>
      <c r="AX13" s="1084"/>
      <c r="AY13" s="1084"/>
      <c r="AZ13" s="1084"/>
      <c r="BA13" s="1084"/>
      <c r="BB13" s="1084"/>
      <c r="BC13" s="1084"/>
      <c r="BD13" s="1084"/>
      <c r="BE13" s="1084"/>
      <c r="BF13" s="1084"/>
      <c r="BG13" s="1084"/>
      <c r="BH13" s="1084"/>
      <c r="BI13" s="1084"/>
      <c r="BJ13" s="1084"/>
      <c r="BK13" s="1084"/>
      <c r="BL13" s="1084"/>
      <c r="BM13" s="1084"/>
      <c r="BN13" s="1084"/>
      <c r="BO13" s="1084"/>
      <c r="BP13" s="1084"/>
      <c r="BQ13" s="1084"/>
      <c r="BR13" s="1084"/>
      <c r="BS13" s="1084"/>
      <c r="BT13" s="1084"/>
      <c r="BU13" s="1084"/>
      <c r="BV13" s="1084"/>
      <c r="BW13" s="1084"/>
      <c r="BX13" s="1084"/>
      <c r="BY13" s="1084"/>
      <c r="BZ13" s="1084"/>
      <c r="CA13" s="1084"/>
      <c r="CB13" s="1084"/>
      <c r="CC13" s="1084"/>
      <c r="CD13" s="1084"/>
      <c r="CE13" s="1084"/>
      <c r="CF13" s="1084"/>
      <c r="CG13" s="1084"/>
      <c r="CH13" s="1084"/>
      <c r="CI13" s="1084"/>
      <c r="CJ13" s="1084"/>
      <c r="CK13" s="1084"/>
      <c r="CL13" s="1084"/>
      <c r="CM13" s="1084"/>
      <c r="CN13" s="1084"/>
      <c r="CO13" s="1084"/>
      <c r="CP13" s="1084"/>
      <c r="CQ13" s="1084"/>
      <c r="CR13" s="1084"/>
      <c r="CS13" s="1084"/>
      <c r="CT13" s="1084"/>
      <c r="CU13" s="1084"/>
      <c r="CV13" s="1084"/>
      <c r="CW13" s="1084"/>
      <c r="CX13" s="1084"/>
      <c r="CY13" s="1084"/>
      <c r="CZ13" s="1084"/>
      <c r="DA13" s="1084"/>
      <c r="DB13" s="1084"/>
      <c r="DC13" s="1084"/>
      <c r="DD13" s="1084"/>
      <c r="DE13" s="1084"/>
    </row>
    <row r="14" spans="1:109" s="1085" customFormat="1" ht="13.2" x14ac:dyDescent="0.2">
      <c r="A14" s="1084"/>
      <c r="B14" s="1084"/>
      <c r="C14" s="1084"/>
      <c r="D14" s="1084"/>
      <c r="E14" s="1084"/>
      <c r="F14" s="1084"/>
      <c r="G14" s="1084"/>
      <c r="H14" s="1084"/>
      <c r="I14" s="1084"/>
      <c r="J14" s="1084"/>
      <c r="K14" s="1084"/>
      <c r="L14" s="1084"/>
      <c r="M14" s="1084"/>
      <c r="N14" s="1084"/>
      <c r="O14" s="1084"/>
      <c r="P14" s="1084"/>
      <c r="Q14" s="1084"/>
      <c r="R14" s="1084"/>
      <c r="S14" s="1084"/>
      <c r="T14" s="1084"/>
      <c r="U14" s="1084"/>
      <c r="V14" s="1084"/>
      <c r="W14" s="1084"/>
      <c r="X14" s="1084"/>
      <c r="Y14" s="1084"/>
      <c r="Z14" s="1084"/>
      <c r="AA14" s="1084"/>
      <c r="AB14" s="1084"/>
      <c r="AC14" s="1084"/>
      <c r="AD14" s="1084"/>
      <c r="AE14" s="1084"/>
      <c r="AF14" s="1084"/>
      <c r="AG14" s="1084"/>
      <c r="AH14" s="1084"/>
      <c r="AI14" s="1084"/>
      <c r="AJ14" s="1084"/>
      <c r="AK14" s="1084"/>
      <c r="AL14" s="1084"/>
      <c r="AM14" s="1084"/>
      <c r="AN14" s="1084"/>
      <c r="AO14" s="1084"/>
      <c r="AP14" s="1084"/>
      <c r="AQ14" s="1084"/>
      <c r="AR14" s="1084"/>
      <c r="AS14" s="1084"/>
      <c r="AT14" s="1084"/>
      <c r="AU14" s="1084"/>
      <c r="AV14" s="1084"/>
      <c r="AW14" s="1084"/>
      <c r="AX14" s="1084"/>
      <c r="AY14" s="1084"/>
      <c r="AZ14" s="1084"/>
      <c r="BA14" s="1084"/>
      <c r="BB14" s="1084"/>
      <c r="BC14" s="1084"/>
      <c r="BD14" s="1084"/>
      <c r="BE14" s="1084"/>
      <c r="BF14" s="1084"/>
      <c r="BG14" s="1084"/>
      <c r="BH14" s="1084"/>
      <c r="BI14" s="1084"/>
      <c r="BJ14" s="1084"/>
      <c r="BK14" s="1084"/>
      <c r="BL14" s="1084"/>
      <c r="BM14" s="1084"/>
      <c r="BN14" s="1084"/>
      <c r="BO14" s="1084"/>
      <c r="BP14" s="1084"/>
      <c r="BQ14" s="1084"/>
      <c r="BR14" s="1084"/>
      <c r="BS14" s="1084"/>
      <c r="BT14" s="1084"/>
      <c r="BU14" s="1084"/>
      <c r="BV14" s="1084"/>
      <c r="BW14" s="1084"/>
      <c r="BX14" s="1084"/>
      <c r="BY14" s="1084"/>
      <c r="BZ14" s="1084"/>
      <c r="CA14" s="1084"/>
      <c r="CB14" s="1084"/>
      <c r="CC14" s="1084"/>
      <c r="CD14" s="1084"/>
      <c r="CE14" s="1084"/>
      <c r="CF14" s="1084"/>
      <c r="CG14" s="1084"/>
      <c r="CH14" s="1084"/>
      <c r="CI14" s="1084"/>
      <c r="CJ14" s="1084"/>
      <c r="CK14" s="1084"/>
      <c r="CL14" s="1084"/>
      <c r="CM14" s="1084"/>
      <c r="CN14" s="1084"/>
      <c r="CO14" s="1084"/>
      <c r="CP14" s="1084"/>
      <c r="CQ14" s="1084"/>
      <c r="CR14" s="1084"/>
      <c r="CS14" s="1084"/>
      <c r="CT14" s="1084"/>
      <c r="CU14" s="1084"/>
      <c r="CV14" s="1084"/>
      <c r="CW14" s="1084"/>
      <c r="CX14" s="1084"/>
      <c r="CY14" s="1084"/>
      <c r="CZ14" s="1084"/>
      <c r="DA14" s="1084"/>
      <c r="DB14" s="1084"/>
      <c r="DC14" s="1084"/>
      <c r="DD14" s="1084"/>
      <c r="DE14" s="1084"/>
    </row>
    <row r="15" spans="1:109" s="1085" customFormat="1" ht="13.2" x14ac:dyDescent="0.2">
      <c r="A15" s="1083"/>
      <c r="B15" s="1084"/>
      <c r="C15" s="1084"/>
      <c r="D15" s="1084"/>
      <c r="E15" s="1084"/>
      <c r="F15" s="1084"/>
      <c r="G15" s="1084"/>
      <c r="H15" s="1084"/>
      <c r="I15" s="1084"/>
      <c r="J15" s="1084"/>
      <c r="K15" s="1084"/>
      <c r="L15" s="1084"/>
      <c r="M15" s="1084"/>
      <c r="N15" s="1084"/>
      <c r="O15" s="1084"/>
      <c r="P15" s="1084"/>
      <c r="Q15" s="1084"/>
      <c r="R15" s="1084"/>
      <c r="S15" s="1084"/>
      <c r="T15" s="1084"/>
      <c r="U15" s="1084"/>
      <c r="V15" s="1084"/>
      <c r="W15" s="1084"/>
      <c r="X15" s="1084"/>
      <c r="Y15" s="1084"/>
      <c r="Z15" s="1084"/>
      <c r="AA15" s="1084"/>
      <c r="AB15" s="1084"/>
      <c r="AC15" s="1084"/>
      <c r="AD15" s="1084"/>
      <c r="AE15" s="1084"/>
      <c r="AF15" s="1084"/>
      <c r="AG15" s="1084"/>
      <c r="AH15" s="1084"/>
      <c r="AI15" s="1084"/>
      <c r="AJ15" s="1084"/>
      <c r="AK15" s="1084"/>
      <c r="AL15" s="1084"/>
      <c r="AM15" s="1084"/>
      <c r="AN15" s="1084"/>
      <c r="AO15" s="1084"/>
      <c r="AP15" s="1084"/>
      <c r="AQ15" s="1084"/>
      <c r="AR15" s="1084"/>
      <c r="AS15" s="1084"/>
      <c r="AT15" s="1084"/>
      <c r="AU15" s="1084"/>
      <c r="AV15" s="1084"/>
      <c r="AW15" s="1084"/>
      <c r="AX15" s="1084"/>
      <c r="AY15" s="1084"/>
      <c r="AZ15" s="1084"/>
      <c r="BA15" s="1084"/>
      <c r="BB15" s="1084"/>
      <c r="BC15" s="1084"/>
      <c r="BD15" s="1084"/>
      <c r="BE15" s="1084"/>
      <c r="BF15" s="1084"/>
      <c r="BG15" s="1084"/>
      <c r="BH15" s="1084"/>
      <c r="BI15" s="1084"/>
      <c r="BJ15" s="1084"/>
      <c r="BK15" s="1084"/>
      <c r="BL15" s="1084"/>
      <c r="BM15" s="1084"/>
      <c r="BN15" s="1084"/>
      <c r="BO15" s="1084"/>
      <c r="BP15" s="1084"/>
      <c r="BQ15" s="1084"/>
      <c r="BR15" s="1084"/>
      <c r="BS15" s="1084"/>
      <c r="BT15" s="1084"/>
      <c r="BU15" s="1084"/>
      <c r="BV15" s="1084"/>
      <c r="BW15" s="1084"/>
      <c r="BX15" s="1084"/>
      <c r="BY15" s="1084"/>
      <c r="BZ15" s="1084"/>
      <c r="CA15" s="1084"/>
      <c r="CB15" s="1084"/>
      <c r="CC15" s="1084"/>
      <c r="CD15" s="1084"/>
      <c r="CE15" s="1084"/>
      <c r="CF15" s="1084"/>
      <c r="CG15" s="1084"/>
      <c r="CH15" s="1084"/>
      <c r="CI15" s="1084"/>
      <c r="CJ15" s="1084"/>
      <c r="CK15" s="1084"/>
      <c r="CL15" s="1084"/>
      <c r="CM15" s="1084"/>
      <c r="CN15" s="1084"/>
      <c r="CO15" s="1084"/>
      <c r="CP15" s="1084"/>
      <c r="CQ15" s="1084"/>
      <c r="CR15" s="1084"/>
      <c r="CS15" s="1084"/>
      <c r="CT15" s="1084"/>
      <c r="CU15" s="1084"/>
      <c r="CV15" s="1084"/>
      <c r="CW15" s="1084"/>
      <c r="CX15" s="1084"/>
      <c r="CY15" s="1084"/>
      <c r="CZ15" s="1084"/>
      <c r="DA15" s="1084"/>
      <c r="DB15" s="1084"/>
      <c r="DC15" s="1084"/>
      <c r="DD15" s="1084"/>
      <c r="DE15" s="1084"/>
    </row>
    <row r="16" spans="1:109" s="1085" customFormat="1" ht="13.2" x14ac:dyDescent="0.2">
      <c r="A16" s="1083"/>
      <c r="B16" s="1084"/>
      <c r="C16" s="1084"/>
      <c r="D16" s="1084"/>
      <c r="E16" s="1084"/>
      <c r="F16" s="1084"/>
      <c r="G16" s="1084"/>
      <c r="H16" s="1084"/>
      <c r="I16" s="1084"/>
      <c r="J16" s="1084"/>
      <c r="K16" s="1084"/>
      <c r="L16" s="1084"/>
      <c r="M16" s="1084"/>
      <c r="N16" s="1084"/>
      <c r="O16" s="1084"/>
      <c r="P16" s="1084"/>
      <c r="Q16" s="1084"/>
      <c r="R16" s="1084"/>
      <c r="S16" s="1084"/>
      <c r="T16" s="1084"/>
      <c r="U16" s="1084"/>
      <c r="V16" s="1084"/>
      <c r="W16" s="1084"/>
      <c r="X16" s="1084"/>
      <c r="Y16" s="1084"/>
      <c r="Z16" s="1084"/>
      <c r="AA16" s="1084"/>
      <c r="AB16" s="1084"/>
      <c r="AC16" s="1084"/>
      <c r="AD16" s="1084"/>
      <c r="AE16" s="1084"/>
      <c r="AF16" s="1084"/>
      <c r="AG16" s="1084"/>
      <c r="AH16" s="1084"/>
      <c r="AI16" s="1084"/>
      <c r="AJ16" s="1084"/>
      <c r="AK16" s="1084"/>
      <c r="AL16" s="1084"/>
      <c r="AM16" s="1084"/>
      <c r="AN16" s="1084"/>
      <c r="AO16" s="1084"/>
      <c r="AP16" s="1084"/>
      <c r="AQ16" s="1084"/>
      <c r="AR16" s="1084"/>
      <c r="AS16" s="1084"/>
      <c r="AT16" s="1084"/>
      <c r="AU16" s="1084"/>
      <c r="AV16" s="1084"/>
      <c r="AW16" s="1084"/>
      <c r="AX16" s="1084"/>
      <c r="AY16" s="1084"/>
      <c r="AZ16" s="1084"/>
      <c r="BA16" s="1084"/>
      <c r="BB16" s="1084"/>
      <c r="BC16" s="1084"/>
      <c r="BD16" s="1084"/>
      <c r="BE16" s="1084"/>
      <c r="BF16" s="1084"/>
      <c r="BG16" s="1084"/>
      <c r="BH16" s="1084"/>
      <c r="BI16" s="1084"/>
      <c r="BJ16" s="1084"/>
      <c r="BK16" s="1084"/>
      <c r="BL16" s="1084"/>
      <c r="BM16" s="1084"/>
      <c r="BN16" s="1084"/>
      <c r="BO16" s="1084"/>
      <c r="BP16" s="1084"/>
      <c r="BQ16" s="1084"/>
      <c r="BR16" s="1084"/>
      <c r="BS16" s="1084"/>
      <c r="BT16" s="1084"/>
      <c r="BU16" s="1084"/>
      <c r="BV16" s="1084"/>
      <c r="BW16" s="1084"/>
      <c r="BX16" s="1084"/>
      <c r="BY16" s="1084"/>
      <c r="BZ16" s="1084"/>
      <c r="CA16" s="1084"/>
      <c r="CB16" s="1084"/>
      <c r="CC16" s="1084"/>
      <c r="CD16" s="1084"/>
      <c r="CE16" s="1084"/>
      <c r="CF16" s="1084"/>
      <c r="CG16" s="1084"/>
      <c r="CH16" s="1084"/>
      <c r="CI16" s="1084"/>
      <c r="CJ16" s="1084"/>
      <c r="CK16" s="1084"/>
      <c r="CL16" s="1084"/>
      <c r="CM16" s="1084"/>
      <c r="CN16" s="1084"/>
      <c r="CO16" s="1084"/>
      <c r="CP16" s="1084"/>
      <c r="CQ16" s="1084"/>
      <c r="CR16" s="1084"/>
      <c r="CS16" s="1084"/>
      <c r="CT16" s="1084"/>
      <c r="CU16" s="1084"/>
      <c r="CV16" s="1084"/>
      <c r="CW16" s="1084"/>
      <c r="CX16" s="1084"/>
      <c r="CY16" s="1084"/>
      <c r="CZ16" s="1084"/>
      <c r="DA16" s="1084"/>
      <c r="DB16" s="1084"/>
      <c r="DC16" s="1084"/>
      <c r="DD16" s="1084"/>
      <c r="DE16" s="1084"/>
    </row>
    <row r="17" spans="1:109" s="1085" customFormat="1" ht="13.2" x14ac:dyDescent="0.2">
      <c r="A17" s="1083"/>
      <c r="B17" s="1084"/>
      <c r="C17" s="1084"/>
      <c r="D17" s="1084"/>
      <c r="E17" s="1084"/>
      <c r="F17" s="1084"/>
      <c r="G17" s="1084"/>
      <c r="H17" s="1084"/>
      <c r="I17" s="1084"/>
      <c r="J17" s="1084"/>
      <c r="K17" s="1084"/>
      <c r="L17" s="1084"/>
      <c r="M17" s="1084"/>
      <c r="N17" s="1084"/>
      <c r="O17" s="1084"/>
      <c r="P17" s="1084"/>
      <c r="Q17" s="1084"/>
      <c r="R17" s="1084"/>
      <c r="S17" s="1084"/>
      <c r="T17" s="1084"/>
      <c r="U17" s="1084"/>
      <c r="V17" s="1084"/>
      <c r="W17" s="1084"/>
      <c r="X17" s="1084"/>
      <c r="Y17" s="1084"/>
      <c r="Z17" s="1084"/>
      <c r="AA17" s="1084"/>
      <c r="AB17" s="1084"/>
      <c r="AC17" s="1084"/>
      <c r="AD17" s="1084"/>
      <c r="AE17" s="1084"/>
      <c r="AF17" s="1084"/>
      <c r="AG17" s="1084"/>
      <c r="AH17" s="1084"/>
      <c r="AI17" s="1084"/>
      <c r="AJ17" s="1084"/>
      <c r="AK17" s="1084"/>
      <c r="AL17" s="1084"/>
      <c r="AM17" s="1084"/>
      <c r="AN17" s="1084"/>
      <c r="AO17" s="1084"/>
      <c r="AP17" s="1084"/>
      <c r="AQ17" s="1084"/>
      <c r="AR17" s="1084"/>
      <c r="AS17" s="1084"/>
      <c r="AT17" s="1084"/>
      <c r="AU17" s="1084"/>
      <c r="AV17" s="1084"/>
      <c r="AW17" s="1084"/>
      <c r="AX17" s="1084"/>
      <c r="AY17" s="1084"/>
      <c r="AZ17" s="1084"/>
      <c r="BA17" s="1084"/>
      <c r="BB17" s="1084"/>
      <c r="BC17" s="1084"/>
      <c r="BD17" s="1084"/>
      <c r="BE17" s="1084"/>
      <c r="BF17" s="1084"/>
      <c r="BG17" s="1084"/>
      <c r="BH17" s="1084"/>
      <c r="BI17" s="1084"/>
      <c r="BJ17" s="1084"/>
      <c r="BK17" s="1084"/>
      <c r="BL17" s="1084"/>
      <c r="BM17" s="1084"/>
      <c r="BN17" s="1084"/>
      <c r="BO17" s="1084"/>
      <c r="BP17" s="1084"/>
      <c r="BQ17" s="1084"/>
      <c r="BR17" s="1084"/>
      <c r="BS17" s="1084"/>
      <c r="BT17" s="1084"/>
      <c r="BU17" s="1084"/>
      <c r="BV17" s="1084"/>
      <c r="BW17" s="1084"/>
      <c r="BX17" s="1084"/>
      <c r="BY17" s="1084"/>
      <c r="BZ17" s="1084"/>
      <c r="CA17" s="1084"/>
      <c r="CB17" s="1084"/>
      <c r="CC17" s="1084"/>
      <c r="CD17" s="1084"/>
      <c r="CE17" s="1084"/>
      <c r="CF17" s="1084"/>
      <c r="CG17" s="1084"/>
      <c r="CH17" s="1084"/>
      <c r="CI17" s="1084"/>
      <c r="CJ17" s="1084"/>
      <c r="CK17" s="1084"/>
      <c r="CL17" s="1084"/>
      <c r="CM17" s="1084"/>
      <c r="CN17" s="1084"/>
      <c r="CO17" s="1084"/>
      <c r="CP17" s="1084"/>
      <c r="CQ17" s="1084"/>
      <c r="CR17" s="1084"/>
      <c r="CS17" s="1084"/>
      <c r="CT17" s="1084"/>
      <c r="CU17" s="1084"/>
      <c r="CV17" s="1084"/>
      <c r="CW17" s="1084"/>
      <c r="CX17" s="1084"/>
      <c r="CY17" s="1084"/>
      <c r="CZ17" s="1084"/>
      <c r="DA17" s="1084"/>
      <c r="DB17" s="1084"/>
      <c r="DC17" s="1084"/>
      <c r="DD17" s="1084"/>
      <c r="DE17" s="1084"/>
    </row>
    <row r="18" spans="1:109" s="1085" customFormat="1" ht="13.2" x14ac:dyDescent="0.2">
      <c r="A18" s="1083"/>
      <c r="B18" s="1084"/>
      <c r="C18" s="1084"/>
      <c r="D18" s="1084"/>
      <c r="E18" s="1084"/>
      <c r="F18" s="1084"/>
      <c r="G18" s="1084"/>
      <c r="H18" s="1084"/>
      <c r="I18" s="1084"/>
      <c r="J18" s="1084"/>
      <c r="K18" s="1084"/>
      <c r="L18" s="1084"/>
      <c r="M18" s="1084"/>
      <c r="N18" s="1084"/>
      <c r="O18" s="1084"/>
      <c r="P18" s="1084"/>
      <c r="Q18" s="1084"/>
      <c r="R18" s="1084"/>
      <c r="S18" s="1084"/>
      <c r="T18" s="1084"/>
      <c r="U18" s="1084"/>
      <c r="V18" s="1084"/>
      <c r="W18" s="1084"/>
      <c r="X18" s="1084"/>
      <c r="Y18" s="1084"/>
      <c r="Z18" s="1084"/>
      <c r="AA18" s="1084"/>
      <c r="AB18" s="1084"/>
      <c r="AC18" s="1084"/>
      <c r="AD18" s="1084"/>
      <c r="AE18" s="1084"/>
      <c r="AF18" s="1084"/>
      <c r="AG18" s="1084"/>
      <c r="AH18" s="1084"/>
      <c r="AI18" s="1084"/>
      <c r="AJ18" s="1084"/>
      <c r="AK18" s="1084"/>
      <c r="AL18" s="1084"/>
      <c r="AM18" s="1084"/>
      <c r="AN18" s="1084"/>
      <c r="AO18" s="1084"/>
      <c r="AP18" s="1084"/>
      <c r="AQ18" s="1084"/>
      <c r="AR18" s="1084"/>
      <c r="AS18" s="1084"/>
      <c r="AT18" s="1084"/>
      <c r="AU18" s="1084"/>
      <c r="AV18" s="1084"/>
      <c r="AW18" s="1084"/>
      <c r="AX18" s="1084"/>
      <c r="AY18" s="1084"/>
      <c r="AZ18" s="1084"/>
      <c r="BA18" s="1084"/>
      <c r="BB18" s="1084"/>
      <c r="BC18" s="1084"/>
      <c r="BD18" s="1084"/>
      <c r="BE18" s="1084"/>
      <c r="BF18" s="1084"/>
      <c r="BG18" s="1084"/>
      <c r="BH18" s="1084"/>
      <c r="BI18" s="1084"/>
      <c r="BJ18" s="1084"/>
      <c r="BK18" s="1084"/>
      <c r="BL18" s="1084"/>
      <c r="BM18" s="1084"/>
      <c r="BN18" s="1084"/>
      <c r="BO18" s="1084"/>
      <c r="BP18" s="1084"/>
      <c r="BQ18" s="1084"/>
      <c r="BR18" s="1084"/>
      <c r="BS18" s="1084"/>
      <c r="BT18" s="1084"/>
      <c r="BU18" s="1084"/>
      <c r="BV18" s="1084"/>
      <c r="BW18" s="1084"/>
      <c r="BX18" s="1084"/>
      <c r="BY18" s="1084"/>
      <c r="BZ18" s="1084"/>
      <c r="CA18" s="1084"/>
      <c r="CB18" s="1084"/>
      <c r="CC18" s="1084"/>
      <c r="CD18" s="1084"/>
      <c r="CE18" s="1084"/>
      <c r="CF18" s="1084"/>
      <c r="CG18" s="1084"/>
      <c r="CH18" s="1084"/>
      <c r="CI18" s="1084"/>
      <c r="CJ18" s="1084"/>
      <c r="CK18" s="1084"/>
      <c r="CL18" s="1084"/>
      <c r="CM18" s="1084"/>
      <c r="CN18" s="1084"/>
      <c r="CO18" s="1084"/>
      <c r="CP18" s="1084"/>
      <c r="CQ18" s="1084"/>
      <c r="CR18" s="1084"/>
      <c r="CS18" s="1084"/>
      <c r="CT18" s="1084"/>
      <c r="CU18" s="1084"/>
      <c r="CV18" s="1084"/>
      <c r="CW18" s="1084"/>
      <c r="CX18" s="1084"/>
      <c r="CY18" s="1084"/>
      <c r="CZ18" s="1084"/>
      <c r="DA18" s="1084"/>
      <c r="DB18" s="1084"/>
      <c r="DC18" s="1084"/>
      <c r="DD18" s="1084"/>
      <c r="DE18" s="1084"/>
    </row>
    <row r="19" spans="1:109" ht="13.2" x14ac:dyDescent="0.2">
      <c r="DD19" s="1083"/>
      <c r="DE19" s="1083"/>
    </row>
    <row r="20" spans="1:109" ht="13.2" x14ac:dyDescent="0.2">
      <c r="DD20" s="1083"/>
      <c r="DE20" s="1083"/>
    </row>
    <row r="21" spans="1:109" ht="17.25" customHeight="1" x14ac:dyDescent="0.2">
      <c r="B21" s="1086"/>
      <c r="C21" s="1087"/>
      <c r="D21" s="1087"/>
      <c r="E21" s="1087"/>
      <c r="F21" s="1087"/>
      <c r="G21" s="1087"/>
      <c r="H21" s="1087"/>
      <c r="I21" s="1087"/>
      <c r="J21" s="1087"/>
      <c r="K21" s="1087"/>
      <c r="L21" s="1087"/>
      <c r="M21" s="1087"/>
      <c r="N21" s="1088"/>
      <c r="O21" s="1087"/>
      <c r="P21" s="1087"/>
      <c r="Q21" s="1087"/>
      <c r="R21" s="1087"/>
      <c r="S21" s="1087"/>
      <c r="T21" s="1087"/>
      <c r="U21" s="1087"/>
      <c r="V21" s="1087"/>
      <c r="W21" s="1087"/>
      <c r="X21" s="1087"/>
      <c r="Y21" s="1087"/>
      <c r="Z21" s="1087"/>
      <c r="AA21" s="1087"/>
      <c r="AB21" s="1087"/>
      <c r="AC21" s="1087"/>
      <c r="AD21" s="1087"/>
      <c r="AE21" s="1087"/>
      <c r="AF21" s="1087"/>
      <c r="AG21" s="1087"/>
      <c r="AH21" s="1087"/>
      <c r="AI21" s="1087"/>
      <c r="AJ21" s="1087"/>
      <c r="AK21" s="1087"/>
      <c r="AL21" s="1087"/>
      <c r="AM21" s="1087"/>
      <c r="AN21" s="1087"/>
      <c r="AO21" s="1087"/>
      <c r="AP21" s="1087"/>
      <c r="AQ21" s="1087"/>
      <c r="AR21" s="1087"/>
      <c r="AS21" s="1087"/>
      <c r="AT21" s="1088"/>
      <c r="AU21" s="1087"/>
      <c r="AV21" s="1087"/>
      <c r="AW21" s="1087"/>
      <c r="AX21" s="1087"/>
      <c r="AY21" s="1087"/>
      <c r="AZ21" s="1087"/>
      <c r="BA21" s="1087"/>
      <c r="BB21" s="1087"/>
      <c r="BC21" s="1087"/>
      <c r="BD21" s="1087"/>
      <c r="BE21" s="1087"/>
      <c r="BF21" s="1088"/>
      <c r="BG21" s="1087"/>
      <c r="BH21" s="1087"/>
      <c r="BI21" s="1087"/>
      <c r="BJ21" s="1087"/>
      <c r="BK21" s="1087"/>
      <c r="BL21" s="1087"/>
      <c r="BM21" s="1087"/>
      <c r="BN21" s="1087"/>
      <c r="BO21" s="1087"/>
      <c r="BP21" s="1087"/>
      <c r="BQ21" s="1087"/>
      <c r="BR21" s="1088"/>
      <c r="BS21" s="1087"/>
      <c r="BT21" s="1087"/>
      <c r="BU21" s="1087"/>
      <c r="BV21" s="1087"/>
      <c r="BW21" s="1087"/>
      <c r="BX21" s="1087"/>
      <c r="BY21" s="1087"/>
      <c r="BZ21" s="1087"/>
      <c r="CA21" s="1087"/>
      <c r="CB21" s="1087"/>
      <c r="CC21" s="1087"/>
      <c r="CD21" s="1088"/>
      <c r="CE21" s="1087"/>
      <c r="CF21" s="1087"/>
      <c r="CG21" s="1087"/>
      <c r="CH21" s="1087"/>
      <c r="CI21" s="1087"/>
      <c r="CJ21" s="1087"/>
      <c r="CK21" s="1087"/>
      <c r="CL21" s="1087"/>
      <c r="CM21" s="1087"/>
      <c r="CN21" s="1087"/>
      <c r="CO21" s="1087"/>
      <c r="CP21" s="1088"/>
      <c r="CQ21" s="1087"/>
      <c r="CR21" s="1087"/>
      <c r="CS21" s="1087"/>
      <c r="CT21" s="1087"/>
      <c r="CU21" s="1087"/>
      <c r="CV21" s="1087"/>
      <c r="CW21" s="1087"/>
      <c r="CX21" s="1087"/>
      <c r="CY21" s="1087"/>
      <c r="CZ21" s="1087"/>
      <c r="DA21" s="1087"/>
      <c r="DB21" s="1088"/>
      <c r="DC21" s="1087"/>
      <c r="DD21" s="1089"/>
      <c r="DE21" s="1083"/>
    </row>
    <row r="22" spans="1:109" ht="17.25" customHeight="1" x14ac:dyDescent="0.2">
      <c r="B22" s="1090"/>
    </row>
    <row r="23" spans="1:109" ht="13.2" x14ac:dyDescent="0.2">
      <c r="B23" s="1090"/>
    </row>
    <row r="24" spans="1:109" ht="13.2" x14ac:dyDescent="0.2">
      <c r="B24" s="1090"/>
    </row>
    <row r="25" spans="1:109" ht="13.2" x14ac:dyDescent="0.2">
      <c r="B25" s="1090"/>
    </row>
    <row r="26" spans="1:109" ht="13.2" x14ac:dyDescent="0.2">
      <c r="B26" s="1090"/>
    </row>
    <row r="27" spans="1:109" ht="13.2" x14ac:dyDescent="0.2">
      <c r="B27" s="1090"/>
    </row>
    <row r="28" spans="1:109" ht="13.2" x14ac:dyDescent="0.2">
      <c r="B28" s="1090"/>
    </row>
    <row r="29" spans="1:109" ht="13.2" x14ac:dyDescent="0.2">
      <c r="B29" s="1090"/>
    </row>
    <row r="30" spans="1:109" ht="13.2" x14ac:dyDescent="0.2">
      <c r="B30" s="1090"/>
    </row>
    <row r="31" spans="1:109" ht="13.2" x14ac:dyDescent="0.2">
      <c r="B31" s="1090"/>
    </row>
    <row r="32" spans="1:109" ht="13.2" x14ac:dyDescent="0.2">
      <c r="B32" s="1090"/>
    </row>
    <row r="33" spans="2:109" ht="13.2" x14ac:dyDescent="0.2">
      <c r="B33" s="1090"/>
    </row>
    <row r="34" spans="2:109" ht="13.2" x14ac:dyDescent="0.2">
      <c r="B34" s="1090"/>
    </row>
    <row r="35" spans="2:109" ht="13.2" x14ac:dyDescent="0.2">
      <c r="B35" s="1090"/>
    </row>
    <row r="36" spans="2:109" ht="13.2" x14ac:dyDescent="0.2">
      <c r="B36" s="1090"/>
    </row>
    <row r="37" spans="2:109" ht="13.2" x14ac:dyDescent="0.2">
      <c r="B37" s="1090"/>
    </row>
    <row r="38" spans="2:109" ht="13.2" x14ac:dyDescent="0.2">
      <c r="B38" s="1090"/>
    </row>
    <row r="39" spans="2:109" ht="13.2" x14ac:dyDescent="0.2">
      <c r="B39" s="1092"/>
      <c r="C39" s="1093"/>
      <c r="D39" s="1093"/>
      <c r="E39" s="1093"/>
      <c r="F39" s="1093"/>
      <c r="G39" s="1093"/>
      <c r="H39" s="1093"/>
      <c r="I39" s="1093"/>
      <c r="J39" s="1093"/>
      <c r="K39" s="1093"/>
      <c r="L39" s="1093"/>
      <c r="M39" s="1093"/>
      <c r="N39" s="1093"/>
      <c r="O39" s="1093"/>
      <c r="P39" s="1093"/>
      <c r="Q39" s="1093"/>
      <c r="R39" s="1093"/>
      <c r="S39" s="1093"/>
      <c r="T39" s="1093"/>
      <c r="U39" s="1093"/>
      <c r="V39" s="1093"/>
      <c r="W39" s="1093"/>
      <c r="X39" s="1093"/>
      <c r="Y39" s="1093"/>
      <c r="Z39" s="1093"/>
      <c r="AA39" s="1093"/>
      <c r="AB39" s="1093"/>
      <c r="AC39" s="1093"/>
      <c r="AD39" s="1093"/>
      <c r="AE39" s="1093"/>
      <c r="AF39" s="1093"/>
      <c r="AG39" s="1093"/>
      <c r="AH39" s="1093"/>
      <c r="AI39" s="1093"/>
      <c r="AJ39" s="1093"/>
      <c r="AK39" s="1093"/>
      <c r="AL39" s="1093"/>
      <c r="AM39" s="1093"/>
      <c r="AN39" s="1093"/>
      <c r="AO39" s="1093"/>
      <c r="AP39" s="1093"/>
      <c r="AQ39" s="1093"/>
      <c r="AR39" s="1093"/>
      <c r="AS39" s="1093"/>
      <c r="AT39" s="1093"/>
      <c r="AU39" s="1093"/>
      <c r="AV39" s="1093"/>
      <c r="AW39" s="1093"/>
      <c r="AX39" s="1093"/>
      <c r="AY39" s="1093"/>
      <c r="AZ39" s="1093"/>
      <c r="BA39" s="1093"/>
      <c r="BB39" s="1093"/>
      <c r="BC39" s="1093"/>
      <c r="BD39" s="1093"/>
      <c r="BE39" s="1093"/>
      <c r="BF39" s="1093"/>
      <c r="BG39" s="1093"/>
      <c r="BH39" s="1093"/>
      <c r="BI39" s="1093"/>
      <c r="BJ39" s="1093"/>
      <c r="BK39" s="1093"/>
      <c r="BL39" s="1093"/>
      <c r="BM39" s="1093"/>
      <c r="BN39" s="1093"/>
      <c r="BO39" s="1093"/>
      <c r="BP39" s="1093"/>
      <c r="BQ39" s="1093"/>
      <c r="BR39" s="1093"/>
      <c r="BS39" s="1093"/>
      <c r="BT39" s="1093"/>
      <c r="BU39" s="1093"/>
      <c r="BV39" s="1093"/>
      <c r="BW39" s="1093"/>
      <c r="BX39" s="1093"/>
      <c r="BY39" s="1093"/>
      <c r="BZ39" s="1093"/>
      <c r="CA39" s="1093"/>
      <c r="CB39" s="1093"/>
      <c r="CC39" s="1093"/>
      <c r="CD39" s="1093"/>
      <c r="CE39" s="1093"/>
      <c r="CF39" s="1093"/>
      <c r="CG39" s="1093"/>
      <c r="CH39" s="1093"/>
      <c r="CI39" s="1093"/>
      <c r="CJ39" s="1093"/>
      <c r="CK39" s="1093"/>
      <c r="CL39" s="1093"/>
      <c r="CM39" s="1093"/>
      <c r="CN39" s="1093"/>
      <c r="CO39" s="1093"/>
      <c r="CP39" s="1093"/>
      <c r="CQ39" s="1093"/>
      <c r="CR39" s="1093"/>
      <c r="CS39" s="1093"/>
      <c r="CT39" s="1093"/>
      <c r="CU39" s="1093"/>
      <c r="CV39" s="1093"/>
      <c r="CW39" s="1093"/>
      <c r="CX39" s="1093"/>
      <c r="CY39" s="1093"/>
      <c r="CZ39" s="1093"/>
      <c r="DA39" s="1093"/>
      <c r="DB39" s="1093"/>
      <c r="DC39" s="1093"/>
      <c r="DD39" s="1094"/>
    </row>
    <row r="40" spans="2:109" ht="13.2" x14ac:dyDescent="0.2">
      <c r="B40" s="1095"/>
      <c r="DD40" s="1095"/>
      <c r="DE40" s="1083"/>
    </row>
    <row r="41" spans="2:109" ht="16.2" x14ac:dyDescent="0.2">
      <c r="B41" s="1096" t="s">
        <v>531</v>
      </c>
      <c r="C41" s="1087"/>
      <c r="D41" s="1087"/>
      <c r="E41" s="1087"/>
      <c r="F41" s="1087"/>
      <c r="G41" s="1087"/>
      <c r="H41" s="1087"/>
      <c r="I41" s="1087"/>
      <c r="J41" s="1087"/>
      <c r="K41" s="1087"/>
      <c r="L41" s="1087"/>
      <c r="M41" s="1087"/>
      <c r="N41" s="1087"/>
      <c r="O41" s="1087"/>
      <c r="P41" s="1087"/>
      <c r="Q41" s="1087"/>
      <c r="R41" s="1087"/>
      <c r="S41" s="1087"/>
      <c r="T41" s="1087"/>
      <c r="U41" s="1087"/>
      <c r="V41" s="1087"/>
      <c r="W41" s="1087"/>
      <c r="X41" s="1087"/>
      <c r="Y41" s="1087"/>
      <c r="Z41" s="1087"/>
      <c r="AA41" s="1087"/>
      <c r="AB41" s="1087"/>
      <c r="AC41" s="1087"/>
      <c r="AD41" s="1087"/>
      <c r="AE41" s="1087"/>
      <c r="AF41" s="1087"/>
      <c r="AG41" s="1087"/>
      <c r="AH41" s="1087"/>
      <c r="AI41" s="1087"/>
      <c r="AJ41" s="1087"/>
      <c r="AK41" s="1087"/>
      <c r="AL41" s="1087"/>
      <c r="AM41" s="1087"/>
      <c r="AN41" s="1087"/>
      <c r="AO41" s="1087"/>
      <c r="AP41" s="1087"/>
      <c r="AQ41" s="1087"/>
      <c r="AR41" s="1087"/>
      <c r="AS41" s="1087"/>
      <c r="AT41" s="1087"/>
      <c r="AU41" s="1087"/>
      <c r="AV41" s="1087"/>
      <c r="AW41" s="1087"/>
      <c r="AX41" s="1087"/>
      <c r="AY41" s="1087"/>
      <c r="AZ41" s="1087"/>
      <c r="BA41" s="1087"/>
      <c r="BB41" s="1087"/>
      <c r="BC41" s="1087"/>
      <c r="BD41" s="1087"/>
      <c r="BE41" s="1087"/>
      <c r="BF41" s="1087"/>
      <c r="BG41" s="1087"/>
      <c r="BH41" s="1087"/>
      <c r="BI41" s="1087"/>
      <c r="BJ41" s="1087"/>
      <c r="BK41" s="1087"/>
      <c r="BL41" s="1087"/>
      <c r="BM41" s="1087"/>
      <c r="BN41" s="1087"/>
      <c r="BO41" s="1087"/>
      <c r="BP41" s="1087"/>
      <c r="BQ41" s="1087"/>
      <c r="BR41" s="1087"/>
      <c r="BS41" s="1087"/>
      <c r="BT41" s="1087"/>
      <c r="BU41" s="1087"/>
      <c r="BV41" s="1087"/>
      <c r="BW41" s="1087"/>
      <c r="BX41" s="1087"/>
      <c r="BY41" s="1087"/>
      <c r="BZ41" s="1087"/>
      <c r="CA41" s="1087"/>
      <c r="CB41" s="1087"/>
      <c r="CC41" s="1087"/>
      <c r="CD41" s="1087"/>
      <c r="CE41" s="1087"/>
      <c r="CF41" s="1087"/>
      <c r="CG41" s="1087"/>
      <c r="CH41" s="1087"/>
      <c r="CI41" s="1087"/>
      <c r="CJ41" s="1087"/>
      <c r="CK41" s="1087"/>
      <c r="CL41" s="1087"/>
      <c r="CM41" s="1087"/>
      <c r="CN41" s="1087"/>
      <c r="CO41" s="1087"/>
      <c r="CP41" s="1087"/>
      <c r="CQ41" s="1087"/>
      <c r="CR41" s="1087"/>
      <c r="CS41" s="1087"/>
      <c r="CT41" s="1087"/>
      <c r="CU41" s="1087"/>
      <c r="CV41" s="1087"/>
      <c r="CW41" s="1087"/>
      <c r="CX41" s="1087"/>
      <c r="CY41" s="1087"/>
      <c r="CZ41" s="1087"/>
      <c r="DA41" s="1087"/>
      <c r="DB41" s="1087"/>
      <c r="DC41" s="1087"/>
      <c r="DD41" s="1089"/>
    </row>
    <row r="42" spans="2:109" ht="13.2" x14ac:dyDescent="0.2">
      <c r="B42" s="1090"/>
      <c r="G42" s="1097"/>
      <c r="I42" s="1098"/>
      <c r="J42" s="1098"/>
      <c r="K42" s="1098"/>
      <c r="AM42" s="1097"/>
      <c r="AN42" s="1097" t="s">
        <v>532</v>
      </c>
      <c r="AP42" s="1098"/>
      <c r="AQ42" s="1098"/>
      <c r="AR42" s="1098"/>
      <c r="AY42" s="1097"/>
      <c r="BA42" s="1098"/>
      <c r="BB42" s="1098"/>
      <c r="BC42" s="1098"/>
      <c r="BK42" s="1097"/>
      <c r="BM42" s="1098"/>
      <c r="BN42" s="1098"/>
      <c r="BO42" s="1098"/>
      <c r="BW42" s="1097"/>
      <c r="BY42" s="1098"/>
      <c r="BZ42" s="1098"/>
      <c r="CA42" s="1098"/>
      <c r="CI42" s="1097"/>
      <c r="CK42" s="1098"/>
      <c r="CL42" s="1098"/>
      <c r="CM42" s="1098"/>
      <c r="CU42" s="1097"/>
      <c r="CW42" s="1098"/>
      <c r="CX42" s="1098"/>
      <c r="CY42" s="1098"/>
    </row>
    <row r="43" spans="2:109" ht="13.5" customHeight="1" x14ac:dyDescent="0.2">
      <c r="B43" s="1090"/>
      <c r="AN43" s="1099" t="s">
        <v>533</v>
      </c>
      <c r="AO43" s="1100"/>
      <c r="AP43" s="1100"/>
      <c r="AQ43" s="1100"/>
      <c r="AR43" s="1100"/>
      <c r="AS43" s="1100"/>
      <c r="AT43" s="1100"/>
      <c r="AU43" s="1100"/>
      <c r="AV43" s="1100"/>
      <c r="AW43" s="1100"/>
      <c r="AX43" s="1100"/>
      <c r="AY43" s="1100"/>
      <c r="AZ43" s="1100"/>
      <c r="BA43" s="1100"/>
      <c r="BB43" s="1100"/>
      <c r="BC43" s="1100"/>
      <c r="BD43" s="1100"/>
      <c r="BE43" s="1100"/>
      <c r="BF43" s="1100"/>
      <c r="BG43" s="1100"/>
      <c r="BH43" s="1100"/>
      <c r="BI43" s="1100"/>
      <c r="BJ43" s="1100"/>
      <c r="BK43" s="1100"/>
      <c r="BL43" s="1100"/>
      <c r="BM43" s="1100"/>
      <c r="BN43" s="1100"/>
      <c r="BO43" s="1100"/>
      <c r="BP43" s="1100"/>
      <c r="BQ43" s="1100"/>
      <c r="BR43" s="1100"/>
      <c r="BS43" s="1100"/>
      <c r="BT43" s="1100"/>
      <c r="BU43" s="1100"/>
      <c r="BV43" s="1100"/>
      <c r="BW43" s="1100"/>
      <c r="BX43" s="1100"/>
      <c r="BY43" s="1100"/>
      <c r="BZ43" s="1100"/>
      <c r="CA43" s="1100"/>
      <c r="CB43" s="1100"/>
      <c r="CC43" s="1100"/>
      <c r="CD43" s="1100"/>
      <c r="CE43" s="1100"/>
      <c r="CF43" s="1100"/>
      <c r="CG43" s="1100"/>
      <c r="CH43" s="1100"/>
      <c r="CI43" s="1100"/>
      <c r="CJ43" s="1100"/>
      <c r="CK43" s="1100"/>
      <c r="CL43" s="1100"/>
      <c r="CM43" s="1100"/>
      <c r="CN43" s="1100"/>
      <c r="CO43" s="1100"/>
      <c r="CP43" s="1100"/>
      <c r="CQ43" s="1100"/>
      <c r="CR43" s="1100"/>
      <c r="CS43" s="1100"/>
      <c r="CT43" s="1100"/>
      <c r="CU43" s="1100"/>
      <c r="CV43" s="1100"/>
      <c r="CW43" s="1100"/>
      <c r="CX43" s="1100"/>
      <c r="CY43" s="1100"/>
      <c r="CZ43" s="1100"/>
      <c r="DA43" s="1100"/>
      <c r="DB43" s="1100"/>
      <c r="DC43" s="1101"/>
    </row>
    <row r="44" spans="2:109" ht="13.2" x14ac:dyDescent="0.2">
      <c r="B44" s="1090"/>
      <c r="AN44" s="1102"/>
      <c r="AO44" s="1103"/>
      <c r="AP44" s="1103"/>
      <c r="AQ44" s="1103"/>
      <c r="AR44" s="1103"/>
      <c r="AS44" s="1103"/>
      <c r="AT44" s="1103"/>
      <c r="AU44" s="1103"/>
      <c r="AV44" s="1103"/>
      <c r="AW44" s="1103"/>
      <c r="AX44" s="1103"/>
      <c r="AY44" s="1103"/>
      <c r="AZ44" s="1103"/>
      <c r="BA44" s="1103"/>
      <c r="BB44" s="1103"/>
      <c r="BC44" s="1103"/>
      <c r="BD44" s="1103"/>
      <c r="BE44" s="1103"/>
      <c r="BF44" s="1103"/>
      <c r="BG44" s="1103"/>
      <c r="BH44" s="1103"/>
      <c r="BI44" s="1103"/>
      <c r="BJ44" s="1103"/>
      <c r="BK44" s="1103"/>
      <c r="BL44" s="1103"/>
      <c r="BM44" s="1103"/>
      <c r="BN44" s="1103"/>
      <c r="BO44" s="1103"/>
      <c r="BP44" s="1103"/>
      <c r="BQ44" s="1103"/>
      <c r="BR44" s="1103"/>
      <c r="BS44" s="1103"/>
      <c r="BT44" s="1103"/>
      <c r="BU44" s="1103"/>
      <c r="BV44" s="1103"/>
      <c r="BW44" s="1103"/>
      <c r="BX44" s="1103"/>
      <c r="BY44" s="1103"/>
      <c r="BZ44" s="1103"/>
      <c r="CA44" s="1103"/>
      <c r="CB44" s="1103"/>
      <c r="CC44" s="1103"/>
      <c r="CD44" s="1103"/>
      <c r="CE44" s="1103"/>
      <c r="CF44" s="1103"/>
      <c r="CG44" s="1103"/>
      <c r="CH44" s="1103"/>
      <c r="CI44" s="1103"/>
      <c r="CJ44" s="1103"/>
      <c r="CK44" s="1103"/>
      <c r="CL44" s="1103"/>
      <c r="CM44" s="1103"/>
      <c r="CN44" s="1103"/>
      <c r="CO44" s="1103"/>
      <c r="CP44" s="1103"/>
      <c r="CQ44" s="1103"/>
      <c r="CR44" s="1103"/>
      <c r="CS44" s="1103"/>
      <c r="CT44" s="1103"/>
      <c r="CU44" s="1103"/>
      <c r="CV44" s="1103"/>
      <c r="CW44" s="1103"/>
      <c r="CX44" s="1103"/>
      <c r="CY44" s="1103"/>
      <c r="CZ44" s="1103"/>
      <c r="DA44" s="1103"/>
      <c r="DB44" s="1103"/>
      <c r="DC44" s="1104"/>
    </row>
    <row r="45" spans="2:109" ht="13.2" x14ac:dyDescent="0.2">
      <c r="B45" s="1090"/>
      <c r="AN45" s="1102"/>
      <c r="AO45" s="1103"/>
      <c r="AP45" s="1103"/>
      <c r="AQ45" s="1103"/>
      <c r="AR45" s="1103"/>
      <c r="AS45" s="1103"/>
      <c r="AT45" s="1103"/>
      <c r="AU45" s="1103"/>
      <c r="AV45" s="1103"/>
      <c r="AW45" s="1103"/>
      <c r="AX45" s="1103"/>
      <c r="AY45" s="1103"/>
      <c r="AZ45" s="1103"/>
      <c r="BA45" s="1103"/>
      <c r="BB45" s="1103"/>
      <c r="BC45" s="1103"/>
      <c r="BD45" s="1103"/>
      <c r="BE45" s="1103"/>
      <c r="BF45" s="1103"/>
      <c r="BG45" s="1103"/>
      <c r="BH45" s="1103"/>
      <c r="BI45" s="1103"/>
      <c r="BJ45" s="1103"/>
      <c r="BK45" s="1103"/>
      <c r="BL45" s="1103"/>
      <c r="BM45" s="1103"/>
      <c r="BN45" s="1103"/>
      <c r="BO45" s="1103"/>
      <c r="BP45" s="1103"/>
      <c r="BQ45" s="1103"/>
      <c r="BR45" s="1103"/>
      <c r="BS45" s="1103"/>
      <c r="BT45" s="1103"/>
      <c r="BU45" s="1103"/>
      <c r="BV45" s="1103"/>
      <c r="BW45" s="1103"/>
      <c r="BX45" s="1103"/>
      <c r="BY45" s="1103"/>
      <c r="BZ45" s="1103"/>
      <c r="CA45" s="1103"/>
      <c r="CB45" s="1103"/>
      <c r="CC45" s="1103"/>
      <c r="CD45" s="1103"/>
      <c r="CE45" s="1103"/>
      <c r="CF45" s="1103"/>
      <c r="CG45" s="1103"/>
      <c r="CH45" s="1103"/>
      <c r="CI45" s="1103"/>
      <c r="CJ45" s="1103"/>
      <c r="CK45" s="1103"/>
      <c r="CL45" s="1103"/>
      <c r="CM45" s="1103"/>
      <c r="CN45" s="1103"/>
      <c r="CO45" s="1103"/>
      <c r="CP45" s="1103"/>
      <c r="CQ45" s="1103"/>
      <c r="CR45" s="1103"/>
      <c r="CS45" s="1103"/>
      <c r="CT45" s="1103"/>
      <c r="CU45" s="1103"/>
      <c r="CV45" s="1103"/>
      <c r="CW45" s="1103"/>
      <c r="CX45" s="1103"/>
      <c r="CY45" s="1103"/>
      <c r="CZ45" s="1103"/>
      <c r="DA45" s="1103"/>
      <c r="DB45" s="1103"/>
      <c r="DC45" s="1104"/>
    </row>
    <row r="46" spans="2:109" ht="13.2" x14ac:dyDescent="0.2">
      <c r="B46" s="1090"/>
      <c r="AN46" s="1102"/>
      <c r="AO46" s="1103"/>
      <c r="AP46" s="1103"/>
      <c r="AQ46" s="1103"/>
      <c r="AR46" s="1103"/>
      <c r="AS46" s="1103"/>
      <c r="AT46" s="1103"/>
      <c r="AU46" s="1103"/>
      <c r="AV46" s="1103"/>
      <c r="AW46" s="1103"/>
      <c r="AX46" s="1103"/>
      <c r="AY46" s="1103"/>
      <c r="AZ46" s="1103"/>
      <c r="BA46" s="1103"/>
      <c r="BB46" s="1103"/>
      <c r="BC46" s="1103"/>
      <c r="BD46" s="1103"/>
      <c r="BE46" s="1103"/>
      <c r="BF46" s="1103"/>
      <c r="BG46" s="1103"/>
      <c r="BH46" s="1103"/>
      <c r="BI46" s="1103"/>
      <c r="BJ46" s="1103"/>
      <c r="BK46" s="1103"/>
      <c r="BL46" s="1103"/>
      <c r="BM46" s="1103"/>
      <c r="BN46" s="1103"/>
      <c r="BO46" s="1103"/>
      <c r="BP46" s="1103"/>
      <c r="BQ46" s="1103"/>
      <c r="BR46" s="1103"/>
      <c r="BS46" s="1103"/>
      <c r="BT46" s="1103"/>
      <c r="BU46" s="1103"/>
      <c r="BV46" s="1103"/>
      <c r="BW46" s="1103"/>
      <c r="BX46" s="1103"/>
      <c r="BY46" s="1103"/>
      <c r="BZ46" s="1103"/>
      <c r="CA46" s="1103"/>
      <c r="CB46" s="1103"/>
      <c r="CC46" s="1103"/>
      <c r="CD46" s="1103"/>
      <c r="CE46" s="1103"/>
      <c r="CF46" s="1103"/>
      <c r="CG46" s="1103"/>
      <c r="CH46" s="1103"/>
      <c r="CI46" s="1103"/>
      <c r="CJ46" s="1103"/>
      <c r="CK46" s="1103"/>
      <c r="CL46" s="1103"/>
      <c r="CM46" s="1103"/>
      <c r="CN46" s="1103"/>
      <c r="CO46" s="1103"/>
      <c r="CP46" s="1103"/>
      <c r="CQ46" s="1103"/>
      <c r="CR46" s="1103"/>
      <c r="CS46" s="1103"/>
      <c r="CT46" s="1103"/>
      <c r="CU46" s="1103"/>
      <c r="CV46" s="1103"/>
      <c r="CW46" s="1103"/>
      <c r="CX46" s="1103"/>
      <c r="CY46" s="1103"/>
      <c r="CZ46" s="1103"/>
      <c r="DA46" s="1103"/>
      <c r="DB46" s="1103"/>
      <c r="DC46" s="1104"/>
    </row>
    <row r="47" spans="2:109" ht="13.2" x14ac:dyDescent="0.2">
      <c r="B47" s="1090"/>
      <c r="AN47" s="1105"/>
      <c r="AO47" s="1106"/>
      <c r="AP47" s="1106"/>
      <c r="AQ47" s="1106"/>
      <c r="AR47" s="1106"/>
      <c r="AS47" s="1106"/>
      <c r="AT47" s="1106"/>
      <c r="AU47" s="1106"/>
      <c r="AV47" s="1106"/>
      <c r="AW47" s="1106"/>
      <c r="AX47" s="1106"/>
      <c r="AY47" s="1106"/>
      <c r="AZ47" s="1106"/>
      <c r="BA47" s="1106"/>
      <c r="BB47" s="1106"/>
      <c r="BC47" s="1106"/>
      <c r="BD47" s="1106"/>
      <c r="BE47" s="1106"/>
      <c r="BF47" s="1106"/>
      <c r="BG47" s="1106"/>
      <c r="BH47" s="1106"/>
      <c r="BI47" s="1106"/>
      <c r="BJ47" s="1106"/>
      <c r="BK47" s="1106"/>
      <c r="BL47" s="1106"/>
      <c r="BM47" s="1106"/>
      <c r="BN47" s="1106"/>
      <c r="BO47" s="1106"/>
      <c r="BP47" s="1106"/>
      <c r="BQ47" s="1106"/>
      <c r="BR47" s="1106"/>
      <c r="BS47" s="1106"/>
      <c r="BT47" s="1106"/>
      <c r="BU47" s="1106"/>
      <c r="BV47" s="1106"/>
      <c r="BW47" s="1106"/>
      <c r="BX47" s="1106"/>
      <c r="BY47" s="1106"/>
      <c r="BZ47" s="1106"/>
      <c r="CA47" s="1106"/>
      <c r="CB47" s="1106"/>
      <c r="CC47" s="1106"/>
      <c r="CD47" s="1106"/>
      <c r="CE47" s="1106"/>
      <c r="CF47" s="1106"/>
      <c r="CG47" s="1106"/>
      <c r="CH47" s="1106"/>
      <c r="CI47" s="1106"/>
      <c r="CJ47" s="1106"/>
      <c r="CK47" s="1106"/>
      <c r="CL47" s="1106"/>
      <c r="CM47" s="1106"/>
      <c r="CN47" s="1106"/>
      <c r="CO47" s="1106"/>
      <c r="CP47" s="1106"/>
      <c r="CQ47" s="1106"/>
      <c r="CR47" s="1106"/>
      <c r="CS47" s="1106"/>
      <c r="CT47" s="1106"/>
      <c r="CU47" s="1106"/>
      <c r="CV47" s="1106"/>
      <c r="CW47" s="1106"/>
      <c r="CX47" s="1106"/>
      <c r="CY47" s="1106"/>
      <c r="CZ47" s="1106"/>
      <c r="DA47" s="1106"/>
      <c r="DB47" s="1106"/>
      <c r="DC47" s="1107"/>
    </row>
    <row r="48" spans="2:109" ht="13.2" x14ac:dyDescent="0.2">
      <c r="B48" s="1090"/>
      <c r="H48" s="1108"/>
      <c r="I48" s="1108"/>
      <c r="J48" s="1108"/>
      <c r="AN48" s="1108"/>
      <c r="AO48" s="1108"/>
      <c r="AP48" s="1108"/>
      <c r="AZ48" s="1108"/>
      <c r="BA48" s="1108"/>
      <c r="BB48" s="1108"/>
      <c r="BL48" s="1108"/>
      <c r="BM48" s="1108"/>
      <c r="BN48" s="1108"/>
      <c r="BX48" s="1108"/>
      <c r="BY48" s="1108"/>
      <c r="BZ48" s="1108"/>
      <c r="CJ48" s="1108"/>
      <c r="CK48" s="1108"/>
      <c r="CL48" s="1108"/>
      <c r="CV48" s="1108"/>
      <c r="CW48" s="1108"/>
      <c r="CX48" s="1108"/>
    </row>
    <row r="49" spans="1:109" ht="13.2" x14ac:dyDescent="0.2">
      <c r="B49" s="1090"/>
      <c r="AN49" s="1083" t="s">
        <v>534</v>
      </c>
    </row>
    <row r="50" spans="1:109" ht="13.2" x14ac:dyDescent="0.2">
      <c r="B50" s="1090"/>
      <c r="G50" s="1109"/>
      <c r="H50" s="1109"/>
      <c r="I50" s="1109"/>
      <c r="J50" s="1109"/>
      <c r="K50" s="1110"/>
      <c r="L50" s="1110"/>
      <c r="M50" s="1111"/>
      <c r="N50" s="1111"/>
      <c r="AN50" s="1112"/>
      <c r="AO50" s="1113"/>
      <c r="AP50" s="1113"/>
      <c r="AQ50" s="1113"/>
      <c r="AR50" s="1113"/>
      <c r="AS50" s="1113"/>
      <c r="AT50" s="1113"/>
      <c r="AU50" s="1113"/>
      <c r="AV50" s="1113"/>
      <c r="AW50" s="1113"/>
      <c r="AX50" s="1113"/>
      <c r="AY50" s="1113"/>
      <c r="AZ50" s="1113"/>
      <c r="BA50" s="1113"/>
      <c r="BB50" s="1113"/>
      <c r="BC50" s="1113"/>
      <c r="BD50" s="1113"/>
      <c r="BE50" s="1113"/>
      <c r="BF50" s="1113"/>
      <c r="BG50" s="1113"/>
      <c r="BH50" s="1113"/>
      <c r="BI50" s="1113"/>
      <c r="BJ50" s="1113"/>
      <c r="BK50" s="1113"/>
      <c r="BL50" s="1113"/>
      <c r="BM50" s="1113"/>
      <c r="BN50" s="1113"/>
      <c r="BO50" s="1114"/>
      <c r="BP50" s="1115" t="s">
        <v>519</v>
      </c>
      <c r="BQ50" s="1115"/>
      <c r="BR50" s="1115"/>
      <c r="BS50" s="1115"/>
      <c r="BT50" s="1115"/>
      <c r="BU50" s="1115"/>
      <c r="BV50" s="1115"/>
      <c r="BW50" s="1115"/>
      <c r="BX50" s="1115" t="s">
        <v>520</v>
      </c>
      <c r="BY50" s="1115"/>
      <c r="BZ50" s="1115"/>
      <c r="CA50" s="1115"/>
      <c r="CB50" s="1115"/>
      <c r="CC50" s="1115"/>
      <c r="CD50" s="1115"/>
      <c r="CE50" s="1115"/>
      <c r="CF50" s="1115" t="s">
        <v>521</v>
      </c>
      <c r="CG50" s="1115"/>
      <c r="CH50" s="1115"/>
      <c r="CI50" s="1115"/>
      <c r="CJ50" s="1115"/>
      <c r="CK50" s="1115"/>
      <c r="CL50" s="1115"/>
      <c r="CM50" s="1115"/>
      <c r="CN50" s="1115" t="s">
        <v>247</v>
      </c>
      <c r="CO50" s="1115"/>
      <c r="CP50" s="1115"/>
      <c r="CQ50" s="1115"/>
      <c r="CR50" s="1115"/>
      <c r="CS50" s="1115"/>
      <c r="CT50" s="1115"/>
      <c r="CU50" s="1115"/>
      <c r="CV50" s="1115" t="s">
        <v>522</v>
      </c>
      <c r="CW50" s="1115"/>
      <c r="CX50" s="1115"/>
      <c r="CY50" s="1115"/>
      <c r="CZ50" s="1115"/>
      <c r="DA50" s="1115"/>
      <c r="DB50" s="1115"/>
      <c r="DC50" s="1115"/>
    </row>
    <row r="51" spans="1:109" ht="13.5" customHeight="1" x14ac:dyDescent="0.2">
      <c r="B51" s="1090"/>
      <c r="G51" s="1116"/>
      <c r="H51" s="1116"/>
      <c r="I51" s="1117"/>
      <c r="J51" s="1117"/>
      <c r="K51" s="1118"/>
      <c r="L51" s="1118"/>
      <c r="M51" s="1118"/>
      <c r="N51" s="1118"/>
      <c r="AM51" s="1108"/>
      <c r="AN51" s="1119" t="s">
        <v>535</v>
      </c>
      <c r="AO51" s="1119"/>
      <c r="AP51" s="1119"/>
      <c r="AQ51" s="1119"/>
      <c r="AR51" s="1119"/>
      <c r="AS51" s="1119"/>
      <c r="AT51" s="1119"/>
      <c r="AU51" s="1119"/>
      <c r="AV51" s="1119"/>
      <c r="AW51" s="1119"/>
      <c r="AX51" s="1119"/>
      <c r="AY51" s="1119"/>
      <c r="AZ51" s="1119"/>
      <c r="BA51" s="1119"/>
      <c r="BB51" s="1119" t="s">
        <v>536</v>
      </c>
      <c r="BC51" s="1119"/>
      <c r="BD51" s="1119"/>
      <c r="BE51" s="1119"/>
      <c r="BF51" s="1119"/>
      <c r="BG51" s="1119"/>
      <c r="BH51" s="1119"/>
      <c r="BI51" s="1119"/>
      <c r="BJ51" s="1119"/>
      <c r="BK51" s="1119"/>
      <c r="BL51" s="1119"/>
      <c r="BM51" s="1119"/>
      <c r="BN51" s="1119"/>
      <c r="BO51" s="1119"/>
      <c r="BP51" s="1120"/>
      <c r="BQ51" s="1120"/>
      <c r="BR51" s="1120"/>
      <c r="BS51" s="1120"/>
      <c r="BT51" s="1120"/>
      <c r="BU51" s="1120"/>
      <c r="BV51" s="1120"/>
      <c r="BW51" s="1120"/>
      <c r="BX51" s="1120"/>
      <c r="BY51" s="1120"/>
      <c r="BZ51" s="1120"/>
      <c r="CA51" s="1120"/>
      <c r="CB51" s="1120"/>
      <c r="CC51" s="1120"/>
      <c r="CD51" s="1120"/>
      <c r="CE51" s="1120"/>
      <c r="CF51" s="1120"/>
      <c r="CG51" s="1120"/>
      <c r="CH51" s="1120"/>
      <c r="CI51" s="1120"/>
      <c r="CJ51" s="1120"/>
      <c r="CK51" s="1120"/>
      <c r="CL51" s="1120"/>
      <c r="CM51" s="1120"/>
      <c r="CN51" s="1120"/>
      <c r="CO51" s="1120"/>
      <c r="CP51" s="1120"/>
      <c r="CQ51" s="1120"/>
      <c r="CR51" s="1120"/>
      <c r="CS51" s="1120"/>
      <c r="CT51" s="1120"/>
      <c r="CU51" s="1120"/>
      <c r="CV51" s="1120"/>
      <c r="CW51" s="1120"/>
      <c r="CX51" s="1120"/>
      <c r="CY51" s="1120"/>
      <c r="CZ51" s="1120"/>
      <c r="DA51" s="1120"/>
      <c r="DB51" s="1120"/>
      <c r="DC51" s="1120"/>
    </row>
    <row r="52" spans="1:109" ht="13.2" x14ac:dyDescent="0.2">
      <c r="B52" s="1090"/>
      <c r="G52" s="1116"/>
      <c r="H52" s="1116"/>
      <c r="I52" s="1117"/>
      <c r="J52" s="1117"/>
      <c r="K52" s="1118"/>
      <c r="L52" s="1118"/>
      <c r="M52" s="1118"/>
      <c r="N52" s="1118"/>
      <c r="AM52" s="1108"/>
      <c r="AN52" s="1119"/>
      <c r="AO52" s="1119"/>
      <c r="AP52" s="1119"/>
      <c r="AQ52" s="1119"/>
      <c r="AR52" s="1119"/>
      <c r="AS52" s="1119"/>
      <c r="AT52" s="1119"/>
      <c r="AU52" s="1119"/>
      <c r="AV52" s="1119"/>
      <c r="AW52" s="1119"/>
      <c r="AX52" s="1119"/>
      <c r="AY52" s="1119"/>
      <c r="AZ52" s="1119"/>
      <c r="BA52" s="1119"/>
      <c r="BB52" s="1119"/>
      <c r="BC52" s="1119"/>
      <c r="BD52" s="1119"/>
      <c r="BE52" s="1119"/>
      <c r="BF52" s="1119"/>
      <c r="BG52" s="1119"/>
      <c r="BH52" s="1119"/>
      <c r="BI52" s="1119"/>
      <c r="BJ52" s="1119"/>
      <c r="BK52" s="1119"/>
      <c r="BL52" s="1119"/>
      <c r="BM52" s="1119"/>
      <c r="BN52" s="1119"/>
      <c r="BO52" s="1119"/>
      <c r="BP52" s="1120"/>
      <c r="BQ52" s="1120"/>
      <c r="BR52" s="1120"/>
      <c r="BS52" s="1120"/>
      <c r="BT52" s="1120"/>
      <c r="BU52" s="1120"/>
      <c r="BV52" s="1120"/>
      <c r="BW52" s="1120"/>
      <c r="BX52" s="1120"/>
      <c r="BY52" s="1120"/>
      <c r="BZ52" s="1120"/>
      <c r="CA52" s="1120"/>
      <c r="CB52" s="1120"/>
      <c r="CC52" s="1120"/>
      <c r="CD52" s="1120"/>
      <c r="CE52" s="1120"/>
      <c r="CF52" s="1120"/>
      <c r="CG52" s="1120"/>
      <c r="CH52" s="1120"/>
      <c r="CI52" s="1120"/>
      <c r="CJ52" s="1120"/>
      <c r="CK52" s="1120"/>
      <c r="CL52" s="1120"/>
      <c r="CM52" s="1120"/>
      <c r="CN52" s="1120"/>
      <c r="CO52" s="1120"/>
      <c r="CP52" s="1120"/>
      <c r="CQ52" s="1120"/>
      <c r="CR52" s="1120"/>
      <c r="CS52" s="1120"/>
      <c r="CT52" s="1120"/>
      <c r="CU52" s="1120"/>
      <c r="CV52" s="1120"/>
      <c r="CW52" s="1120"/>
      <c r="CX52" s="1120"/>
      <c r="CY52" s="1120"/>
      <c r="CZ52" s="1120"/>
      <c r="DA52" s="1120"/>
      <c r="DB52" s="1120"/>
      <c r="DC52" s="1120"/>
    </row>
    <row r="53" spans="1:109" ht="13.2" x14ac:dyDescent="0.2">
      <c r="A53" s="1098"/>
      <c r="B53" s="1090"/>
      <c r="G53" s="1116"/>
      <c r="H53" s="1116"/>
      <c r="I53" s="1109"/>
      <c r="J53" s="1109"/>
      <c r="K53" s="1118"/>
      <c r="L53" s="1118"/>
      <c r="M53" s="1118"/>
      <c r="N53" s="1118"/>
      <c r="AM53" s="1108"/>
      <c r="AN53" s="1119"/>
      <c r="AO53" s="1119"/>
      <c r="AP53" s="1119"/>
      <c r="AQ53" s="1119"/>
      <c r="AR53" s="1119"/>
      <c r="AS53" s="1119"/>
      <c r="AT53" s="1119"/>
      <c r="AU53" s="1119"/>
      <c r="AV53" s="1119"/>
      <c r="AW53" s="1119"/>
      <c r="AX53" s="1119"/>
      <c r="AY53" s="1119"/>
      <c r="AZ53" s="1119"/>
      <c r="BA53" s="1119"/>
      <c r="BB53" s="1119" t="s">
        <v>537</v>
      </c>
      <c r="BC53" s="1119"/>
      <c r="BD53" s="1119"/>
      <c r="BE53" s="1119"/>
      <c r="BF53" s="1119"/>
      <c r="BG53" s="1119"/>
      <c r="BH53" s="1119"/>
      <c r="BI53" s="1119"/>
      <c r="BJ53" s="1119"/>
      <c r="BK53" s="1119"/>
      <c r="BL53" s="1119"/>
      <c r="BM53" s="1119"/>
      <c r="BN53" s="1119"/>
      <c r="BO53" s="1119"/>
      <c r="BP53" s="1120">
        <v>55.3</v>
      </c>
      <c r="BQ53" s="1120"/>
      <c r="BR53" s="1120"/>
      <c r="BS53" s="1120"/>
      <c r="BT53" s="1120"/>
      <c r="BU53" s="1120"/>
      <c r="BV53" s="1120"/>
      <c r="BW53" s="1120"/>
      <c r="BX53" s="1120">
        <v>56</v>
      </c>
      <c r="BY53" s="1120"/>
      <c r="BZ53" s="1120"/>
      <c r="CA53" s="1120"/>
      <c r="CB53" s="1120"/>
      <c r="CC53" s="1120"/>
      <c r="CD53" s="1120"/>
      <c r="CE53" s="1120"/>
      <c r="CF53" s="1120">
        <v>57.4</v>
      </c>
      <c r="CG53" s="1120"/>
      <c r="CH53" s="1120"/>
      <c r="CI53" s="1120"/>
      <c r="CJ53" s="1120"/>
      <c r="CK53" s="1120"/>
      <c r="CL53" s="1120"/>
      <c r="CM53" s="1120"/>
      <c r="CN53" s="1120">
        <v>58.7</v>
      </c>
      <c r="CO53" s="1120"/>
      <c r="CP53" s="1120"/>
      <c r="CQ53" s="1120"/>
      <c r="CR53" s="1120"/>
      <c r="CS53" s="1120"/>
      <c r="CT53" s="1120"/>
      <c r="CU53" s="1120"/>
      <c r="CV53" s="1120">
        <v>59.9</v>
      </c>
      <c r="CW53" s="1120"/>
      <c r="CX53" s="1120"/>
      <c r="CY53" s="1120"/>
      <c r="CZ53" s="1120"/>
      <c r="DA53" s="1120"/>
      <c r="DB53" s="1120"/>
      <c r="DC53" s="1120"/>
    </row>
    <row r="54" spans="1:109" ht="13.2" x14ac:dyDescent="0.2">
      <c r="A54" s="1098"/>
      <c r="B54" s="1090"/>
      <c r="G54" s="1116"/>
      <c r="H54" s="1116"/>
      <c r="I54" s="1109"/>
      <c r="J54" s="1109"/>
      <c r="K54" s="1118"/>
      <c r="L54" s="1118"/>
      <c r="M54" s="1118"/>
      <c r="N54" s="1118"/>
      <c r="AM54" s="1108"/>
      <c r="AN54" s="1119"/>
      <c r="AO54" s="1119"/>
      <c r="AP54" s="1119"/>
      <c r="AQ54" s="1119"/>
      <c r="AR54" s="1119"/>
      <c r="AS54" s="1119"/>
      <c r="AT54" s="1119"/>
      <c r="AU54" s="1119"/>
      <c r="AV54" s="1119"/>
      <c r="AW54" s="1119"/>
      <c r="AX54" s="1119"/>
      <c r="AY54" s="1119"/>
      <c r="AZ54" s="1119"/>
      <c r="BA54" s="1119"/>
      <c r="BB54" s="1119"/>
      <c r="BC54" s="1119"/>
      <c r="BD54" s="1119"/>
      <c r="BE54" s="1119"/>
      <c r="BF54" s="1119"/>
      <c r="BG54" s="1119"/>
      <c r="BH54" s="1119"/>
      <c r="BI54" s="1119"/>
      <c r="BJ54" s="1119"/>
      <c r="BK54" s="1119"/>
      <c r="BL54" s="1119"/>
      <c r="BM54" s="1119"/>
      <c r="BN54" s="1119"/>
      <c r="BO54" s="1119"/>
      <c r="BP54" s="1120"/>
      <c r="BQ54" s="1120"/>
      <c r="BR54" s="1120"/>
      <c r="BS54" s="1120"/>
      <c r="BT54" s="1120"/>
      <c r="BU54" s="1120"/>
      <c r="BV54" s="1120"/>
      <c r="BW54" s="1120"/>
      <c r="BX54" s="1120"/>
      <c r="BY54" s="1120"/>
      <c r="BZ54" s="1120"/>
      <c r="CA54" s="1120"/>
      <c r="CB54" s="1120"/>
      <c r="CC54" s="1120"/>
      <c r="CD54" s="1120"/>
      <c r="CE54" s="1120"/>
      <c r="CF54" s="1120"/>
      <c r="CG54" s="1120"/>
      <c r="CH54" s="1120"/>
      <c r="CI54" s="1120"/>
      <c r="CJ54" s="1120"/>
      <c r="CK54" s="1120"/>
      <c r="CL54" s="1120"/>
      <c r="CM54" s="1120"/>
      <c r="CN54" s="1120"/>
      <c r="CO54" s="1120"/>
      <c r="CP54" s="1120"/>
      <c r="CQ54" s="1120"/>
      <c r="CR54" s="1120"/>
      <c r="CS54" s="1120"/>
      <c r="CT54" s="1120"/>
      <c r="CU54" s="1120"/>
      <c r="CV54" s="1120"/>
      <c r="CW54" s="1120"/>
      <c r="CX54" s="1120"/>
      <c r="CY54" s="1120"/>
      <c r="CZ54" s="1120"/>
      <c r="DA54" s="1120"/>
      <c r="DB54" s="1120"/>
      <c r="DC54" s="1120"/>
    </row>
    <row r="55" spans="1:109" ht="13.2" x14ac:dyDescent="0.2">
      <c r="A55" s="1098"/>
      <c r="B55" s="1090"/>
      <c r="G55" s="1109"/>
      <c r="H55" s="1109"/>
      <c r="I55" s="1109"/>
      <c r="J55" s="1109"/>
      <c r="K55" s="1118"/>
      <c r="L55" s="1118"/>
      <c r="M55" s="1118"/>
      <c r="N55" s="1118"/>
      <c r="AN55" s="1115" t="s">
        <v>538</v>
      </c>
      <c r="AO55" s="1115"/>
      <c r="AP55" s="1115"/>
      <c r="AQ55" s="1115"/>
      <c r="AR55" s="1115"/>
      <c r="AS55" s="1115"/>
      <c r="AT55" s="1115"/>
      <c r="AU55" s="1115"/>
      <c r="AV55" s="1115"/>
      <c r="AW55" s="1115"/>
      <c r="AX55" s="1115"/>
      <c r="AY55" s="1115"/>
      <c r="AZ55" s="1115"/>
      <c r="BA55" s="1115"/>
      <c r="BB55" s="1119" t="s">
        <v>536</v>
      </c>
      <c r="BC55" s="1119"/>
      <c r="BD55" s="1119"/>
      <c r="BE55" s="1119"/>
      <c r="BF55" s="1119"/>
      <c r="BG55" s="1119"/>
      <c r="BH55" s="1119"/>
      <c r="BI55" s="1119"/>
      <c r="BJ55" s="1119"/>
      <c r="BK55" s="1119"/>
      <c r="BL55" s="1119"/>
      <c r="BM55" s="1119"/>
      <c r="BN55" s="1119"/>
      <c r="BO55" s="1119"/>
      <c r="BP55" s="1120">
        <v>12.8</v>
      </c>
      <c r="BQ55" s="1120"/>
      <c r="BR55" s="1120"/>
      <c r="BS55" s="1120"/>
      <c r="BT55" s="1120"/>
      <c r="BU55" s="1120"/>
      <c r="BV55" s="1120"/>
      <c r="BW55" s="1120"/>
      <c r="BX55" s="1120">
        <v>0</v>
      </c>
      <c r="BY55" s="1120"/>
      <c r="BZ55" s="1120"/>
      <c r="CA55" s="1120"/>
      <c r="CB55" s="1120"/>
      <c r="CC55" s="1120"/>
      <c r="CD55" s="1120"/>
      <c r="CE55" s="1120"/>
      <c r="CF55" s="1120">
        <v>0</v>
      </c>
      <c r="CG55" s="1120"/>
      <c r="CH55" s="1120"/>
      <c r="CI55" s="1120"/>
      <c r="CJ55" s="1120"/>
      <c r="CK55" s="1120"/>
      <c r="CL55" s="1120"/>
      <c r="CM55" s="1120"/>
      <c r="CN55" s="1120">
        <v>0</v>
      </c>
      <c r="CO55" s="1120"/>
      <c r="CP55" s="1120"/>
      <c r="CQ55" s="1120"/>
      <c r="CR55" s="1120"/>
      <c r="CS55" s="1120"/>
      <c r="CT55" s="1120"/>
      <c r="CU55" s="1120"/>
      <c r="CV55" s="1120">
        <v>0</v>
      </c>
      <c r="CW55" s="1120"/>
      <c r="CX55" s="1120"/>
      <c r="CY55" s="1120"/>
      <c r="CZ55" s="1120"/>
      <c r="DA55" s="1120"/>
      <c r="DB55" s="1120"/>
      <c r="DC55" s="1120"/>
    </row>
    <row r="56" spans="1:109" ht="13.2" x14ac:dyDescent="0.2">
      <c r="A56" s="1098"/>
      <c r="B56" s="1090"/>
      <c r="G56" s="1109"/>
      <c r="H56" s="1109"/>
      <c r="I56" s="1109"/>
      <c r="J56" s="1109"/>
      <c r="K56" s="1118"/>
      <c r="L56" s="1118"/>
      <c r="M56" s="1118"/>
      <c r="N56" s="1118"/>
      <c r="AN56" s="1115"/>
      <c r="AO56" s="1115"/>
      <c r="AP56" s="1115"/>
      <c r="AQ56" s="1115"/>
      <c r="AR56" s="1115"/>
      <c r="AS56" s="1115"/>
      <c r="AT56" s="1115"/>
      <c r="AU56" s="1115"/>
      <c r="AV56" s="1115"/>
      <c r="AW56" s="1115"/>
      <c r="AX56" s="1115"/>
      <c r="AY56" s="1115"/>
      <c r="AZ56" s="1115"/>
      <c r="BA56" s="1115"/>
      <c r="BB56" s="1119"/>
      <c r="BC56" s="1119"/>
      <c r="BD56" s="1119"/>
      <c r="BE56" s="1119"/>
      <c r="BF56" s="1119"/>
      <c r="BG56" s="1119"/>
      <c r="BH56" s="1119"/>
      <c r="BI56" s="1119"/>
      <c r="BJ56" s="1119"/>
      <c r="BK56" s="1119"/>
      <c r="BL56" s="1119"/>
      <c r="BM56" s="1119"/>
      <c r="BN56" s="1119"/>
      <c r="BO56" s="1119"/>
      <c r="BP56" s="1120"/>
      <c r="BQ56" s="1120"/>
      <c r="BR56" s="1120"/>
      <c r="BS56" s="1120"/>
      <c r="BT56" s="1120"/>
      <c r="BU56" s="1120"/>
      <c r="BV56" s="1120"/>
      <c r="BW56" s="1120"/>
      <c r="BX56" s="1120"/>
      <c r="BY56" s="1120"/>
      <c r="BZ56" s="1120"/>
      <c r="CA56" s="1120"/>
      <c r="CB56" s="1120"/>
      <c r="CC56" s="1120"/>
      <c r="CD56" s="1120"/>
      <c r="CE56" s="1120"/>
      <c r="CF56" s="1120"/>
      <c r="CG56" s="1120"/>
      <c r="CH56" s="1120"/>
      <c r="CI56" s="1120"/>
      <c r="CJ56" s="1120"/>
      <c r="CK56" s="1120"/>
      <c r="CL56" s="1120"/>
      <c r="CM56" s="1120"/>
      <c r="CN56" s="1120"/>
      <c r="CO56" s="1120"/>
      <c r="CP56" s="1120"/>
      <c r="CQ56" s="1120"/>
      <c r="CR56" s="1120"/>
      <c r="CS56" s="1120"/>
      <c r="CT56" s="1120"/>
      <c r="CU56" s="1120"/>
      <c r="CV56" s="1120"/>
      <c r="CW56" s="1120"/>
      <c r="CX56" s="1120"/>
      <c r="CY56" s="1120"/>
      <c r="CZ56" s="1120"/>
      <c r="DA56" s="1120"/>
      <c r="DB56" s="1120"/>
      <c r="DC56" s="1120"/>
    </row>
    <row r="57" spans="1:109" s="1098" customFormat="1" ht="13.2" x14ac:dyDescent="0.2">
      <c r="B57" s="1121"/>
      <c r="G57" s="1109"/>
      <c r="H57" s="1109"/>
      <c r="I57" s="1122"/>
      <c r="J57" s="1122"/>
      <c r="K57" s="1118"/>
      <c r="L57" s="1118"/>
      <c r="M57" s="1118"/>
      <c r="N57" s="1118"/>
      <c r="AM57" s="1083"/>
      <c r="AN57" s="1115"/>
      <c r="AO57" s="1115"/>
      <c r="AP57" s="1115"/>
      <c r="AQ57" s="1115"/>
      <c r="AR57" s="1115"/>
      <c r="AS57" s="1115"/>
      <c r="AT57" s="1115"/>
      <c r="AU57" s="1115"/>
      <c r="AV57" s="1115"/>
      <c r="AW57" s="1115"/>
      <c r="AX57" s="1115"/>
      <c r="AY57" s="1115"/>
      <c r="AZ57" s="1115"/>
      <c r="BA57" s="1115"/>
      <c r="BB57" s="1119" t="s">
        <v>537</v>
      </c>
      <c r="BC57" s="1119"/>
      <c r="BD57" s="1119"/>
      <c r="BE57" s="1119"/>
      <c r="BF57" s="1119"/>
      <c r="BG57" s="1119"/>
      <c r="BH57" s="1119"/>
      <c r="BI57" s="1119"/>
      <c r="BJ57" s="1119"/>
      <c r="BK57" s="1119"/>
      <c r="BL57" s="1119"/>
      <c r="BM57" s="1119"/>
      <c r="BN57" s="1119"/>
      <c r="BO57" s="1119"/>
      <c r="BP57" s="1120">
        <v>61.2</v>
      </c>
      <c r="BQ57" s="1120"/>
      <c r="BR57" s="1120"/>
      <c r="BS57" s="1120"/>
      <c r="BT57" s="1120"/>
      <c r="BU57" s="1120"/>
      <c r="BV57" s="1120"/>
      <c r="BW57" s="1120"/>
      <c r="BX57" s="1120">
        <v>63.1</v>
      </c>
      <c r="BY57" s="1120"/>
      <c r="BZ57" s="1120"/>
      <c r="CA57" s="1120"/>
      <c r="CB57" s="1120"/>
      <c r="CC57" s="1120"/>
      <c r="CD57" s="1120"/>
      <c r="CE57" s="1120"/>
      <c r="CF57" s="1120">
        <v>64.2</v>
      </c>
      <c r="CG57" s="1120"/>
      <c r="CH57" s="1120"/>
      <c r="CI57" s="1120"/>
      <c r="CJ57" s="1120"/>
      <c r="CK57" s="1120"/>
      <c r="CL57" s="1120"/>
      <c r="CM57" s="1120"/>
      <c r="CN57" s="1120">
        <v>64.2</v>
      </c>
      <c r="CO57" s="1120"/>
      <c r="CP57" s="1120"/>
      <c r="CQ57" s="1120"/>
      <c r="CR57" s="1120"/>
      <c r="CS57" s="1120"/>
      <c r="CT57" s="1120"/>
      <c r="CU57" s="1120"/>
      <c r="CV57" s="1120">
        <v>65</v>
      </c>
      <c r="CW57" s="1120"/>
      <c r="CX57" s="1120"/>
      <c r="CY57" s="1120"/>
      <c r="CZ57" s="1120"/>
      <c r="DA57" s="1120"/>
      <c r="DB57" s="1120"/>
      <c r="DC57" s="1120"/>
      <c r="DD57" s="1123"/>
      <c r="DE57" s="1121"/>
    </row>
    <row r="58" spans="1:109" s="1098" customFormat="1" ht="13.2" x14ac:dyDescent="0.2">
      <c r="A58" s="1083"/>
      <c r="B58" s="1121"/>
      <c r="G58" s="1109"/>
      <c r="H58" s="1109"/>
      <c r="I58" s="1122"/>
      <c r="J58" s="1122"/>
      <c r="K58" s="1118"/>
      <c r="L58" s="1118"/>
      <c r="M58" s="1118"/>
      <c r="N58" s="1118"/>
      <c r="AM58" s="1083"/>
      <c r="AN58" s="1115"/>
      <c r="AO58" s="1115"/>
      <c r="AP58" s="1115"/>
      <c r="AQ58" s="1115"/>
      <c r="AR58" s="1115"/>
      <c r="AS58" s="1115"/>
      <c r="AT58" s="1115"/>
      <c r="AU58" s="1115"/>
      <c r="AV58" s="1115"/>
      <c r="AW58" s="1115"/>
      <c r="AX58" s="1115"/>
      <c r="AY58" s="1115"/>
      <c r="AZ58" s="1115"/>
      <c r="BA58" s="1115"/>
      <c r="BB58" s="1119"/>
      <c r="BC58" s="1119"/>
      <c r="BD58" s="1119"/>
      <c r="BE58" s="1119"/>
      <c r="BF58" s="1119"/>
      <c r="BG58" s="1119"/>
      <c r="BH58" s="1119"/>
      <c r="BI58" s="1119"/>
      <c r="BJ58" s="1119"/>
      <c r="BK58" s="1119"/>
      <c r="BL58" s="1119"/>
      <c r="BM58" s="1119"/>
      <c r="BN58" s="1119"/>
      <c r="BO58" s="1119"/>
      <c r="BP58" s="1120"/>
      <c r="BQ58" s="1120"/>
      <c r="BR58" s="1120"/>
      <c r="BS58" s="1120"/>
      <c r="BT58" s="1120"/>
      <c r="BU58" s="1120"/>
      <c r="BV58" s="1120"/>
      <c r="BW58" s="1120"/>
      <c r="BX58" s="1120"/>
      <c r="BY58" s="1120"/>
      <c r="BZ58" s="1120"/>
      <c r="CA58" s="1120"/>
      <c r="CB58" s="1120"/>
      <c r="CC58" s="1120"/>
      <c r="CD58" s="1120"/>
      <c r="CE58" s="1120"/>
      <c r="CF58" s="1120"/>
      <c r="CG58" s="1120"/>
      <c r="CH58" s="1120"/>
      <c r="CI58" s="1120"/>
      <c r="CJ58" s="1120"/>
      <c r="CK58" s="1120"/>
      <c r="CL58" s="1120"/>
      <c r="CM58" s="1120"/>
      <c r="CN58" s="1120"/>
      <c r="CO58" s="1120"/>
      <c r="CP58" s="1120"/>
      <c r="CQ58" s="1120"/>
      <c r="CR58" s="1120"/>
      <c r="CS58" s="1120"/>
      <c r="CT58" s="1120"/>
      <c r="CU58" s="1120"/>
      <c r="CV58" s="1120"/>
      <c r="CW58" s="1120"/>
      <c r="CX58" s="1120"/>
      <c r="CY58" s="1120"/>
      <c r="CZ58" s="1120"/>
      <c r="DA58" s="1120"/>
      <c r="DB58" s="1120"/>
      <c r="DC58" s="1120"/>
      <c r="DD58" s="1123"/>
      <c r="DE58" s="1121"/>
    </row>
    <row r="59" spans="1:109" s="1098" customFormat="1" ht="13.2" x14ac:dyDescent="0.2">
      <c r="A59" s="1083"/>
      <c r="B59" s="1121"/>
      <c r="K59" s="1124"/>
      <c r="L59" s="1124"/>
      <c r="M59" s="1124"/>
      <c r="N59" s="1124"/>
      <c r="AQ59" s="1124"/>
      <c r="AR59" s="1124"/>
      <c r="AS59" s="1124"/>
      <c r="AT59" s="1124"/>
      <c r="BC59" s="1124"/>
      <c r="BD59" s="1124"/>
      <c r="BE59" s="1124"/>
      <c r="BF59" s="1124"/>
      <c r="BO59" s="1124"/>
      <c r="BP59" s="1124"/>
      <c r="BQ59" s="1124"/>
      <c r="BR59" s="1124"/>
      <c r="CA59" s="1124"/>
      <c r="CB59" s="1124"/>
      <c r="CC59" s="1124"/>
      <c r="CD59" s="1124"/>
      <c r="CM59" s="1124"/>
      <c r="CN59" s="1124"/>
      <c r="CO59" s="1124"/>
      <c r="CP59" s="1124"/>
      <c r="CY59" s="1124"/>
      <c r="CZ59" s="1124"/>
      <c r="DA59" s="1124"/>
      <c r="DB59" s="1124"/>
      <c r="DC59" s="1124"/>
      <c r="DD59" s="1123"/>
      <c r="DE59" s="1121"/>
    </row>
    <row r="60" spans="1:109" s="1098" customFormat="1" ht="13.2" x14ac:dyDescent="0.2">
      <c r="A60" s="1083"/>
      <c r="B60" s="1121"/>
      <c r="K60" s="1124"/>
      <c r="L60" s="1124"/>
      <c r="M60" s="1124"/>
      <c r="N60" s="1124"/>
      <c r="AQ60" s="1124"/>
      <c r="AR60" s="1124"/>
      <c r="AS60" s="1124"/>
      <c r="AT60" s="1124"/>
      <c r="BC60" s="1124"/>
      <c r="BD60" s="1124"/>
      <c r="BE60" s="1124"/>
      <c r="BF60" s="1124"/>
      <c r="BO60" s="1124"/>
      <c r="BP60" s="1124"/>
      <c r="BQ60" s="1124"/>
      <c r="BR60" s="1124"/>
      <c r="CA60" s="1124"/>
      <c r="CB60" s="1124"/>
      <c r="CC60" s="1124"/>
      <c r="CD60" s="1124"/>
      <c r="CM60" s="1124"/>
      <c r="CN60" s="1124"/>
      <c r="CO60" s="1124"/>
      <c r="CP60" s="1124"/>
      <c r="CY60" s="1124"/>
      <c r="CZ60" s="1124"/>
      <c r="DA60" s="1124"/>
      <c r="DB60" s="1124"/>
      <c r="DC60" s="1124"/>
      <c r="DD60" s="1123"/>
      <c r="DE60" s="1121"/>
    </row>
    <row r="61" spans="1:109" s="1098" customFormat="1" ht="13.2" x14ac:dyDescent="0.2">
      <c r="A61" s="1083"/>
      <c r="B61" s="1125"/>
      <c r="C61" s="1126"/>
      <c r="D61" s="1126"/>
      <c r="E61" s="1126"/>
      <c r="F61" s="1126"/>
      <c r="G61" s="1126"/>
      <c r="H61" s="1126"/>
      <c r="I61" s="1126"/>
      <c r="J61" s="1126"/>
      <c r="K61" s="1126"/>
      <c r="L61" s="1126"/>
      <c r="M61" s="1127"/>
      <c r="N61" s="1127"/>
      <c r="O61" s="1126"/>
      <c r="P61" s="1126"/>
      <c r="Q61" s="1126"/>
      <c r="R61" s="1126"/>
      <c r="S61" s="1126"/>
      <c r="T61" s="1126"/>
      <c r="U61" s="1126"/>
      <c r="V61" s="1126"/>
      <c r="W61" s="1126"/>
      <c r="X61" s="1126"/>
      <c r="Y61" s="1126"/>
      <c r="Z61" s="1126"/>
      <c r="AA61" s="1126"/>
      <c r="AB61" s="1126"/>
      <c r="AC61" s="1126"/>
      <c r="AD61" s="1126"/>
      <c r="AE61" s="1126"/>
      <c r="AF61" s="1126"/>
      <c r="AG61" s="1126"/>
      <c r="AH61" s="1126"/>
      <c r="AI61" s="1126"/>
      <c r="AJ61" s="1126"/>
      <c r="AK61" s="1126"/>
      <c r="AL61" s="1126"/>
      <c r="AM61" s="1126"/>
      <c r="AN61" s="1126"/>
      <c r="AO61" s="1126"/>
      <c r="AP61" s="1126"/>
      <c r="AQ61" s="1126"/>
      <c r="AR61" s="1126"/>
      <c r="AS61" s="1127"/>
      <c r="AT61" s="1127"/>
      <c r="AU61" s="1126"/>
      <c r="AV61" s="1126"/>
      <c r="AW61" s="1126"/>
      <c r="AX61" s="1126"/>
      <c r="AY61" s="1126"/>
      <c r="AZ61" s="1126"/>
      <c r="BA61" s="1126"/>
      <c r="BB61" s="1126"/>
      <c r="BC61" s="1126"/>
      <c r="BD61" s="1126"/>
      <c r="BE61" s="1127"/>
      <c r="BF61" s="1127"/>
      <c r="BG61" s="1126"/>
      <c r="BH61" s="1126"/>
      <c r="BI61" s="1126"/>
      <c r="BJ61" s="1126"/>
      <c r="BK61" s="1126"/>
      <c r="BL61" s="1126"/>
      <c r="BM61" s="1126"/>
      <c r="BN61" s="1126"/>
      <c r="BO61" s="1126"/>
      <c r="BP61" s="1126"/>
      <c r="BQ61" s="1127"/>
      <c r="BR61" s="1127"/>
      <c r="BS61" s="1126"/>
      <c r="BT61" s="1126"/>
      <c r="BU61" s="1126"/>
      <c r="BV61" s="1126"/>
      <c r="BW61" s="1126"/>
      <c r="BX61" s="1126"/>
      <c r="BY61" s="1126"/>
      <c r="BZ61" s="1126"/>
      <c r="CA61" s="1126"/>
      <c r="CB61" s="1126"/>
      <c r="CC61" s="1127"/>
      <c r="CD61" s="1127"/>
      <c r="CE61" s="1126"/>
      <c r="CF61" s="1126"/>
      <c r="CG61" s="1126"/>
      <c r="CH61" s="1126"/>
      <c r="CI61" s="1126"/>
      <c r="CJ61" s="1126"/>
      <c r="CK61" s="1126"/>
      <c r="CL61" s="1126"/>
      <c r="CM61" s="1126"/>
      <c r="CN61" s="1126"/>
      <c r="CO61" s="1127"/>
      <c r="CP61" s="1127"/>
      <c r="CQ61" s="1126"/>
      <c r="CR61" s="1126"/>
      <c r="CS61" s="1126"/>
      <c r="CT61" s="1126"/>
      <c r="CU61" s="1126"/>
      <c r="CV61" s="1126"/>
      <c r="CW61" s="1126"/>
      <c r="CX61" s="1126"/>
      <c r="CY61" s="1126"/>
      <c r="CZ61" s="1126"/>
      <c r="DA61" s="1127"/>
      <c r="DB61" s="1127"/>
      <c r="DC61" s="1127"/>
      <c r="DD61" s="1128"/>
      <c r="DE61" s="1121"/>
    </row>
    <row r="62" spans="1:109" ht="13.2" x14ac:dyDescent="0.2">
      <c r="B62" s="1095"/>
      <c r="C62" s="1095"/>
      <c r="D62" s="1095"/>
      <c r="E62" s="1095"/>
      <c r="F62" s="1095"/>
      <c r="G62" s="1095"/>
      <c r="H62" s="1095"/>
      <c r="I62" s="1095"/>
      <c r="J62" s="1095"/>
      <c r="K62" s="1095"/>
      <c r="L62" s="1095"/>
      <c r="M62" s="1095"/>
      <c r="N62" s="1095"/>
      <c r="O62" s="1095"/>
      <c r="P62" s="1095"/>
      <c r="Q62" s="1095"/>
      <c r="R62" s="1095"/>
      <c r="S62" s="1095"/>
      <c r="T62" s="1095"/>
      <c r="U62" s="1095"/>
      <c r="V62" s="1095"/>
      <c r="W62" s="1095"/>
      <c r="X62" s="1095"/>
      <c r="Y62" s="1095"/>
      <c r="Z62" s="1095"/>
      <c r="AA62" s="1095"/>
      <c r="AB62" s="1095"/>
      <c r="AC62" s="1095"/>
      <c r="AD62" s="1095"/>
      <c r="AE62" s="1095"/>
      <c r="AF62" s="1095"/>
      <c r="AG62" s="1095"/>
      <c r="AH62" s="1095"/>
      <c r="AI62" s="1095"/>
      <c r="AJ62" s="1095"/>
      <c r="AK62" s="1095"/>
      <c r="AL62" s="1095"/>
      <c r="AM62" s="1095"/>
      <c r="AN62" s="1095"/>
      <c r="AO62" s="1095"/>
      <c r="AP62" s="1095"/>
      <c r="AQ62" s="1095"/>
      <c r="AR62" s="1095"/>
      <c r="AS62" s="1095"/>
      <c r="AT62" s="1095"/>
      <c r="AU62" s="1095"/>
      <c r="AV62" s="1095"/>
      <c r="AW62" s="1095"/>
      <c r="AX62" s="1095"/>
      <c r="AY62" s="1095"/>
      <c r="AZ62" s="1095"/>
      <c r="BA62" s="1095"/>
      <c r="BB62" s="1095"/>
      <c r="BC62" s="1095"/>
      <c r="BD62" s="1095"/>
      <c r="BE62" s="1095"/>
      <c r="BF62" s="1095"/>
      <c r="BG62" s="1095"/>
      <c r="BH62" s="1095"/>
      <c r="BI62" s="1095"/>
      <c r="BJ62" s="1095"/>
      <c r="BK62" s="1095"/>
      <c r="BL62" s="1095"/>
      <c r="BM62" s="1095"/>
      <c r="BN62" s="1095"/>
      <c r="BO62" s="1095"/>
      <c r="BP62" s="1095"/>
      <c r="BQ62" s="1095"/>
      <c r="BR62" s="1095"/>
      <c r="BS62" s="1095"/>
      <c r="BT62" s="1095"/>
      <c r="BU62" s="1095"/>
      <c r="BV62" s="1095"/>
      <c r="BW62" s="1095"/>
      <c r="BX62" s="1095"/>
      <c r="BY62" s="1095"/>
      <c r="BZ62" s="1095"/>
      <c r="CA62" s="1095"/>
      <c r="CB62" s="1095"/>
      <c r="CC62" s="1095"/>
      <c r="CD62" s="1095"/>
      <c r="CE62" s="1095"/>
      <c r="CF62" s="1095"/>
      <c r="CG62" s="1095"/>
      <c r="CH62" s="1095"/>
      <c r="CI62" s="1095"/>
      <c r="CJ62" s="1095"/>
      <c r="CK62" s="1095"/>
      <c r="CL62" s="1095"/>
      <c r="CM62" s="1095"/>
      <c r="CN62" s="1095"/>
      <c r="CO62" s="1095"/>
      <c r="CP62" s="1095"/>
      <c r="CQ62" s="1095"/>
      <c r="CR62" s="1095"/>
      <c r="CS62" s="1095"/>
      <c r="CT62" s="1095"/>
      <c r="CU62" s="1095"/>
      <c r="CV62" s="1095"/>
      <c r="CW62" s="1095"/>
      <c r="CX62" s="1095"/>
      <c r="CY62" s="1095"/>
      <c r="CZ62" s="1095"/>
      <c r="DA62" s="1095"/>
      <c r="DB62" s="1095"/>
      <c r="DC62" s="1095"/>
      <c r="DD62" s="1095"/>
      <c r="DE62" s="1083"/>
    </row>
    <row r="63" spans="1:109" ht="16.2" x14ac:dyDescent="0.2">
      <c r="B63" s="1129" t="s">
        <v>539</v>
      </c>
    </row>
    <row r="64" spans="1:109" ht="13.2" x14ac:dyDescent="0.2">
      <c r="B64" s="1090"/>
      <c r="G64" s="1097"/>
      <c r="I64" s="1130"/>
      <c r="J64" s="1130"/>
      <c r="K64" s="1130"/>
      <c r="L64" s="1130"/>
      <c r="M64" s="1130"/>
      <c r="N64" s="1131"/>
      <c r="AM64" s="1097"/>
      <c r="AN64" s="1097" t="s">
        <v>532</v>
      </c>
      <c r="AP64" s="1098"/>
      <c r="AQ64" s="1098"/>
      <c r="AR64" s="1098"/>
      <c r="AY64" s="1097"/>
      <c r="BA64" s="1098"/>
      <c r="BB64" s="1098"/>
      <c r="BC64" s="1098"/>
      <c r="BK64" s="1097"/>
      <c r="BM64" s="1098"/>
      <c r="BN64" s="1098"/>
      <c r="BO64" s="1098"/>
      <c r="BW64" s="1097"/>
      <c r="BY64" s="1098"/>
      <c r="BZ64" s="1098"/>
      <c r="CA64" s="1098"/>
      <c r="CI64" s="1097"/>
      <c r="CK64" s="1098"/>
      <c r="CL64" s="1098"/>
      <c r="CM64" s="1098"/>
      <c r="CU64" s="1097"/>
      <c r="CW64" s="1098"/>
      <c r="CX64" s="1098"/>
      <c r="CY64" s="1098"/>
    </row>
    <row r="65" spans="2:107" ht="13.2" x14ac:dyDescent="0.2">
      <c r="B65" s="1090"/>
      <c r="AN65" s="1099" t="s">
        <v>540</v>
      </c>
      <c r="AO65" s="1100"/>
      <c r="AP65" s="1100"/>
      <c r="AQ65" s="1100"/>
      <c r="AR65" s="1100"/>
      <c r="AS65" s="1100"/>
      <c r="AT65" s="1100"/>
      <c r="AU65" s="1100"/>
      <c r="AV65" s="1100"/>
      <c r="AW65" s="1100"/>
      <c r="AX65" s="1100"/>
      <c r="AY65" s="1100"/>
      <c r="AZ65" s="1100"/>
      <c r="BA65" s="1100"/>
      <c r="BB65" s="1100"/>
      <c r="BC65" s="1100"/>
      <c r="BD65" s="1100"/>
      <c r="BE65" s="1100"/>
      <c r="BF65" s="1100"/>
      <c r="BG65" s="1100"/>
      <c r="BH65" s="1100"/>
      <c r="BI65" s="1100"/>
      <c r="BJ65" s="1100"/>
      <c r="BK65" s="1100"/>
      <c r="BL65" s="1100"/>
      <c r="BM65" s="1100"/>
      <c r="BN65" s="1100"/>
      <c r="BO65" s="1100"/>
      <c r="BP65" s="1100"/>
      <c r="BQ65" s="1100"/>
      <c r="BR65" s="1100"/>
      <c r="BS65" s="1100"/>
      <c r="BT65" s="1100"/>
      <c r="BU65" s="1100"/>
      <c r="BV65" s="1100"/>
      <c r="BW65" s="1100"/>
      <c r="BX65" s="1100"/>
      <c r="BY65" s="1100"/>
      <c r="BZ65" s="1100"/>
      <c r="CA65" s="1100"/>
      <c r="CB65" s="1100"/>
      <c r="CC65" s="1100"/>
      <c r="CD65" s="1100"/>
      <c r="CE65" s="1100"/>
      <c r="CF65" s="1100"/>
      <c r="CG65" s="1100"/>
      <c r="CH65" s="1100"/>
      <c r="CI65" s="1100"/>
      <c r="CJ65" s="1100"/>
      <c r="CK65" s="1100"/>
      <c r="CL65" s="1100"/>
      <c r="CM65" s="1100"/>
      <c r="CN65" s="1100"/>
      <c r="CO65" s="1100"/>
      <c r="CP65" s="1100"/>
      <c r="CQ65" s="1100"/>
      <c r="CR65" s="1100"/>
      <c r="CS65" s="1100"/>
      <c r="CT65" s="1100"/>
      <c r="CU65" s="1100"/>
      <c r="CV65" s="1100"/>
      <c r="CW65" s="1100"/>
      <c r="CX65" s="1100"/>
      <c r="CY65" s="1100"/>
      <c r="CZ65" s="1100"/>
      <c r="DA65" s="1100"/>
      <c r="DB65" s="1100"/>
      <c r="DC65" s="1101"/>
    </row>
    <row r="66" spans="2:107" ht="13.2" x14ac:dyDescent="0.2">
      <c r="B66" s="1090"/>
      <c r="AN66" s="1102"/>
      <c r="AO66" s="1103"/>
      <c r="AP66" s="1103"/>
      <c r="AQ66" s="1103"/>
      <c r="AR66" s="1103"/>
      <c r="AS66" s="1103"/>
      <c r="AT66" s="1103"/>
      <c r="AU66" s="1103"/>
      <c r="AV66" s="1103"/>
      <c r="AW66" s="1103"/>
      <c r="AX66" s="1103"/>
      <c r="AY66" s="1103"/>
      <c r="AZ66" s="1103"/>
      <c r="BA66" s="1103"/>
      <c r="BB66" s="1103"/>
      <c r="BC66" s="1103"/>
      <c r="BD66" s="1103"/>
      <c r="BE66" s="1103"/>
      <c r="BF66" s="1103"/>
      <c r="BG66" s="1103"/>
      <c r="BH66" s="1103"/>
      <c r="BI66" s="1103"/>
      <c r="BJ66" s="1103"/>
      <c r="BK66" s="1103"/>
      <c r="BL66" s="1103"/>
      <c r="BM66" s="1103"/>
      <c r="BN66" s="1103"/>
      <c r="BO66" s="1103"/>
      <c r="BP66" s="1103"/>
      <c r="BQ66" s="1103"/>
      <c r="BR66" s="1103"/>
      <c r="BS66" s="1103"/>
      <c r="BT66" s="1103"/>
      <c r="BU66" s="1103"/>
      <c r="BV66" s="1103"/>
      <c r="BW66" s="1103"/>
      <c r="BX66" s="1103"/>
      <c r="BY66" s="1103"/>
      <c r="BZ66" s="1103"/>
      <c r="CA66" s="1103"/>
      <c r="CB66" s="1103"/>
      <c r="CC66" s="1103"/>
      <c r="CD66" s="1103"/>
      <c r="CE66" s="1103"/>
      <c r="CF66" s="1103"/>
      <c r="CG66" s="1103"/>
      <c r="CH66" s="1103"/>
      <c r="CI66" s="1103"/>
      <c r="CJ66" s="1103"/>
      <c r="CK66" s="1103"/>
      <c r="CL66" s="1103"/>
      <c r="CM66" s="1103"/>
      <c r="CN66" s="1103"/>
      <c r="CO66" s="1103"/>
      <c r="CP66" s="1103"/>
      <c r="CQ66" s="1103"/>
      <c r="CR66" s="1103"/>
      <c r="CS66" s="1103"/>
      <c r="CT66" s="1103"/>
      <c r="CU66" s="1103"/>
      <c r="CV66" s="1103"/>
      <c r="CW66" s="1103"/>
      <c r="CX66" s="1103"/>
      <c r="CY66" s="1103"/>
      <c r="CZ66" s="1103"/>
      <c r="DA66" s="1103"/>
      <c r="DB66" s="1103"/>
      <c r="DC66" s="1104"/>
    </row>
    <row r="67" spans="2:107" ht="13.2" x14ac:dyDescent="0.2">
      <c r="B67" s="1090"/>
      <c r="AN67" s="1102"/>
      <c r="AO67" s="1103"/>
      <c r="AP67" s="1103"/>
      <c r="AQ67" s="1103"/>
      <c r="AR67" s="1103"/>
      <c r="AS67" s="1103"/>
      <c r="AT67" s="1103"/>
      <c r="AU67" s="1103"/>
      <c r="AV67" s="1103"/>
      <c r="AW67" s="1103"/>
      <c r="AX67" s="1103"/>
      <c r="AY67" s="1103"/>
      <c r="AZ67" s="1103"/>
      <c r="BA67" s="1103"/>
      <c r="BB67" s="1103"/>
      <c r="BC67" s="1103"/>
      <c r="BD67" s="1103"/>
      <c r="BE67" s="1103"/>
      <c r="BF67" s="1103"/>
      <c r="BG67" s="1103"/>
      <c r="BH67" s="1103"/>
      <c r="BI67" s="1103"/>
      <c r="BJ67" s="1103"/>
      <c r="BK67" s="1103"/>
      <c r="BL67" s="1103"/>
      <c r="BM67" s="1103"/>
      <c r="BN67" s="1103"/>
      <c r="BO67" s="1103"/>
      <c r="BP67" s="1103"/>
      <c r="BQ67" s="1103"/>
      <c r="BR67" s="1103"/>
      <c r="BS67" s="1103"/>
      <c r="BT67" s="1103"/>
      <c r="BU67" s="1103"/>
      <c r="BV67" s="1103"/>
      <c r="BW67" s="1103"/>
      <c r="BX67" s="1103"/>
      <c r="BY67" s="1103"/>
      <c r="BZ67" s="1103"/>
      <c r="CA67" s="1103"/>
      <c r="CB67" s="1103"/>
      <c r="CC67" s="1103"/>
      <c r="CD67" s="1103"/>
      <c r="CE67" s="1103"/>
      <c r="CF67" s="1103"/>
      <c r="CG67" s="1103"/>
      <c r="CH67" s="1103"/>
      <c r="CI67" s="1103"/>
      <c r="CJ67" s="1103"/>
      <c r="CK67" s="1103"/>
      <c r="CL67" s="1103"/>
      <c r="CM67" s="1103"/>
      <c r="CN67" s="1103"/>
      <c r="CO67" s="1103"/>
      <c r="CP67" s="1103"/>
      <c r="CQ67" s="1103"/>
      <c r="CR67" s="1103"/>
      <c r="CS67" s="1103"/>
      <c r="CT67" s="1103"/>
      <c r="CU67" s="1103"/>
      <c r="CV67" s="1103"/>
      <c r="CW67" s="1103"/>
      <c r="CX67" s="1103"/>
      <c r="CY67" s="1103"/>
      <c r="CZ67" s="1103"/>
      <c r="DA67" s="1103"/>
      <c r="DB67" s="1103"/>
      <c r="DC67" s="1104"/>
    </row>
    <row r="68" spans="2:107" ht="13.2" x14ac:dyDescent="0.2">
      <c r="B68" s="1090"/>
      <c r="AN68" s="1102"/>
      <c r="AO68" s="1103"/>
      <c r="AP68" s="1103"/>
      <c r="AQ68" s="1103"/>
      <c r="AR68" s="1103"/>
      <c r="AS68" s="1103"/>
      <c r="AT68" s="1103"/>
      <c r="AU68" s="1103"/>
      <c r="AV68" s="1103"/>
      <c r="AW68" s="1103"/>
      <c r="AX68" s="1103"/>
      <c r="AY68" s="1103"/>
      <c r="AZ68" s="1103"/>
      <c r="BA68" s="1103"/>
      <c r="BB68" s="1103"/>
      <c r="BC68" s="1103"/>
      <c r="BD68" s="1103"/>
      <c r="BE68" s="1103"/>
      <c r="BF68" s="1103"/>
      <c r="BG68" s="1103"/>
      <c r="BH68" s="1103"/>
      <c r="BI68" s="1103"/>
      <c r="BJ68" s="1103"/>
      <c r="BK68" s="1103"/>
      <c r="BL68" s="1103"/>
      <c r="BM68" s="1103"/>
      <c r="BN68" s="1103"/>
      <c r="BO68" s="1103"/>
      <c r="BP68" s="1103"/>
      <c r="BQ68" s="1103"/>
      <c r="BR68" s="1103"/>
      <c r="BS68" s="1103"/>
      <c r="BT68" s="1103"/>
      <c r="BU68" s="1103"/>
      <c r="BV68" s="1103"/>
      <c r="BW68" s="1103"/>
      <c r="BX68" s="1103"/>
      <c r="BY68" s="1103"/>
      <c r="BZ68" s="1103"/>
      <c r="CA68" s="1103"/>
      <c r="CB68" s="1103"/>
      <c r="CC68" s="1103"/>
      <c r="CD68" s="1103"/>
      <c r="CE68" s="1103"/>
      <c r="CF68" s="1103"/>
      <c r="CG68" s="1103"/>
      <c r="CH68" s="1103"/>
      <c r="CI68" s="1103"/>
      <c r="CJ68" s="1103"/>
      <c r="CK68" s="1103"/>
      <c r="CL68" s="1103"/>
      <c r="CM68" s="1103"/>
      <c r="CN68" s="1103"/>
      <c r="CO68" s="1103"/>
      <c r="CP68" s="1103"/>
      <c r="CQ68" s="1103"/>
      <c r="CR68" s="1103"/>
      <c r="CS68" s="1103"/>
      <c r="CT68" s="1103"/>
      <c r="CU68" s="1103"/>
      <c r="CV68" s="1103"/>
      <c r="CW68" s="1103"/>
      <c r="CX68" s="1103"/>
      <c r="CY68" s="1103"/>
      <c r="CZ68" s="1103"/>
      <c r="DA68" s="1103"/>
      <c r="DB68" s="1103"/>
      <c r="DC68" s="1104"/>
    </row>
    <row r="69" spans="2:107" ht="13.2" x14ac:dyDescent="0.2">
      <c r="B69" s="1090"/>
      <c r="AN69" s="1105"/>
      <c r="AO69" s="1106"/>
      <c r="AP69" s="1106"/>
      <c r="AQ69" s="1106"/>
      <c r="AR69" s="1106"/>
      <c r="AS69" s="1106"/>
      <c r="AT69" s="1106"/>
      <c r="AU69" s="1106"/>
      <c r="AV69" s="1106"/>
      <c r="AW69" s="1106"/>
      <c r="AX69" s="1106"/>
      <c r="AY69" s="1106"/>
      <c r="AZ69" s="1106"/>
      <c r="BA69" s="1106"/>
      <c r="BB69" s="1106"/>
      <c r="BC69" s="1106"/>
      <c r="BD69" s="1106"/>
      <c r="BE69" s="1106"/>
      <c r="BF69" s="1106"/>
      <c r="BG69" s="1106"/>
      <c r="BH69" s="1106"/>
      <c r="BI69" s="1106"/>
      <c r="BJ69" s="1106"/>
      <c r="BK69" s="1106"/>
      <c r="BL69" s="1106"/>
      <c r="BM69" s="1106"/>
      <c r="BN69" s="1106"/>
      <c r="BO69" s="1106"/>
      <c r="BP69" s="1106"/>
      <c r="BQ69" s="1106"/>
      <c r="BR69" s="1106"/>
      <c r="BS69" s="1106"/>
      <c r="BT69" s="1106"/>
      <c r="BU69" s="1106"/>
      <c r="BV69" s="1106"/>
      <c r="BW69" s="1106"/>
      <c r="BX69" s="1106"/>
      <c r="BY69" s="1106"/>
      <c r="BZ69" s="1106"/>
      <c r="CA69" s="1106"/>
      <c r="CB69" s="1106"/>
      <c r="CC69" s="1106"/>
      <c r="CD69" s="1106"/>
      <c r="CE69" s="1106"/>
      <c r="CF69" s="1106"/>
      <c r="CG69" s="1106"/>
      <c r="CH69" s="1106"/>
      <c r="CI69" s="1106"/>
      <c r="CJ69" s="1106"/>
      <c r="CK69" s="1106"/>
      <c r="CL69" s="1106"/>
      <c r="CM69" s="1106"/>
      <c r="CN69" s="1106"/>
      <c r="CO69" s="1106"/>
      <c r="CP69" s="1106"/>
      <c r="CQ69" s="1106"/>
      <c r="CR69" s="1106"/>
      <c r="CS69" s="1106"/>
      <c r="CT69" s="1106"/>
      <c r="CU69" s="1106"/>
      <c r="CV69" s="1106"/>
      <c r="CW69" s="1106"/>
      <c r="CX69" s="1106"/>
      <c r="CY69" s="1106"/>
      <c r="CZ69" s="1106"/>
      <c r="DA69" s="1106"/>
      <c r="DB69" s="1106"/>
      <c r="DC69" s="1107"/>
    </row>
    <row r="70" spans="2:107" ht="13.2" x14ac:dyDescent="0.2">
      <c r="B70" s="1090"/>
      <c r="H70" s="1132"/>
      <c r="I70" s="1132"/>
      <c r="J70" s="1133"/>
      <c r="K70" s="1133"/>
      <c r="L70" s="1134"/>
      <c r="M70" s="1133"/>
      <c r="N70" s="1134"/>
      <c r="AN70" s="1108"/>
      <c r="AO70" s="1108"/>
      <c r="AP70" s="1108"/>
      <c r="AZ70" s="1108"/>
      <c r="BA70" s="1108"/>
      <c r="BB70" s="1108"/>
      <c r="BL70" s="1108"/>
      <c r="BM70" s="1108"/>
      <c r="BN70" s="1108"/>
      <c r="BX70" s="1108"/>
      <c r="BY70" s="1108"/>
      <c r="BZ70" s="1108"/>
      <c r="CJ70" s="1108"/>
      <c r="CK70" s="1108"/>
      <c r="CL70" s="1108"/>
      <c r="CV70" s="1108"/>
      <c r="CW70" s="1108"/>
      <c r="CX70" s="1108"/>
    </row>
    <row r="71" spans="2:107" ht="13.2" x14ac:dyDescent="0.2">
      <c r="B71" s="1090"/>
      <c r="G71" s="1135"/>
      <c r="I71" s="1136"/>
      <c r="J71" s="1133"/>
      <c r="K71" s="1133"/>
      <c r="L71" s="1134"/>
      <c r="M71" s="1133"/>
      <c r="N71" s="1134"/>
      <c r="AM71" s="1135"/>
      <c r="AN71" s="1083" t="s">
        <v>534</v>
      </c>
    </row>
    <row r="72" spans="2:107" ht="13.2" x14ac:dyDescent="0.2">
      <c r="B72" s="1090"/>
      <c r="G72" s="1109"/>
      <c r="H72" s="1109"/>
      <c r="I72" s="1109"/>
      <c r="J72" s="1109"/>
      <c r="K72" s="1110"/>
      <c r="L72" s="1110"/>
      <c r="M72" s="1111"/>
      <c r="N72" s="1111"/>
      <c r="AN72" s="1112"/>
      <c r="AO72" s="1113"/>
      <c r="AP72" s="1113"/>
      <c r="AQ72" s="1113"/>
      <c r="AR72" s="1113"/>
      <c r="AS72" s="1113"/>
      <c r="AT72" s="1113"/>
      <c r="AU72" s="1113"/>
      <c r="AV72" s="1113"/>
      <c r="AW72" s="1113"/>
      <c r="AX72" s="1113"/>
      <c r="AY72" s="1113"/>
      <c r="AZ72" s="1113"/>
      <c r="BA72" s="1113"/>
      <c r="BB72" s="1113"/>
      <c r="BC72" s="1113"/>
      <c r="BD72" s="1113"/>
      <c r="BE72" s="1113"/>
      <c r="BF72" s="1113"/>
      <c r="BG72" s="1113"/>
      <c r="BH72" s="1113"/>
      <c r="BI72" s="1113"/>
      <c r="BJ72" s="1113"/>
      <c r="BK72" s="1113"/>
      <c r="BL72" s="1113"/>
      <c r="BM72" s="1113"/>
      <c r="BN72" s="1113"/>
      <c r="BO72" s="1114"/>
      <c r="BP72" s="1115" t="s">
        <v>519</v>
      </c>
      <c r="BQ72" s="1115"/>
      <c r="BR72" s="1115"/>
      <c r="BS72" s="1115"/>
      <c r="BT72" s="1115"/>
      <c r="BU72" s="1115"/>
      <c r="BV72" s="1115"/>
      <c r="BW72" s="1115"/>
      <c r="BX72" s="1115" t="s">
        <v>520</v>
      </c>
      <c r="BY72" s="1115"/>
      <c r="BZ72" s="1115"/>
      <c r="CA72" s="1115"/>
      <c r="CB72" s="1115"/>
      <c r="CC72" s="1115"/>
      <c r="CD72" s="1115"/>
      <c r="CE72" s="1115"/>
      <c r="CF72" s="1115" t="s">
        <v>521</v>
      </c>
      <c r="CG72" s="1115"/>
      <c r="CH72" s="1115"/>
      <c r="CI72" s="1115"/>
      <c r="CJ72" s="1115"/>
      <c r="CK72" s="1115"/>
      <c r="CL72" s="1115"/>
      <c r="CM72" s="1115"/>
      <c r="CN72" s="1115" t="s">
        <v>247</v>
      </c>
      <c r="CO72" s="1115"/>
      <c r="CP72" s="1115"/>
      <c r="CQ72" s="1115"/>
      <c r="CR72" s="1115"/>
      <c r="CS72" s="1115"/>
      <c r="CT72" s="1115"/>
      <c r="CU72" s="1115"/>
      <c r="CV72" s="1115" t="s">
        <v>522</v>
      </c>
      <c r="CW72" s="1115"/>
      <c r="CX72" s="1115"/>
      <c r="CY72" s="1115"/>
      <c r="CZ72" s="1115"/>
      <c r="DA72" s="1115"/>
      <c r="DB72" s="1115"/>
      <c r="DC72" s="1115"/>
    </row>
    <row r="73" spans="2:107" ht="13.2" x14ac:dyDescent="0.2">
      <c r="B73" s="1090"/>
      <c r="G73" s="1116"/>
      <c r="H73" s="1116"/>
      <c r="I73" s="1116"/>
      <c r="J73" s="1116"/>
      <c r="K73" s="1137"/>
      <c r="L73" s="1137"/>
      <c r="M73" s="1137"/>
      <c r="N73" s="1137"/>
      <c r="AM73" s="1108"/>
      <c r="AN73" s="1119" t="s">
        <v>535</v>
      </c>
      <c r="AO73" s="1119"/>
      <c r="AP73" s="1119"/>
      <c r="AQ73" s="1119"/>
      <c r="AR73" s="1119"/>
      <c r="AS73" s="1119"/>
      <c r="AT73" s="1119"/>
      <c r="AU73" s="1119"/>
      <c r="AV73" s="1119"/>
      <c r="AW73" s="1119"/>
      <c r="AX73" s="1119"/>
      <c r="AY73" s="1119"/>
      <c r="AZ73" s="1119"/>
      <c r="BA73" s="1119"/>
      <c r="BB73" s="1119" t="s">
        <v>536</v>
      </c>
      <c r="BC73" s="1119"/>
      <c r="BD73" s="1119"/>
      <c r="BE73" s="1119"/>
      <c r="BF73" s="1119"/>
      <c r="BG73" s="1119"/>
      <c r="BH73" s="1119"/>
      <c r="BI73" s="1119"/>
      <c r="BJ73" s="1119"/>
      <c r="BK73" s="1119"/>
      <c r="BL73" s="1119"/>
      <c r="BM73" s="1119"/>
      <c r="BN73" s="1119"/>
      <c r="BO73" s="1119"/>
      <c r="BP73" s="1120"/>
      <c r="BQ73" s="1120"/>
      <c r="BR73" s="1120"/>
      <c r="BS73" s="1120"/>
      <c r="BT73" s="1120"/>
      <c r="BU73" s="1120"/>
      <c r="BV73" s="1120"/>
      <c r="BW73" s="1120"/>
      <c r="BX73" s="1120"/>
      <c r="BY73" s="1120"/>
      <c r="BZ73" s="1120"/>
      <c r="CA73" s="1120"/>
      <c r="CB73" s="1120"/>
      <c r="CC73" s="1120"/>
      <c r="CD73" s="1120"/>
      <c r="CE73" s="1120"/>
      <c r="CF73" s="1120"/>
      <c r="CG73" s="1120"/>
      <c r="CH73" s="1120"/>
      <c r="CI73" s="1120"/>
      <c r="CJ73" s="1120"/>
      <c r="CK73" s="1120"/>
      <c r="CL73" s="1120"/>
      <c r="CM73" s="1120"/>
      <c r="CN73" s="1120"/>
      <c r="CO73" s="1120"/>
      <c r="CP73" s="1120"/>
      <c r="CQ73" s="1120"/>
      <c r="CR73" s="1120"/>
      <c r="CS73" s="1120"/>
      <c r="CT73" s="1120"/>
      <c r="CU73" s="1120"/>
      <c r="CV73" s="1120"/>
      <c r="CW73" s="1120"/>
      <c r="CX73" s="1120"/>
      <c r="CY73" s="1120"/>
      <c r="CZ73" s="1120"/>
      <c r="DA73" s="1120"/>
      <c r="DB73" s="1120"/>
      <c r="DC73" s="1120"/>
    </row>
    <row r="74" spans="2:107" ht="13.2" x14ac:dyDescent="0.2">
      <c r="B74" s="1090"/>
      <c r="G74" s="1116"/>
      <c r="H74" s="1116"/>
      <c r="I74" s="1116"/>
      <c r="J74" s="1116"/>
      <c r="K74" s="1137"/>
      <c r="L74" s="1137"/>
      <c r="M74" s="1137"/>
      <c r="N74" s="1137"/>
      <c r="AM74" s="1108"/>
      <c r="AN74" s="1119"/>
      <c r="AO74" s="1119"/>
      <c r="AP74" s="1119"/>
      <c r="AQ74" s="1119"/>
      <c r="AR74" s="1119"/>
      <c r="AS74" s="1119"/>
      <c r="AT74" s="1119"/>
      <c r="AU74" s="1119"/>
      <c r="AV74" s="1119"/>
      <c r="AW74" s="1119"/>
      <c r="AX74" s="1119"/>
      <c r="AY74" s="1119"/>
      <c r="AZ74" s="1119"/>
      <c r="BA74" s="1119"/>
      <c r="BB74" s="1119"/>
      <c r="BC74" s="1119"/>
      <c r="BD74" s="1119"/>
      <c r="BE74" s="1119"/>
      <c r="BF74" s="1119"/>
      <c r="BG74" s="1119"/>
      <c r="BH74" s="1119"/>
      <c r="BI74" s="1119"/>
      <c r="BJ74" s="1119"/>
      <c r="BK74" s="1119"/>
      <c r="BL74" s="1119"/>
      <c r="BM74" s="1119"/>
      <c r="BN74" s="1119"/>
      <c r="BO74" s="1119"/>
      <c r="BP74" s="1120"/>
      <c r="BQ74" s="1120"/>
      <c r="BR74" s="1120"/>
      <c r="BS74" s="1120"/>
      <c r="BT74" s="1120"/>
      <c r="BU74" s="1120"/>
      <c r="BV74" s="1120"/>
      <c r="BW74" s="1120"/>
      <c r="BX74" s="1120"/>
      <c r="BY74" s="1120"/>
      <c r="BZ74" s="1120"/>
      <c r="CA74" s="1120"/>
      <c r="CB74" s="1120"/>
      <c r="CC74" s="1120"/>
      <c r="CD74" s="1120"/>
      <c r="CE74" s="1120"/>
      <c r="CF74" s="1120"/>
      <c r="CG74" s="1120"/>
      <c r="CH74" s="1120"/>
      <c r="CI74" s="1120"/>
      <c r="CJ74" s="1120"/>
      <c r="CK74" s="1120"/>
      <c r="CL74" s="1120"/>
      <c r="CM74" s="1120"/>
      <c r="CN74" s="1120"/>
      <c r="CO74" s="1120"/>
      <c r="CP74" s="1120"/>
      <c r="CQ74" s="1120"/>
      <c r="CR74" s="1120"/>
      <c r="CS74" s="1120"/>
      <c r="CT74" s="1120"/>
      <c r="CU74" s="1120"/>
      <c r="CV74" s="1120"/>
      <c r="CW74" s="1120"/>
      <c r="CX74" s="1120"/>
      <c r="CY74" s="1120"/>
      <c r="CZ74" s="1120"/>
      <c r="DA74" s="1120"/>
      <c r="DB74" s="1120"/>
      <c r="DC74" s="1120"/>
    </row>
    <row r="75" spans="2:107" ht="13.2" x14ac:dyDescent="0.2">
      <c r="B75" s="1090"/>
      <c r="G75" s="1116"/>
      <c r="H75" s="1116"/>
      <c r="I75" s="1109"/>
      <c r="J75" s="1109"/>
      <c r="K75" s="1118"/>
      <c r="L75" s="1118"/>
      <c r="M75" s="1118"/>
      <c r="N75" s="1118"/>
      <c r="AM75" s="1108"/>
      <c r="AN75" s="1119"/>
      <c r="AO75" s="1119"/>
      <c r="AP75" s="1119"/>
      <c r="AQ75" s="1119"/>
      <c r="AR75" s="1119"/>
      <c r="AS75" s="1119"/>
      <c r="AT75" s="1119"/>
      <c r="AU75" s="1119"/>
      <c r="AV75" s="1119"/>
      <c r="AW75" s="1119"/>
      <c r="AX75" s="1119"/>
      <c r="AY75" s="1119"/>
      <c r="AZ75" s="1119"/>
      <c r="BA75" s="1119"/>
      <c r="BB75" s="1119" t="s">
        <v>541</v>
      </c>
      <c r="BC75" s="1119"/>
      <c r="BD75" s="1119"/>
      <c r="BE75" s="1119"/>
      <c r="BF75" s="1119"/>
      <c r="BG75" s="1119"/>
      <c r="BH75" s="1119"/>
      <c r="BI75" s="1119"/>
      <c r="BJ75" s="1119"/>
      <c r="BK75" s="1119"/>
      <c r="BL75" s="1119"/>
      <c r="BM75" s="1119"/>
      <c r="BN75" s="1119"/>
      <c r="BO75" s="1119"/>
      <c r="BP75" s="1120">
        <v>5.0999999999999996</v>
      </c>
      <c r="BQ75" s="1120"/>
      <c r="BR75" s="1120"/>
      <c r="BS75" s="1120"/>
      <c r="BT75" s="1120"/>
      <c r="BU75" s="1120"/>
      <c r="BV75" s="1120"/>
      <c r="BW75" s="1120"/>
      <c r="BX75" s="1120">
        <v>5.2</v>
      </c>
      <c r="BY75" s="1120"/>
      <c r="BZ75" s="1120"/>
      <c r="CA75" s="1120"/>
      <c r="CB75" s="1120"/>
      <c r="CC75" s="1120"/>
      <c r="CD75" s="1120"/>
      <c r="CE75" s="1120"/>
      <c r="CF75" s="1120">
        <v>5.0999999999999996</v>
      </c>
      <c r="CG75" s="1120"/>
      <c r="CH75" s="1120"/>
      <c r="CI75" s="1120"/>
      <c r="CJ75" s="1120"/>
      <c r="CK75" s="1120"/>
      <c r="CL75" s="1120"/>
      <c r="CM75" s="1120"/>
      <c r="CN75" s="1120">
        <v>5.7</v>
      </c>
      <c r="CO75" s="1120"/>
      <c r="CP75" s="1120"/>
      <c r="CQ75" s="1120"/>
      <c r="CR75" s="1120"/>
      <c r="CS75" s="1120"/>
      <c r="CT75" s="1120"/>
      <c r="CU75" s="1120"/>
      <c r="CV75" s="1120">
        <v>5.9</v>
      </c>
      <c r="CW75" s="1120"/>
      <c r="CX75" s="1120"/>
      <c r="CY75" s="1120"/>
      <c r="CZ75" s="1120"/>
      <c r="DA75" s="1120"/>
      <c r="DB75" s="1120"/>
      <c r="DC75" s="1120"/>
    </row>
    <row r="76" spans="2:107" ht="13.2" x14ac:dyDescent="0.2">
      <c r="B76" s="1090"/>
      <c r="G76" s="1116"/>
      <c r="H76" s="1116"/>
      <c r="I76" s="1109"/>
      <c r="J76" s="1109"/>
      <c r="K76" s="1118"/>
      <c r="L76" s="1118"/>
      <c r="M76" s="1118"/>
      <c r="N76" s="1118"/>
      <c r="AM76" s="1108"/>
      <c r="AN76" s="1119"/>
      <c r="AO76" s="1119"/>
      <c r="AP76" s="1119"/>
      <c r="AQ76" s="1119"/>
      <c r="AR76" s="1119"/>
      <c r="AS76" s="1119"/>
      <c r="AT76" s="1119"/>
      <c r="AU76" s="1119"/>
      <c r="AV76" s="1119"/>
      <c r="AW76" s="1119"/>
      <c r="AX76" s="1119"/>
      <c r="AY76" s="1119"/>
      <c r="AZ76" s="1119"/>
      <c r="BA76" s="1119"/>
      <c r="BB76" s="1119"/>
      <c r="BC76" s="1119"/>
      <c r="BD76" s="1119"/>
      <c r="BE76" s="1119"/>
      <c r="BF76" s="1119"/>
      <c r="BG76" s="1119"/>
      <c r="BH76" s="1119"/>
      <c r="BI76" s="1119"/>
      <c r="BJ76" s="1119"/>
      <c r="BK76" s="1119"/>
      <c r="BL76" s="1119"/>
      <c r="BM76" s="1119"/>
      <c r="BN76" s="1119"/>
      <c r="BO76" s="1119"/>
      <c r="BP76" s="1120"/>
      <c r="BQ76" s="1120"/>
      <c r="BR76" s="1120"/>
      <c r="BS76" s="1120"/>
      <c r="BT76" s="1120"/>
      <c r="BU76" s="1120"/>
      <c r="BV76" s="1120"/>
      <c r="BW76" s="1120"/>
      <c r="BX76" s="1120"/>
      <c r="BY76" s="1120"/>
      <c r="BZ76" s="1120"/>
      <c r="CA76" s="1120"/>
      <c r="CB76" s="1120"/>
      <c r="CC76" s="1120"/>
      <c r="CD76" s="1120"/>
      <c r="CE76" s="1120"/>
      <c r="CF76" s="1120"/>
      <c r="CG76" s="1120"/>
      <c r="CH76" s="1120"/>
      <c r="CI76" s="1120"/>
      <c r="CJ76" s="1120"/>
      <c r="CK76" s="1120"/>
      <c r="CL76" s="1120"/>
      <c r="CM76" s="1120"/>
      <c r="CN76" s="1120"/>
      <c r="CO76" s="1120"/>
      <c r="CP76" s="1120"/>
      <c r="CQ76" s="1120"/>
      <c r="CR76" s="1120"/>
      <c r="CS76" s="1120"/>
      <c r="CT76" s="1120"/>
      <c r="CU76" s="1120"/>
      <c r="CV76" s="1120"/>
      <c r="CW76" s="1120"/>
      <c r="CX76" s="1120"/>
      <c r="CY76" s="1120"/>
      <c r="CZ76" s="1120"/>
      <c r="DA76" s="1120"/>
      <c r="DB76" s="1120"/>
      <c r="DC76" s="1120"/>
    </row>
    <row r="77" spans="2:107" ht="13.2" x14ac:dyDescent="0.2">
      <c r="B77" s="1090"/>
      <c r="G77" s="1109"/>
      <c r="H77" s="1109"/>
      <c r="I77" s="1109"/>
      <c r="J77" s="1109"/>
      <c r="K77" s="1137"/>
      <c r="L77" s="1137"/>
      <c r="M77" s="1137"/>
      <c r="N77" s="1137"/>
      <c r="AN77" s="1115" t="s">
        <v>538</v>
      </c>
      <c r="AO77" s="1115"/>
      <c r="AP77" s="1115"/>
      <c r="AQ77" s="1115"/>
      <c r="AR77" s="1115"/>
      <c r="AS77" s="1115"/>
      <c r="AT77" s="1115"/>
      <c r="AU77" s="1115"/>
      <c r="AV77" s="1115"/>
      <c r="AW77" s="1115"/>
      <c r="AX77" s="1115"/>
      <c r="AY77" s="1115"/>
      <c r="AZ77" s="1115"/>
      <c r="BA77" s="1115"/>
      <c r="BB77" s="1119" t="s">
        <v>536</v>
      </c>
      <c r="BC77" s="1119"/>
      <c r="BD77" s="1119"/>
      <c r="BE77" s="1119"/>
      <c r="BF77" s="1119"/>
      <c r="BG77" s="1119"/>
      <c r="BH77" s="1119"/>
      <c r="BI77" s="1119"/>
      <c r="BJ77" s="1119"/>
      <c r="BK77" s="1119"/>
      <c r="BL77" s="1119"/>
      <c r="BM77" s="1119"/>
      <c r="BN77" s="1119"/>
      <c r="BO77" s="1119"/>
      <c r="BP77" s="1120">
        <v>12.8</v>
      </c>
      <c r="BQ77" s="1120"/>
      <c r="BR77" s="1120"/>
      <c r="BS77" s="1120"/>
      <c r="BT77" s="1120"/>
      <c r="BU77" s="1120"/>
      <c r="BV77" s="1120"/>
      <c r="BW77" s="1120"/>
      <c r="BX77" s="1120">
        <v>0</v>
      </c>
      <c r="BY77" s="1120"/>
      <c r="BZ77" s="1120"/>
      <c r="CA77" s="1120"/>
      <c r="CB77" s="1120"/>
      <c r="CC77" s="1120"/>
      <c r="CD77" s="1120"/>
      <c r="CE77" s="1120"/>
      <c r="CF77" s="1120">
        <v>0</v>
      </c>
      <c r="CG77" s="1120"/>
      <c r="CH77" s="1120"/>
      <c r="CI77" s="1120"/>
      <c r="CJ77" s="1120"/>
      <c r="CK77" s="1120"/>
      <c r="CL77" s="1120"/>
      <c r="CM77" s="1120"/>
      <c r="CN77" s="1120">
        <v>0</v>
      </c>
      <c r="CO77" s="1120"/>
      <c r="CP77" s="1120"/>
      <c r="CQ77" s="1120"/>
      <c r="CR77" s="1120"/>
      <c r="CS77" s="1120"/>
      <c r="CT77" s="1120"/>
      <c r="CU77" s="1120"/>
      <c r="CV77" s="1120">
        <v>0</v>
      </c>
      <c r="CW77" s="1120"/>
      <c r="CX77" s="1120"/>
      <c r="CY77" s="1120"/>
      <c r="CZ77" s="1120"/>
      <c r="DA77" s="1120"/>
      <c r="DB77" s="1120"/>
      <c r="DC77" s="1120"/>
    </row>
    <row r="78" spans="2:107" ht="13.2" x14ac:dyDescent="0.2">
      <c r="B78" s="1090"/>
      <c r="G78" s="1109"/>
      <c r="H78" s="1109"/>
      <c r="I78" s="1109"/>
      <c r="J78" s="1109"/>
      <c r="K78" s="1137"/>
      <c r="L78" s="1137"/>
      <c r="M78" s="1137"/>
      <c r="N78" s="1137"/>
      <c r="AN78" s="1115"/>
      <c r="AO78" s="1115"/>
      <c r="AP78" s="1115"/>
      <c r="AQ78" s="1115"/>
      <c r="AR78" s="1115"/>
      <c r="AS78" s="1115"/>
      <c r="AT78" s="1115"/>
      <c r="AU78" s="1115"/>
      <c r="AV78" s="1115"/>
      <c r="AW78" s="1115"/>
      <c r="AX78" s="1115"/>
      <c r="AY78" s="1115"/>
      <c r="AZ78" s="1115"/>
      <c r="BA78" s="1115"/>
      <c r="BB78" s="1119"/>
      <c r="BC78" s="1119"/>
      <c r="BD78" s="1119"/>
      <c r="BE78" s="1119"/>
      <c r="BF78" s="1119"/>
      <c r="BG78" s="1119"/>
      <c r="BH78" s="1119"/>
      <c r="BI78" s="1119"/>
      <c r="BJ78" s="1119"/>
      <c r="BK78" s="1119"/>
      <c r="BL78" s="1119"/>
      <c r="BM78" s="1119"/>
      <c r="BN78" s="1119"/>
      <c r="BO78" s="1119"/>
      <c r="BP78" s="1120"/>
      <c r="BQ78" s="1120"/>
      <c r="BR78" s="1120"/>
      <c r="BS78" s="1120"/>
      <c r="BT78" s="1120"/>
      <c r="BU78" s="1120"/>
      <c r="BV78" s="1120"/>
      <c r="BW78" s="1120"/>
      <c r="BX78" s="1120"/>
      <c r="BY78" s="1120"/>
      <c r="BZ78" s="1120"/>
      <c r="CA78" s="1120"/>
      <c r="CB78" s="1120"/>
      <c r="CC78" s="1120"/>
      <c r="CD78" s="1120"/>
      <c r="CE78" s="1120"/>
      <c r="CF78" s="1120"/>
      <c r="CG78" s="1120"/>
      <c r="CH78" s="1120"/>
      <c r="CI78" s="1120"/>
      <c r="CJ78" s="1120"/>
      <c r="CK78" s="1120"/>
      <c r="CL78" s="1120"/>
      <c r="CM78" s="1120"/>
      <c r="CN78" s="1120"/>
      <c r="CO78" s="1120"/>
      <c r="CP78" s="1120"/>
      <c r="CQ78" s="1120"/>
      <c r="CR78" s="1120"/>
      <c r="CS78" s="1120"/>
      <c r="CT78" s="1120"/>
      <c r="CU78" s="1120"/>
      <c r="CV78" s="1120"/>
      <c r="CW78" s="1120"/>
      <c r="CX78" s="1120"/>
      <c r="CY78" s="1120"/>
      <c r="CZ78" s="1120"/>
      <c r="DA78" s="1120"/>
      <c r="DB78" s="1120"/>
      <c r="DC78" s="1120"/>
    </row>
    <row r="79" spans="2:107" ht="13.2" x14ac:dyDescent="0.2">
      <c r="B79" s="1090"/>
      <c r="G79" s="1109"/>
      <c r="H79" s="1109"/>
      <c r="I79" s="1122"/>
      <c r="J79" s="1122"/>
      <c r="K79" s="1138"/>
      <c r="L79" s="1138"/>
      <c r="M79" s="1138"/>
      <c r="N79" s="1138"/>
      <c r="AN79" s="1115"/>
      <c r="AO79" s="1115"/>
      <c r="AP79" s="1115"/>
      <c r="AQ79" s="1115"/>
      <c r="AR79" s="1115"/>
      <c r="AS79" s="1115"/>
      <c r="AT79" s="1115"/>
      <c r="AU79" s="1115"/>
      <c r="AV79" s="1115"/>
      <c r="AW79" s="1115"/>
      <c r="AX79" s="1115"/>
      <c r="AY79" s="1115"/>
      <c r="AZ79" s="1115"/>
      <c r="BA79" s="1115"/>
      <c r="BB79" s="1119" t="s">
        <v>541</v>
      </c>
      <c r="BC79" s="1119"/>
      <c r="BD79" s="1119"/>
      <c r="BE79" s="1119"/>
      <c r="BF79" s="1119"/>
      <c r="BG79" s="1119"/>
      <c r="BH79" s="1119"/>
      <c r="BI79" s="1119"/>
      <c r="BJ79" s="1119"/>
      <c r="BK79" s="1119"/>
      <c r="BL79" s="1119"/>
      <c r="BM79" s="1119"/>
      <c r="BN79" s="1119"/>
      <c r="BO79" s="1119"/>
      <c r="BP79" s="1120">
        <v>7.3</v>
      </c>
      <c r="BQ79" s="1120"/>
      <c r="BR79" s="1120"/>
      <c r="BS79" s="1120"/>
      <c r="BT79" s="1120"/>
      <c r="BU79" s="1120"/>
      <c r="BV79" s="1120"/>
      <c r="BW79" s="1120"/>
      <c r="BX79" s="1120">
        <v>7.2</v>
      </c>
      <c r="BY79" s="1120"/>
      <c r="BZ79" s="1120"/>
      <c r="CA79" s="1120"/>
      <c r="CB79" s="1120"/>
      <c r="CC79" s="1120"/>
      <c r="CD79" s="1120"/>
      <c r="CE79" s="1120"/>
      <c r="CF79" s="1120">
        <v>7.2</v>
      </c>
      <c r="CG79" s="1120"/>
      <c r="CH79" s="1120"/>
      <c r="CI79" s="1120"/>
      <c r="CJ79" s="1120"/>
      <c r="CK79" s="1120"/>
      <c r="CL79" s="1120"/>
      <c r="CM79" s="1120"/>
      <c r="CN79" s="1120">
        <v>7</v>
      </c>
      <c r="CO79" s="1120"/>
      <c r="CP79" s="1120"/>
      <c r="CQ79" s="1120"/>
      <c r="CR79" s="1120"/>
      <c r="CS79" s="1120"/>
      <c r="CT79" s="1120"/>
      <c r="CU79" s="1120"/>
      <c r="CV79" s="1120">
        <v>7</v>
      </c>
      <c r="CW79" s="1120"/>
      <c r="CX79" s="1120"/>
      <c r="CY79" s="1120"/>
      <c r="CZ79" s="1120"/>
      <c r="DA79" s="1120"/>
      <c r="DB79" s="1120"/>
      <c r="DC79" s="1120"/>
    </row>
    <row r="80" spans="2:107" ht="13.2" x14ac:dyDescent="0.2">
      <c r="B80" s="1090"/>
      <c r="G80" s="1109"/>
      <c r="H80" s="1109"/>
      <c r="I80" s="1122"/>
      <c r="J80" s="1122"/>
      <c r="K80" s="1138"/>
      <c r="L80" s="1138"/>
      <c r="M80" s="1138"/>
      <c r="N80" s="1138"/>
      <c r="AN80" s="1115"/>
      <c r="AO80" s="1115"/>
      <c r="AP80" s="1115"/>
      <c r="AQ80" s="1115"/>
      <c r="AR80" s="1115"/>
      <c r="AS80" s="1115"/>
      <c r="AT80" s="1115"/>
      <c r="AU80" s="1115"/>
      <c r="AV80" s="1115"/>
      <c r="AW80" s="1115"/>
      <c r="AX80" s="1115"/>
      <c r="AY80" s="1115"/>
      <c r="AZ80" s="1115"/>
      <c r="BA80" s="1115"/>
      <c r="BB80" s="1119"/>
      <c r="BC80" s="1119"/>
      <c r="BD80" s="1119"/>
      <c r="BE80" s="1119"/>
      <c r="BF80" s="1119"/>
      <c r="BG80" s="1119"/>
      <c r="BH80" s="1119"/>
      <c r="BI80" s="1119"/>
      <c r="BJ80" s="1119"/>
      <c r="BK80" s="1119"/>
      <c r="BL80" s="1119"/>
      <c r="BM80" s="1119"/>
      <c r="BN80" s="1119"/>
      <c r="BO80" s="1119"/>
      <c r="BP80" s="1120"/>
      <c r="BQ80" s="1120"/>
      <c r="BR80" s="1120"/>
      <c r="BS80" s="1120"/>
      <c r="BT80" s="1120"/>
      <c r="BU80" s="1120"/>
      <c r="BV80" s="1120"/>
      <c r="BW80" s="1120"/>
      <c r="BX80" s="1120"/>
      <c r="BY80" s="1120"/>
      <c r="BZ80" s="1120"/>
      <c r="CA80" s="1120"/>
      <c r="CB80" s="1120"/>
      <c r="CC80" s="1120"/>
      <c r="CD80" s="1120"/>
      <c r="CE80" s="1120"/>
      <c r="CF80" s="1120"/>
      <c r="CG80" s="1120"/>
      <c r="CH80" s="1120"/>
      <c r="CI80" s="1120"/>
      <c r="CJ80" s="1120"/>
      <c r="CK80" s="1120"/>
      <c r="CL80" s="1120"/>
      <c r="CM80" s="1120"/>
      <c r="CN80" s="1120"/>
      <c r="CO80" s="1120"/>
      <c r="CP80" s="1120"/>
      <c r="CQ80" s="1120"/>
      <c r="CR80" s="1120"/>
      <c r="CS80" s="1120"/>
      <c r="CT80" s="1120"/>
      <c r="CU80" s="1120"/>
      <c r="CV80" s="1120"/>
      <c r="CW80" s="1120"/>
      <c r="CX80" s="1120"/>
      <c r="CY80" s="1120"/>
      <c r="CZ80" s="1120"/>
      <c r="DA80" s="1120"/>
      <c r="DB80" s="1120"/>
      <c r="DC80" s="1120"/>
    </row>
    <row r="81" spans="2:109" ht="13.2" x14ac:dyDescent="0.2">
      <c r="B81" s="1090"/>
    </row>
    <row r="82" spans="2:109" ht="16.2" x14ac:dyDescent="0.2">
      <c r="B82" s="1090"/>
      <c r="K82" s="1139"/>
      <c r="L82" s="1139"/>
      <c r="M82" s="1139"/>
      <c r="N82" s="1139"/>
      <c r="AQ82" s="1139"/>
      <c r="AR82" s="1139"/>
      <c r="AS82" s="1139"/>
      <c r="AT82" s="1139"/>
      <c r="BC82" s="1139"/>
      <c r="BD82" s="1139"/>
      <c r="BE82" s="1139"/>
      <c r="BF82" s="1139"/>
      <c r="BO82" s="1139"/>
      <c r="BP82" s="1139"/>
      <c r="BQ82" s="1139"/>
      <c r="BR82" s="1139"/>
      <c r="CA82" s="1139"/>
      <c r="CB82" s="1139"/>
      <c r="CC82" s="1139"/>
      <c r="CD82" s="1139"/>
      <c r="CM82" s="1139"/>
      <c r="CN82" s="1139"/>
      <c r="CO82" s="1139"/>
      <c r="CP82" s="1139"/>
      <c r="CY82" s="1139"/>
      <c r="CZ82" s="1139"/>
      <c r="DA82" s="1139"/>
      <c r="DB82" s="1139"/>
      <c r="DC82" s="1139"/>
    </row>
    <row r="83" spans="2:109" ht="13.2" x14ac:dyDescent="0.2">
      <c r="B83" s="1092"/>
      <c r="C83" s="1093"/>
      <c r="D83" s="1093"/>
      <c r="E83" s="1093"/>
      <c r="F83" s="1093"/>
      <c r="G83" s="1093"/>
      <c r="H83" s="1093"/>
      <c r="I83" s="1093"/>
      <c r="J83" s="1093"/>
      <c r="K83" s="1093"/>
      <c r="L83" s="1093"/>
      <c r="M83" s="1093"/>
      <c r="N83" s="1093"/>
      <c r="O83" s="1093"/>
      <c r="P83" s="1093"/>
      <c r="Q83" s="1093"/>
      <c r="R83" s="1093"/>
      <c r="S83" s="1093"/>
      <c r="T83" s="1093"/>
      <c r="U83" s="1093"/>
      <c r="V83" s="1093"/>
      <c r="W83" s="1093"/>
      <c r="X83" s="1093"/>
      <c r="Y83" s="1093"/>
      <c r="Z83" s="1093"/>
      <c r="AA83" s="1093"/>
      <c r="AB83" s="1093"/>
      <c r="AC83" s="1093"/>
      <c r="AD83" s="1093"/>
      <c r="AE83" s="1093"/>
      <c r="AF83" s="1093"/>
      <c r="AG83" s="1093"/>
      <c r="AH83" s="1093"/>
      <c r="AI83" s="1093"/>
      <c r="AJ83" s="1093"/>
      <c r="AK83" s="1093"/>
      <c r="AL83" s="1093"/>
      <c r="AM83" s="1093"/>
      <c r="AN83" s="1093"/>
      <c r="AO83" s="1093"/>
      <c r="AP83" s="1093"/>
      <c r="AQ83" s="1093"/>
      <c r="AR83" s="1093"/>
      <c r="AS83" s="1093"/>
      <c r="AT83" s="1093"/>
      <c r="AU83" s="1093"/>
      <c r="AV83" s="1093"/>
      <c r="AW83" s="1093"/>
      <c r="AX83" s="1093"/>
      <c r="AY83" s="1093"/>
      <c r="AZ83" s="1093"/>
      <c r="BA83" s="1093"/>
      <c r="BB83" s="1093"/>
      <c r="BC83" s="1093"/>
      <c r="BD83" s="1093"/>
      <c r="BE83" s="1093"/>
      <c r="BF83" s="1093"/>
      <c r="BG83" s="1093"/>
      <c r="BH83" s="1093"/>
      <c r="BI83" s="1093"/>
      <c r="BJ83" s="1093"/>
      <c r="BK83" s="1093"/>
      <c r="BL83" s="1093"/>
      <c r="BM83" s="1093"/>
      <c r="BN83" s="1093"/>
      <c r="BO83" s="1093"/>
      <c r="BP83" s="1093"/>
      <c r="BQ83" s="1093"/>
      <c r="BR83" s="1093"/>
      <c r="BS83" s="1093"/>
      <c r="BT83" s="1093"/>
      <c r="BU83" s="1093"/>
      <c r="BV83" s="1093"/>
      <c r="BW83" s="1093"/>
      <c r="BX83" s="1093"/>
      <c r="BY83" s="1093"/>
      <c r="BZ83" s="1093"/>
      <c r="CA83" s="1093"/>
      <c r="CB83" s="1093"/>
      <c r="CC83" s="1093"/>
      <c r="CD83" s="1093"/>
      <c r="CE83" s="1093"/>
      <c r="CF83" s="1093"/>
      <c r="CG83" s="1093"/>
      <c r="CH83" s="1093"/>
      <c r="CI83" s="1093"/>
      <c r="CJ83" s="1093"/>
      <c r="CK83" s="1093"/>
      <c r="CL83" s="1093"/>
      <c r="CM83" s="1093"/>
      <c r="CN83" s="1093"/>
      <c r="CO83" s="1093"/>
      <c r="CP83" s="1093"/>
      <c r="CQ83" s="1093"/>
      <c r="CR83" s="1093"/>
      <c r="CS83" s="1093"/>
      <c r="CT83" s="1093"/>
      <c r="CU83" s="1093"/>
      <c r="CV83" s="1093"/>
      <c r="CW83" s="1093"/>
      <c r="CX83" s="1093"/>
      <c r="CY83" s="1093"/>
      <c r="CZ83" s="1093"/>
      <c r="DA83" s="1093"/>
      <c r="DB83" s="1093"/>
      <c r="DC83" s="1093"/>
      <c r="DD83" s="1094"/>
    </row>
    <row r="84" spans="2:109" ht="13.2" x14ac:dyDescent="0.2">
      <c r="DD84" s="1083"/>
      <c r="DE84" s="1083"/>
    </row>
    <row r="85" spans="2:109" ht="13.2" x14ac:dyDescent="0.2">
      <c r="DD85" s="1083"/>
      <c r="DE85" s="1083"/>
    </row>
  </sheetData>
  <sheetProtection algorithmName="SHA-512" hashValue="k5UByXir9ApQIs21ugTX0KwDvsDCbNWy14rbGayf8OePXN1ByRu7AVQ4/+/KUp1i1LkMnuPCTJlpBj4mKlBhkw==" saltValue="Dx+VIhsjPXbY/a7W765aW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032EF-F88B-4B34-A6E3-F44C95D3A2FA}">
  <sheetPr>
    <pageSetUpPr fitToPage="1"/>
  </sheetPr>
  <dimension ref="A1:DR125"/>
  <sheetViews>
    <sheetView showGridLines="0" zoomScale="70" zoomScaleNormal="70" zoomScaleSheetLayoutView="70" workbookViewId="0">
      <selection activeCell="AN70" sqref="AN70"/>
    </sheetView>
  </sheetViews>
  <sheetFormatPr defaultColWidth="0" defaultRowHeight="13.5" customHeight="1" zeroHeight="1" x14ac:dyDescent="0.2"/>
  <cols>
    <col min="1" max="34" width="2.44140625" style="1140" customWidth="1"/>
    <col min="35" max="122" width="2.44140625" style="1085" customWidth="1"/>
    <col min="123" max="16384" width="2.44140625" style="1085" hidden="1"/>
  </cols>
  <sheetData>
    <row r="1" spans="1:34" ht="13.5" customHeight="1" x14ac:dyDescent="0.2">
      <c r="A1" s="1085"/>
      <c r="B1" s="1085"/>
      <c r="C1" s="1085"/>
      <c r="D1" s="1085"/>
      <c r="E1" s="1085"/>
      <c r="F1" s="1085"/>
      <c r="G1" s="1085"/>
      <c r="H1" s="1085"/>
      <c r="I1" s="1085"/>
      <c r="J1" s="1085"/>
      <c r="K1" s="1085"/>
      <c r="L1" s="1085"/>
      <c r="M1" s="1085"/>
      <c r="N1" s="1085"/>
      <c r="O1" s="1085"/>
      <c r="P1" s="1085"/>
      <c r="Q1" s="1085"/>
      <c r="R1" s="1085"/>
      <c r="S1" s="1085"/>
      <c r="T1" s="1085"/>
      <c r="U1" s="1085"/>
      <c r="V1" s="1085"/>
      <c r="W1" s="1085"/>
      <c r="X1" s="1085"/>
      <c r="Y1" s="1085"/>
      <c r="Z1" s="1085"/>
      <c r="AA1" s="1085"/>
      <c r="AB1" s="1085"/>
      <c r="AC1" s="1085"/>
      <c r="AD1" s="1085"/>
      <c r="AE1" s="1085"/>
      <c r="AF1" s="1085"/>
      <c r="AG1" s="1085"/>
      <c r="AH1" s="1085"/>
    </row>
    <row r="2" spans="1:34" ht="13.2" x14ac:dyDescent="0.2">
      <c r="S2" s="1085"/>
      <c r="AH2" s="1085"/>
    </row>
    <row r="3" spans="1:34" ht="13.2" x14ac:dyDescent="0.2">
      <c r="C3" s="1085"/>
      <c r="D3" s="1085"/>
      <c r="E3" s="1085"/>
      <c r="F3" s="1085"/>
      <c r="G3" s="1085"/>
      <c r="H3" s="1085"/>
      <c r="I3" s="1085"/>
      <c r="J3" s="1085"/>
      <c r="K3" s="1085"/>
      <c r="L3" s="1085"/>
      <c r="M3" s="1085"/>
      <c r="N3" s="1085"/>
      <c r="O3" s="1085"/>
      <c r="P3" s="1085"/>
      <c r="Q3" s="1085"/>
      <c r="R3" s="1085"/>
      <c r="S3" s="1085"/>
      <c r="U3" s="1085"/>
      <c r="V3" s="1085"/>
      <c r="W3" s="1085"/>
      <c r="X3" s="1085"/>
      <c r="Y3" s="1085"/>
      <c r="Z3" s="1085"/>
      <c r="AA3" s="1085"/>
      <c r="AB3" s="1085"/>
      <c r="AC3" s="1085"/>
      <c r="AD3" s="1085"/>
      <c r="AE3" s="1085"/>
      <c r="AF3" s="1085"/>
      <c r="AG3" s="1085"/>
      <c r="AH3" s="1085"/>
    </row>
    <row r="4" spans="1:34" ht="13.2" x14ac:dyDescent="0.2"/>
    <row r="5" spans="1:34" ht="13.2" x14ac:dyDescent="0.2"/>
    <row r="6" spans="1:34" ht="13.2" x14ac:dyDescent="0.2"/>
    <row r="7" spans="1:34" ht="13.2" x14ac:dyDescent="0.2"/>
    <row r="8" spans="1:34" ht="13.2" x14ac:dyDescent="0.2"/>
    <row r="9" spans="1:34" ht="13.2" x14ac:dyDescent="0.2">
      <c r="AH9" s="108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1085"/>
    </row>
    <row r="18" spans="12:34" ht="13.2" x14ac:dyDescent="0.2"/>
    <row r="19" spans="12:34" ht="13.2" x14ac:dyDescent="0.2"/>
    <row r="20" spans="12:34" ht="13.2" x14ac:dyDescent="0.2">
      <c r="AH20" s="1085"/>
    </row>
    <row r="21" spans="12:34" ht="13.2" x14ac:dyDescent="0.2">
      <c r="AH21" s="1085"/>
    </row>
    <row r="22" spans="12:34" ht="13.2" x14ac:dyDescent="0.2"/>
    <row r="23" spans="12:34" ht="13.2" x14ac:dyDescent="0.2"/>
    <row r="24" spans="12:34" ht="13.2" x14ac:dyDescent="0.2">
      <c r="Q24" s="1085"/>
    </row>
    <row r="25" spans="12:34" ht="13.2" x14ac:dyDescent="0.2"/>
    <row r="26" spans="12:34" ht="13.2" x14ac:dyDescent="0.2"/>
    <row r="27" spans="12:34" ht="13.2" x14ac:dyDescent="0.2"/>
    <row r="28" spans="12:34" ht="13.2" x14ac:dyDescent="0.2">
      <c r="O28" s="1085"/>
      <c r="T28" s="1085"/>
      <c r="AH28" s="1085"/>
    </row>
    <row r="29" spans="12:34" ht="13.2" x14ac:dyDescent="0.2"/>
    <row r="30" spans="12:34" ht="13.2" x14ac:dyDescent="0.2"/>
    <row r="31" spans="12:34" ht="13.2" x14ac:dyDescent="0.2">
      <c r="Q31" s="1085"/>
    </row>
    <row r="32" spans="12:34" ht="13.2" x14ac:dyDescent="0.2">
      <c r="L32" s="1085"/>
    </row>
    <row r="33" spans="2:34" ht="13.2" x14ac:dyDescent="0.2">
      <c r="C33" s="1085"/>
      <c r="E33" s="1085"/>
      <c r="G33" s="1085"/>
      <c r="I33" s="1085"/>
      <c r="X33" s="1085"/>
    </row>
    <row r="34" spans="2:34" ht="13.2" x14ac:dyDescent="0.2">
      <c r="B34" s="1085"/>
      <c r="P34" s="1085"/>
      <c r="R34" s="1085"/>
      <c r="T34" s="1085"/>
    </row>
    <row r="35" spans="2:34" ht="13.2" x14ac:dyDescent="0.2">
      <c r="D35" s="1085"/>
      <c r="W35" s="1085"/>
      <c r="AC35" s="1085"/>
      <c r="AD35" s="1085"/>
      <c r="AE35" s="1085"/>
      <c r="AF35" s="1085"/>
      <c r="AG35" s="1085"/>
      <c r="AH35" s="1085"/>
    </row>
    <row r="36" spans="2:34" ht="13.2" x14ac:dyDescent="0.2">
      <c r="H36" s="1085"/>
      <c r="J36" s="1085"/>
      <c r="K36" s="1085"/>
      <c r="M36" s="1085"/>
      <c r="Y36" s="1085"/>
      <c r="Z36" s="1085"/>
      <c r="AA36" s="1085"/>
      <c r="AB36" s="1085"/>
      <c r="AC36" s="1085"/>
      <c r="AD36" s="1085"/>
      <c r="AE36" s="1085"/>
      <c r="AF36" s="1085"/>
      <c r="AG36" s="1085"/>
      <c r="AH36" s="1085"/>
    </row>
    <row r="37" spans="2:34" ht="13.2" x14ac:dyDescent="0.2">
      <c r="AH37" s="1085"/>
    </row>
    <row r="38" spans="2:34" ht="13.2" x14ac:dyDescent="0.2">
      <c r="AG38" s="1085"/>
      <c r="AH38" s="1085"/>
    </row>
    <row r="39" spans="2:34" ht="13.2" x14ac:dyDescent="0.2"/>
    <row r="40" spans="2:34" ht="13.2" x14ac:dyDescent="0.2">
      <c r="X40" s="1085"/>
    </row>
    <row r="41" spans="2:34" ht="13.2" x14ac:dyDescent="0.2">
      <c r="R41" s="1085"/>
    </row>
    <row r="42" spans="2:34" ht="13.2" x14ac:dyDescent="0.2">
      <c r="W42" s="1085"/>
    </row>
    <row r="43" spans="2:34" ht="13.2" x14ac:dyDescent="0.2">
      <c r="Y43" s="1085"/>
      <c r="Z43" s="1085"/>
      <c r="AA43" s="1085"/>
      <c r="AB43" s="1085"/>
      <c r="AC43" s="1085"/>
      <c r="AD43" s="1085"/>
      <c r="AE43" s="1085"/>
      <c r="AF43" s="1085"/>
      <c r="AG43" s="1085"/>
      <c r="AH43" s="1085"/>
    </row>
    <row r="44" spans="2:34" ht="13.2" x14ac:dyDescent="0.2">
      <c r="AH44" s="1085"/>
    </row>
    <row r="45" spans="2:34" ht="13.2" x14ac:dyDescent="0.2">
      <c r="X45" s="1085"/>
    </row>
    <row r="46" spans="2:34" ht="13.2" x14ac:dyDescent="0.2"/>
    <row r="47" spans="2:34" ht="13.2" x14ac:dyDescent="0.2"/>
    <row r="48" spans="2:34" ht="13.2" x14ac:dyDescent="0.2">
      <c r="W48" s="1085"/>
      <c r="Y48" s="1085"/>
      <c r="Z48" s="1085"/>
      <c r="AA48" s="1085"/>
      <c r="AB48" s="1085"/>
      <c r="AC48" s="1085"/>
      <c r="AD48" s="1085"/>
      <c r="AE48" s="1085"/>
      <c r="AF48" s="1085"/>
      <c r="AG48" s="1085"/>
      <c r="AH48" s="1085"/>
    </row>
    <row r="49" spans="28:34" ht="13.2" x14ac:dyDescent="0.2"/>
    <row r="50" spans="28:34" ht="13.2" x14ac:dyDescent="0.2">
      <c r="AE50" s="1085"/>
      <c r="AF50" s="1085"/>
      <c r="AG50" s="1085"/>
      <c r="AH50" s="1085"/>
    </row>
    <row r="51" spans="28:34" ht="13.2" x14ac:dyDescent="0.2">
      <c r="AC51" s="1085"/>
      <c r="AD51" s="1085"/>
      <c r="AE51" s="1085"/>
      <c r="AF51" s="1085"/>
      <c r="AG51" s="1085"/>
      <c r="AH51" s="1085"/>
    </row>
    <row r="52" spans="28:34" ht="13.2" x14ac:dyDescent="0.2"/>
    <row r="53" spans="28:34" ht="13.2" x14ac:dyDescent="0.2">
      <c r="AF53" s="1085"/>
      <c r="AG53" s="1085"/>
      <c r="AH53" s="1085"/>
    </row>
    <row r="54" spans="28:34" ht="13.2" x14ac:dyDescent="0.2">
      <c r="AH54" s="1085"/>
    </row>
    <row r="55" spans="28:34" ht="13.2" x14ac:dyDescent="0.2"/>
    <row r="56" spans="28:34" ht="13.2" x14ac:dyDescent="0.2">
      <c r="AB56" s="1085"/>
      <c r="AC56" s="1085"/>
      <c r="AD56" s="1085"/>
      <c r="AE56" s="1085"/>
      <c r="AF56" s="1085"/>
      <c r="AG56" s="1085"/>
      <c r="AH56" s="1085"/>
    </row>
    <row r="57" spans="28:34" ht="13.2" x14ac:dyDescent="0.2">
      <c r="AH57" s="1085"/>
    </row>
    <row r="58" spans="28:34" ht="13.2" x14ac:dyDescent="0.2">
      <c r="AH58" s="1085"/>
    </row>
    <row r="59" spans="28:34" ht="13.2" x14ac:dyDescent="0.2"/>
    <row r="60" spans="28:34" ht="13.2" x14ac:dyDescent="0.2"/>
    <row r="61" spans="28:34" ht="13.2" x14ac:dyDescent="0.2"/>
    <row r="62" spans="28:34" ht="13.2" x14ac:dyDescent="0.2"/>
    <row r="63" spans="28:34" ht="13.2" x14ac:dyDescent="0.2">
      <c r="AH63" s="1085"/>
    </row>
    <row r="64" spans="28:34" ht="13.2" x14ac:dyDescent="0.2">
      <c r="AG64" s="1085"/>
      <c r="AH64" s="1085"/>
    </row>
    <row r="65" spans="28:34" ht="13.2" x14ac:dyDescent="0.2"/>
    <row r="66" spans="28:34" ht="13.2" x14ac:dyDescent="0.2"/>
    <row r="67" spans="28:34" ht="13.2" x14ac:dyDescent="0.2"/>
    <row r="68" spans="28:34" ht="13.2" x14ac:dyDescent="0.2">
      <c r="AB68" s="1085"/>
      <c r="AC68" s="1085"/>
      <c r="AD68" s="1085"/>
      <c r="AE68" s="1085"/>
      <c r="AF68" s="1085"/>
      <c r="AG68" s="1085"/>
      <c r="AH68" s="1085"/>
    </row>
    <row r="69" spans="28:34" ht="13.2" x14ac:dyDescent="0.2">
      <c r="AF69" s="1085"/>
      <c r="AG69" s="1085"/>
      <c r="AH69" s="1085"/>
    </row>
    <row r="70" spans="28:34" ht="13.2" x14ac:dyDescent="0.2"/>
    <row r="71" spans="28:34" ht="13.2" x14ac:dyDescent="0.2"/>
    <row r="72" spans="28:34" ht="13.2" x14ac:dyDescent="0.2"/>
    <row r="73" spans="28:34" ht="13.2" x14ac:dyDescent="0.2"/>
    <row r="74" spans="28:34" ht="13.2" x14ac:dyDescent="0.2"/>
    <row r="75" spans="28:34" ht="13.2" x14ac:dyDescent="0.2">
      <c r="AH75" s="1085"/>
    </row>
    <row r="76" spans="28:34" ht="13.2" x14ac:dyDescent="0.2">
      <c r="AF76" s="1085"/>
      <c r="AG76" s="1085"/>
      <c r="AH76" s="1085"/>
    </row>
    <row r="77" spans="28:34" ht="13.2" x14ac:dyDescent="0.2">
      <c r="AG77" s="1085"/>
      <c r="AH77" s="1085"/>
    </row>
    <row r="78" spans="28:34" ht="13.2" x14ac:dyDescent="0.2"/>
    <row r="79" spans="28:34" ht="13.2" x14ac:dyDescent="0.2"/>
    <row r="80" spans="28:34" ht="13.2" x14ac:dyDescent="0.2"/>
    <row r="81" spans="25:34" ht="13.2" x14ac:dyDescent="0.2"/>
    <row r="82" spans="25:34" ht="13.2" x14ac:dyDescent="0.2">
      <c r="Y82" s="1085"/>
    </row>
    <row r="83" spans="25:34" ht="13.2" x14ac:dyDescent="0.2">
      <c r="Y83" s="1085"/>
      <c r="Z83" s="1085"/>
      <c r="AA83" s="1085"/>
      <c r="AB83" s="1085"/>
      <c r="AC83" s="1085"/>
      <c r="AD83" s="1085"/>
      <c r="AE83" s="1085"/>
      <c r="AF83" s="1085"/>
      <c r="AG83" s="1085"/>
      <c r="AH83" s="1085"/>
    </row>
    <row r="84" spans="25:34" ht="13.2" x14ac:dyDescent="0.2"/>
    <row r="85" spans="25:34" ht="13.2" x14ac:dyDescent="0.2"/>
    <row r="86" spans="25:34" ht="13.2" x14ac:dyDescent="0.2"/>
    <row r="87" spans="25:34" ht="13.2" x14ac:dyDescent="0.2"/>
    <row r="88" spans="25:34" ht="13.2" x14ac:dyDescent="0.2">
      <c r="AH88" s="108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1085"/>
      <c r="AG94" s="1085"/>
      <c r="AH94" s="1085"/>
    </row>
    <row r="95" spans="25:34" ht="13.5" customHeight="1" x14ac:dyDescent="0.2">
      <c r="AH95" s="108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085"/>
    </row>
    <row r="102" spans="33:34" ht="13.5" customHeight="1" x14ac:dyDescent="0.2"/>
    <row r="103" spans="33:34" ht="13.5" customHeight="1" x14ac:dyDescent="0.2"/>
    <row r="104" spans="33:34" ht="13.5" customHeight="1" x14ac:dyDescent="0.2">
      <c r="AG104" s="1085"/>
      <c r="AH104" s="108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085"/>
    </row>
    <row r="117" spans="34:122" ht="13.5" customHeight="1" x14ac:dyDescent="0.2"/>
    <row r="118" spans="34:122" ht="13.5" customHeight="1" x14ac:dyDescent="0.2"/>
    <row r="119" spans="34:122" ht="13.5" customHeight="1" x14ac:dyDescent="0.2"/>
    <row r="120" spans="34:122" ht="13.5" customHeight="1" x14ac:dyDescent="0.2">
      <c r="AH120" s="1085"/>
    </row>
    <row r="121" spans="34:122" ht="13.5" customHeight="1" x14ac:dyDescent="0.2">
      <c r="AH121" s="1085"/>
    </row>
    <row r="122" spans="34:122" ht="13.5" customHeight="1" x14ac:dyDescent="0.2"/>
    <row r="123" spans="34:122" ht="13.5" customHeight="1" x14ac:dyDescent="0.2"/>
    <row r="124" spans="34:122" ht="13.5" customHeight="1" x14ac:dyDescent="0.2"/>
    <row r="125" spans="34:122" ht="13.5" customHeight="1" x14ac:dyDescent="0.2">
      <c r="DR125" s="1085" t="s">
        <v>542</v>
      </c>
    </row>
  </sheetData>
  <sheetProtection algorithmName="SHA-512" hashValue="eg+xolzXCLLG3hYdLuk50+SfSwfUYxOQk2mEzlsr+6Xk9ZFia2JD53A7xQGreRwTPKA7qaqrUyK5roD1G712uA==" saltValue="BqbyXOf4LchgPwOi2BvTKw==" spinCount="100000" sheet="1" objects="1" scenarios="1"/>
  <dataConsolidate/>
  <phoneticPr fontId="45"/>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7121B-50FC-4F62-9924-21AFE6B874A7}">
  <sheetPr>
    <pageSetUpPr fitToPage="1"/>
  </sheetPr>
  <dimension ref="A1:DR125"/>
  <sheetViews>
    <sheetView showGridLines="0" zoomScale="70" zoomScaleNormal="70" zoomScaleSheetLayoutView="55" workbookViewId="0">
      <selection activeCell="AN70" sqref="AN70"/>
    </sheetView>
  </sheetViews>
  <sheetFormatPr defaultColWidth="0" defaultRowHeight="13.5" customHeight="1" zeroHeight="1" x14ac:dyDescent="0.2"/>
  <cols>
    <col min="1" max="34" width="2.44140625" style="1140" customWidth="1"/>
    <col min="35" max="122" width="2.44140625" style="1085" customWidth="1"/>
    <col min="123" max="16384" width="2.44140625" style="1085" hidden="1"/>
  </cols>
  <sheetData>
    <row r="1" spans="2:34" ht="13.5" customHeight="1" x14ac:dyDescent="0.2">
      <c r="B1" s="1085"/>
      <c r="C1" s="1085"/>
      <c r="D1" s="1085"/>
      <c r="E1" s="1085"/>
      <c r="F1" s="1085"/>
      <c r="G1" s="1085"/>
      <c r="H1" s="1085"/>
      <c r="I1" s="1085"/>
      <c r="J1" s="1085"/>
      <c r="K1" s="1085"/>
      <c r="L1" s="1085"/>
      <c r="M1" s="1085"/>
      <c r="N1" s="1085"/>
      <c r="O1" s="1085"/>
      <c r="P1" s="1085"/>
      <c r="Q1" s="1085"/>
      <c r="R1" s="1085"/>
      <c r="S1" s="1085"/>
      <c r="T1" s="1085"/>
      <c r="U1" s="1085"/>
      <c r="V1" s="1085"/>
      <c r="W1" s="1085"/>
      <c r="X1" s="1085"/>
      <c r="Y1" s="1085"/>
      <c r="Z1" s="1085"/>
      <c r="AA1" s="1085"/>
      <c r="AB1" s="1085"/>
      <c r="AC1" s="1085"/>
      <c r="AD1" s="1085"/>
      <c r="AE1" s="1085"/>
      <c r="AF1" s="1085"/>
      <c r="AG1" s="1085"/>
      <c r="AH1" s="1085"/>
    </row>
    <row r="2" spans="2:34" ht="13.2" x14ac:dyDescent="0.2">
      <c r="S2" s="1085"/>
      <c r="AH2" s="1085"/>
    </row>
    <row r="3" spans="2:34" ht="13.2" x14ac:dyDescent="0.2">
      <c r="C3" s="1085"/>
      <c r="D3" s="1085"/>
      <c r="E3" s="1085"/>
      <c r="F3" s="1085"/>
      <c r="G3" s="1085"/>
      <c r="H3" s="1085"/>
      <c r="I3" s="1085"/>
      <c r="J3" s="1085"/>
      <c r="K3" s="1085"/>
      <c r="L3" s="1085"/>
      <c r="M3" s="1085"/>
      <c r="N3" s="1085"/>
      <c r="O3" s="1085"/>
      <c r="P3" s="1085"/>
      <c r="Q3" s="1085"/>
      <c r="R3" s="1085"/>
      <c r="S3" s="1085"/>
      <c r="U3" s="1085"/>
      <c r="V3" s="1085"/>
      <c r="W3" s="1085"/>
      <c r="X3" s="1085"/>
      <c r="Y3" s="1085"/>
      <c r="Z3" s="1085"/>
      <c r="AA3" s="1085"/>
      <c r="AB3" s="1085"/>
      <c r="AC3" s="1085"/>
      <c r="AD3" s="1085"/>
      <c r="AE3" s="1085"/>
      <c r="AF3" s="1085"/>
      <c r="AG3" s="1085"/>
      <c r="AH3" s="1085"/>
    </row>
    <row r="4" spans="2:34" ht="13.2" x14ac:dyDescent="0.2"/>
    <row r="5" spans="2:34" ht="13.2" x14ac:dyDescent="0.2"/>
    <row r="6" spans="2:34" ht="13.2" x14ac:dyDescent="0.2"/>
    <row r="7" spans="2:34" ht="13.2" x14ac:dyDescent="0.2"/>
    <row r="8" spans="2:34" ht="13.2" x14ac:dyDescent="0.2"/>
    <row r="9" spans="2:34" ht="13.2" x14ac:dyDescent="0.2">
      <c r="AH9" s="108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1085"/>
    </row>
    <row r="18" spans="12:34" ht="13.2" x14ac:dyDescent="0.2"/>
    <row r="19" spans="12:34" ht="13.2" x14ac:dyDescent="0.2"/>
    <row r="20" spans="12:34" ht="13.2" x14ac:dyDescent="0.2">
      <c r="AH20" s="1085"/>
    </row>
    <row r="21" spans="12:34" ht="13.2" x14ac:dyDescent="0.2">
      <c r="AH21" s="1085"/>
    </row>
    <row r="22" spans="12:34" ht="13.2" x14ac:dyDescent="0.2"/>
    <row r="23" spans="12:34" ht="13.2" x14ac:dyDescent="0.2"/>
    <row r="24" spans="12:34" ht="13.2" x14ac:dyDescent="0.2">
      <c r="Q24" s="1085"/>
    </row>
    <row r="25" spans="12:34" ht="13.2" x14ac:dyDescent="0.2"/>
    <row r="26" spans="12:34" ht="13.2" x14ac:dyDescent="0.2"/>
    <row r="27" spans="12:34" ht="13.2" x14ac:dyDescent="0.2"/>
    <row r="28" spans="12:34" ht="13.2" x14ac:dyDescent="0.2">
      <c r="O28" s="1085"/>
      <c r="T28" s="1085"/>
      <c r="AH28" s="1085"/>
    </row>
    <row r="29" spans="12:34" ht="13.2" x14ac:dyDescent="0.2"/>
    <row r="30" spans="12:34" ht="13.2" x14ac:dyDescent="0.2"/>
    <row r="31" spans="12:34" ht="13.2" x14ac:dyDescent="0.2">
      <c r="Q31" s="1085"/>
    </row>
    <row r="32" spans="12:34" ht="13.2" x14ac:dyDescent="0.2">
      <c r="L32" s="1085"/>
    </row>
    <row r="33" spans="2:34" ht="13.2" x14ac:dyDescent="0.2">
      <c r="C33" s="1085"/>
      <c r="E33" s="1085"/>
      <c r="G33" s="1085"/>
      <c r="I33" s="1085"/>
      <c r="X33" s="1085"/>
    </row>
    <row r="34" spans="2:34" ht="13.2" x14ac:dyDescent="0.2">
      <c r="B34" s="1085"/>
      <c r="P34" s="1085"/>
      <c r="R34" s="1085"/>
      <c r="T34" s="1085"/>
    </row>
    <row r="35" spans="2:34" ht="13.2" x14ac:dyDescent="0.2">
      <c r="D35" s="1085"/>
      <c r="W35" s="1085"/>
      <c r="AC35" s="1085"/>
      <c r="AD35" s="1085"/>
      <c r="AE35" s="1085"/>
      <c r="AF35" s="1085"/>
      <c r="AG35" s="1085"/>
      <c r="AH35" s="1085"/>
    </row>
    <row r="36" spans="2:34" ht="13.2" x14ac:dyDescent="0.2">
      <c r="H36" s="1085"/>
      <c r="J36" s="1085"/>
      <c r="K36" s="1085"/>
      <c r="M36" s="1085"/>
      <c r="Y36" s="1085"/>
      <c r="Z36" s="1085"/>
      <c r="AA36" s="1085"/>
      <c r="AB36" s="1085"/>
      <c r="AC36" s="1085"/>
      <c r="AD36" s="1085"/>
      <c r="AE36" s="1085"/>
      <c r="AF36" s="1085"/>
      <c r="AG36" s="1085"/>
      <c r="AH36" s="1085"/>
    </row>
    <row r="37" spans="2:34" ht="13.2" x14ac:dyDescent="0.2">
      <c r="AH37" s="1085"/>
    </row>
    <row r="38" spans="2:34" ht="13.2" x14ac:dyDescent="0.2">
      <c r="AG38" s="1085"/>
      <c r="AH38" s="1085"/>
    </row>
    <row r="39" spans="2:34" ht="13.2" x14ac:dyDescent="0.2"/>
    <row r="40" spans="2:34" ht="13.2" x14ac:dyDescent="0.2">
      <c r="X40" s="1085"/>
    </row>
    <row r="41" spans="2:34" ht="13.2" x14ac:dyDescent="0.2">
      <c r="R41" s="1085"/>
    </row>
    <row r="42" spans="2:34" ht="13.2" x14ac:dyDescent="0.2">
      <c r="W42" s="1085"/>
    </row>
    <row r="43" spans="2:34" ht="13.2" x14ac:dyDescent="0.2">
      <c r="Y43" s="1085"/>
      <c r="Z43" s="1085"/>
      <c r="AA43" s="1085"/>
      <c r="AB43" s="1085"/>
      <c r="AC43" s="1085"/>
      <c r="AD43" s="1085"/>
      <c r="AE43" s="1085"/>
      <c r="AF43" s="1085"/>
      <c r="AG43" s="1085"/>
      <c r="AH43" s="1085"/>
    </row>
    <row r="44" spans="2:34" ht="13.2" x14ac:dyDescent="0.2">
      <c r="AH44" s="1085"/>
    </row>
    <row r="45" spans="2:34" ht="13.2" x14ac:dyDescent="0.2">
      <c r="X45" s="1085"/>
    </row>
    <row r="46" spans="2:34" ht="13.2" x14ac:dyDescent="0.2"/>
    <row r="47" spans="2:34" ht="13.2" x14ac:dyDescent="0.2"/>
    <row r="48" spans="2:34" ht="13.2" x14ac:dyDescent="0.2">
      <c r="W48" s="1085"/>
      <c r="Y48" s="1085"/>
      <c r="Z48" s="1085"/>
      <c r="AA48" s="1085"/>
      <c r="AB48" s="1085"/>
      <c r="AC48" s="1085"/>
      <c r="AD48" s="1085"/>
      <c r="AE48" s="1085"/>
      <c r="AF48" s="1085"/>
      <c r="AG48" s="1085"/>
      <c r="AH48" s="1085"/>
    </row>
    <row r="49" spans="28:34" ht="13.2" x14ac:dyDescent="0.2"/>
    <row r="50" spans="28:34" ht="13.2" x14ac:dyDescent="0.2">
      <c r="AE50" s="1085"/>
      <c r="AF50" s="1085"/>
      <c r="AG50" s="1085"/>
      <c r="AH50" s="1085"/>
    </row>
    <row r="51" spans="28:34" ht="13.2" x14ac:dyDescent="0.2">
      <c r="AC51" s="1085"/>
      <c r="AD51" s="1085"/>
      <c r="AE51" s="1085"/>
      <c r="AF51" s="1085"/>
      <c r="AG51" s="1085"/>
      <c r="AH51" s="1085"/>
    </row>
    <row r="52" spans="28:34" ht="13.2" x14ac:dyDescent="0.2"/>
    <row r="53" spans="28:34" ht="13.2" x14ac:dyDescent="0.2">
      <c r="AF53" s="1085"/>
      <c r="AG53" s="1085"/>
      <c r="AH53" s="1085"/>
    </row>
    <row r="54" spans="28:34" ht="13.2" x14ac:dyDescent="0.2">
      <c r="AH54" s="1085"/>
    </row>
    <row r="55" spans="28:34" ht="13.2" x14ac:dyDescent="0.2"/>
    <row r="56" spans="28:34" ht="13.2" x14ac:dyDescent="0.2">
      <c r="AB56" s="1085"/>
      <c r="AC56" s="1085"/>
      <c r="AD56" s="1085"/>
      <c r="AE56" s="1085"/>
      <c r="AF56" s="1085"/>
      <c r="AG56" s="1085"/>
      <c r="AH56" s="1085"/>
    </row>
    <row r="57" spans="28:34" ht="13.2" x14ac:dyDescent="0.2">
      <c r="AH57" s="1085"/>
    </row>
    <row r="58" spans="28:34" ht="13.2" x14ac:dyDescent="0.2">
      <c r="AH58" s="1085"/>
    </row>
    <row r="59" spans="28:34" ht="13.2" x14ac:dyDescent="0.2">
      <c r="AG59" s="1085"/>
      <c r="AH59" s="1085"/>
    </row>
    <row r="60" spans="28:34" ht="13.2" x14ac:dyDescent="0.2"/>
    <row r="61" spans="28:34" ht="13.2" x14ac:dyDescent="0.2"/>
    <row r="62" spans="28:34" ht="13.2" x14ac:dyDescent="0.2"/>
    <row r="63" spans="28:34" ht="13.2" x14ac:dyDescent="0.2">
      <c r="AH63" s="1085"/>
    </row>
    <row r="64" spans="28:34" ht="13.2" x14ac:dyDescent="0.2">
      <c r="AG64" s="1085"/>
      <c r="AH64" s="1085"/>
    </row>
    <row r="65" spans="28:34" ht="13.2" x14ac:dyDescent="0.2"/>
    <row r="66" spans="28:34" ht="13.2" x14ac:dyDescent="0.2"/>
    <row r="67" spans="28:34" ht="13.2" x14ac:dyDescent="0.2"/>
    <row r="68" spans="28:34" ht="13.2" x14ac:dyDescent="0.2">
      <c r="AB68" s="1085"/>
      <c r="AC68" s="1085"/>
      <c r="AD68" s="1085"/>
      <c r="AE68" s="1085"/>
      <c r="AF68" s="1085"/>
      <c r="AG68" s="1085"/>
      <c r="AH68" s="1085"/>
    </row>
    <row r="69" spans="28:34" ht="13.2" x14ac:dyDescent="0.2">
      <c r="AF69" s="1085"/>
      <c r="AG69" s="1085"/>
      <c r="AH69" s="1085"/>
    </row>
    <row r="70" spans="28:34" ht="13.2" x14ac:dyDescent="0.2"/>
    <row r="71" spans="28:34" ht="13.2" x14ac:dyDescent="0.2"/>
    <row r="72" spans="28:34" ht="13.2" x14ac:dyDescent="0.2"/>
    <row r="73" spans="28:34" ht="13.2" x14ac:dyDescent="0.2"/>
    <row r="74" spans="28:34" ht="13.2" x14ac:dyDescent="0.2"/>
    <row r="75" spans="28:34" ht="13.2" x14ac:dyDescent="0.2">
      <c r="AH75" s="1085"/>
    </row>
    <row r="76" spans="28:34" ht="13.2" x14ac:dyDescent="0.2">
      <c r="AF76" s="1085"/>
      <c r="AG76" s="1085"/>
      <c r="AH76" s="1085"/>
    </row>
    <row r="77" spans="28:34" ht="13.2" x14ac:dyDescent="0.2">
      <c r="AG77" s="1085"/>
      <c r="AH77" s="1085"/>
    </row>
    <row r="78" spans="28:34" ht="13.2" x14ac:dyDescent="0.2"/>
    <row r="79" spans="28:34" ht="13.2" x14ac:dyDescent="0.2"/>
    <row r="80" spans="28:34" ht="13.2" x14ac:dyDescent="0.2"/>
    <row r="81" spans="25:34" ht="13.2" x14ac:dyDescent="0.2"/>
    <row r="82" spans="25:34" ht="13.2" x14ac:dyDescent="0.2">
      <c r="Y82" s="1085"/>
    </row>
    <row r="83" spans="25:34" ht="13.2" x14ac:dyDescent="0.2">
      <c r="Y83" s="1085"/>
      <c r="Z83" s="1085"/>
      <c r="AA83" s="1085"/>
      <c r="AB83" s="1085"/>
      <c r="AC83" s="1085"/>
      <c r="AD83" s="1085"/>
      <c r="AE83" s="1085"/>
      <c r="AF83" s="1085"/>
      <c r="AG83" s="1085"/>
      <c r="AH83" s="1085"/>
    </row>
    <row r="84" spans="25:34" ht="13.2" x14ac:dyDescent="0.2"/>
    <row r="85" spans="25:34" ht="13.2" x14ac:dyDescent="0.2"/>
    <row r="86" spans="25:34" ht="13.2" x14ac:dyDescent="0.2"/>
    <row r="87" spans="25:34" ht="13.2" x14ac:dyDescent="0.2"/>
    <row r="88" spans="25:34" ht="13.2" x14ac:dyDescent="0.2">
      <c r="AH88" s="108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1085"/>
      <c r="AG94" s="1085"/>
      <c r="AH94" s="1085"/>
    </row>
    <row r="95" spans="25:34" ht="13.5" customHeight="1" x14ac:dyDescent="0.2">
      <c r="AH95" s="108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085"/>
    </row>
    <row r="102" spans="33:34" ht="13.5" customHeight="1" x14ac:dyDescent="0.2"/>
    <row r="103" spans="33:34" ht="13.5" customHeight="1" x14ac:dyDescent="0.2"/>
    <row r="104" spans="33:34" ht="13.5" customHeight="1" x14ac:dyDescent="0.2">
      <c r="AG104" s="1085"/>
      <c r="AH104" s="108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085"/>
    </row>
    <row r="117" spans="34:122" ht="13.5" customHeight="1" x14ac:dyDescent="0.2"/>
    <row r="118" spans="34:122" ht="13.5" customHeight="1" x14ac:dyDescent="0.2"/>
    <row r="119" spans="34:122" ht="13.5" customHeight="1" x14ac:dyDescent="0.2"/>
    <row r="120" spans="34:122" ht="13.5" customHeight="1" x14ac:dyDescent="0.2">
      <c r="AH120" s="1085"/>
    </row>
    <row r="121" spans="34:122" ht="13.5" customHeight="1" x14ac:dyDescent="0.2">
      <c r="AH121" s="1085"/>
    </row>
    <row r="122" spans="34:122" ht="13.5" customHeight="1" x14ac:dyDescent="0.2"/>
    <row r="123" spans="34:122" ht="13.5" customHeight="1" x14ac:dyDescent="0.2"/>
    <row r="124" spans="34:122" ht="13.5" customHeight="1" x14ac:dyDescent="0.2"/>
    <row r="125" spans="34:122" ht="13.5" customHeight="1" x14ac:dyDescent="0.2">
      <c r="DR125" s="1085" t="s">
        <v>542</v>
      </c>
    </row>
  </sheetData>
  <sheetProtection algorithmName="SHA-512" hashValue="Q+ftAy+hAXuhV8JUgfkq1dPburJLtw7FYs7l5pKqJNFIsHqvnhnkIbUBW+WDAMK0kqn3UkgEDee/SRkQ2KspBA==" saltValue="Ha0OU7KnrbrsuHwrtpjI8Q==" spinCount="100000" sheet="1" objects="1" scenarios="1"/>
  <dataConsolidate/>
  <phoneticPr fontId="45"/>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76</v>
      </c>
      <c r="E2" s="123"/>
      <c r="F2" s="306" t="s">
        <v>518</v>
      </c>
      <c r="G2" s="147"/>
      <c r="H2" s="157"/>
    </row>
    <row r="3" spans="1:8" x14ac:dyDescent="0.2">
      <c r="A3" s="113" t="s">
        <v>476</v>
      </c>
      <c r="B3" s="105"/>
      <c r="C3" s="299"/>
      <c r="D3" s="302">
        <v>37798</v>
      </c>
      <c r="E3" s="304"/>
      <c r="F3" s="307">
        <v>96248</v>
      </c>
      <c r="G3" s="309"/>
      <c r="H3" s="312"/>
    </row>
    <row r="4" spans="1:8" x14ac:dyDescent="0.2">
      <c r="A4" s="98"/>
      <c r="B4" s="104"/>
      <c r="C4" s="300"/>
      <c r="D4" s="303">
        <v>24988</v>
      </c>
      <c r="E4" s="305"/>
      <c r="F4" s="308">
        <v>55768</v>
      </c>
      <c r="G4" s="310"/>
      <c r="H4" s="313"/>
    </row>
    <row r="5" spans="1:8" x14ac:dyDescent="0.2">
      <c r="A5" s="113" t="s">
        <v>317</v>
      </c>
      <c r="B5" s="105"/>
      <c r="C5" s="299"/>
      <c r="D5" s="302">
        <v>64873</v>
      </c>
      <c r="E5" s="304"/>
      <c r="F5" s="307">
        <v>76413</v>
      </c>
      <c r="G5" s="309"/>
      <c r="H5" s="312"/>
    </row>
    <row r="6" spans="1:8" x14ac:dyDescent="0.2">
      <c r="A6" s="98"/>
      <c r="B6" s="104"/>
      <c r="C6" s="300"/>
      <c r="D6" s="303">
        <v>20861</v>
      </c>
      <c r="E6" s="305"/>
      <c r="F6" s="308">
        <v>39658</v>
      </c>
      <c r="G6" s="310"/>
      <c r="H6" s="313"/>
    </row>
    <row r="7" spans="1:8" x14ac:dyDescent="0.2">
      <c r="A7" s="113" t="s">
        <v>132</v>
      </c>
      <c r="B7" s="105"/>
      <c r="C7" s="299"/>
      <c r="D7" s="302">
        <v>25941</v>
      </c>
      <c r="E7" s="304"/>
      <c r="F7" s="307">
        <v>66481</v>
      </c>
      <c r="G7" s="309"/>
      <c r="H7" s="312"/>
    </row>
    <row r="8" spans="1:8" x14ac:dyDescent="0.2">
      <c r="A8" s="98"/>
      <c r="B8" s="104"/>
      <c r="C8" s="300"/>
      <c r="D8" s="303">
        <v>19385</v>
      </c>
      <c r="E8" s="305"/>
      <c r="F8" s="308">
        <v>36120</v>
      </c>
      <c r="G8" s="310"/>
      <c r="H8" s="313"/>
    </row>
    <row r="9" spans="1:8" x14ac:dyDescent="0.2">
      <c r="A9" s="113" t="s">
        <v>515</v>
      </c>
      <c r="B9" s="105"/>
      <c r="C9" s="299"/>
      <c r="D9" s="302">
        <v>23914</v>
      </c>
      <c r="E9" s="304"/>
      <c r="F9" s="307">
        <v>67825</v>
      </c>
      <c r="G9" s="309"/>
      <c r="H9" s="312"/>
    </row>
    <row r="10" spans="1:8" x14ac:dyDescent="0.2">
      <c r="A10" s="98"/>
      <c r="B10" s="104"/>
      <c r="C10" s="300"/>
      <c r="D10" s="303">
        <v>21622</v>
      </c>
      <c r="E10" s="305"/>
      <c r="F10" s="308">
        <v>39417</v>
      </c>
      <c r="G10" s="310"/>
      <c r="H10" s="313"/>
    </row>
    <row r="11" spans="1:8" x14ac:dyDescent="0.2">
      <c r="A11" s="113" t="s">
        <v>516</v>
      </c>
      <c r="B11" s="105"/>
      <c r="C11" s="299"/>
      <c r="D11" s="302">
        <v>22033</v>
      </c>
      <c r="E11" s="304"/>
      <c r="F11" s="307">
        <v>81158</v>
      </c>
      <c r="G11" s="309"/>
      <c r="H11" s="312"/>
    </row>
    <row r="12" spans="1:8" x14ac:dyDescent="0.2">
      <c r="A12" s="98"/>
      <c r="B12" s="104"/>
      <c r="C12" s="301"/>
      <c r="D12" s="303">
        <v>21237</v>
      </c>
      <c r="E12" s="305"/>
      <c r="F12" s="308">
        <v>45320</v>
      </c>
      <c r="G12" s="310"/>
      <c r="H12" s="313"/>
    </row>
    <row r="13" spans="1:8" x14ac:dyDescent="0.2">
      <c r="A13" s="113"/>
      <c r="B13" s="105"/>
      <c r="C13" s="299"/>
      <c r="D13" s="302">
        <v>34912</v>
      </c>
      <c r="E13" s="304"/>
      <c r="F13" s="307">
        <v>77625</v>
      </c>
      <c r="G13" s="311"/>
      <c r="H13" s="312"/>
    </row>
    <row r="14" spans="1:8" x14ac:dyDescent="0.2">
      <c r="A14" s="98"/>
      <c r="B14" s="104"/>
      <c r="C14" s="300"/>
      <c r="D14" s="303">
        <v>21619</v>
      </c>
      <c r="E14" s="305"/>
      <c r="F14" s="308">
        <v>43257</v>
      </c>
      <c r="G14" s="310"/>
      <c r="H14" s="313"/>
    </row>
    <row r="17" spans="1:11" x14ac:dyDescent="0.2">
      <c r="A17" s="291" t="s">
        <v>22</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82</v>
      </c>
      <c r="B19" s="292">
        <f>ROUND(VALUE(SUBSTITUTE(実質収支比率等に係る経年分析!F$48,"▲","-")),2)</f>
        <v>10.86</v>
      </c>
      <c r="C19" s="292">
        <f>ROUND(VALUE(SUBSTITUTE(実質収支比率等に係る経年分析!G$48,"▲","-")),2)</f>
        <v>13.37</v>
      </c>
      <c r="D19" s="292">
        <f>ROUND(VALUE(SUBSTITUTE(実質収支比率等に係る経年分析!H$48,"▲","-")),2)</f>
        <v>11.16</v>
      </c>
      <c r="E19" s="292">
        <f>ROUND(VALUE(SUBSTITUTE(実質収支比率等に係る経年分析!I$48,"▲","-")),2)</f>
        <v>11.55</v>
      </c>
      <c r="F19" s="292">
        <f>ROUND(VALUE(SUBSTITUTE(実質収支比率等に係る経年分析!J$48,"▲","-")),2)</f>
        <v>13.15</v>
      </c>
    </row>
    <row r="20" spans="1:11" x14ac:dyDescent="0.2">
      <c r="A20" s="292" t="s">
        <v>36</v>
      </c>
      <c r="B20" s="292">
        <f>ROUND(VALUE(SUBSTITUTE(実質収支比率等に係る経年分析!F$47,"▲","-")),2)</f>
        <v>30.83</v>
      </c>
      <c r="C20" s="292">
        <f>ROUND(VALUE(SUBSTITUTE(実質収支比率等に係る経年分析!G$47,"▲","-")),2)</f>
        <v>37.61</v>
      </c>
      <c r="D20" s="292">
        <f>ROUND(VALUE(SUBSTITUTE(実質収支比率等に係る経年分析!H$47,"▲","-")),2)</f>
        <v>46.41</v>
      </c>
      <c r="E20" s="292">
        <f>ROUND(VALUE(SUBSTITUTE(実質収支比率等に係る経年分析!I$47,"▲","-")),2)</f>
        <v>47.84</v>
      </c>
      <c r="F20" s="292">
        <f>ROUND(VALUE(SUBSTITUTE(実質収支比率等に係る経年分析!J$47,"▲","-")),2)</f>
        <v>51.96</v>
      </c>
    </row>
    <row r="21" spans="1:11" x14ac:dyDescent="0.2">
      <c r="A21" s="292" t="s">
        <v>105</v>
      </c>
      <c r="B21" s="292">
        <f>IF(ISNUMBER(VALUE(SUBSTITUTE(実質収支比率等に係る経年分析!F$49,"▲","-"))),ROUND(VALUE(SUBSTITUTE(実質収支比率等に係る経年分析!F$49,"▲","-")),2),NA())</f>
        <v>5.44</v>
      </c>
      <c r="C21" s="292">
        <f>IF(ISNUMBER(VALUE(SUBSTITUTE(実質収支比率等に係る経年分析!G$49,"▲","-"))),ROUND(VALUE(SUBSTITUTE(実質収支比率等に係る経年分析!G$49,"▲","-")),2),NA())</f>
        <v>11.93</v>
      </c>
      <c r="D21" s="292">
        <f>IF(ISNUMBER(VALUE(SUBSTITUTE(実質収支比率等に係る経年分析!H$49,"▲","-"))),ROUND(VALUE(SUBSTITUTE(実質収支比率等に係る経年分析!H$49,"▲","-")),2),NA())</f>
        <v>5.33</v>
      </c>
      <c r="E21" s="292">
        <f>IF(ISNUMBER(VALUE(SUBSTITUTE(実質収支比率等に係る経年分析!I$49,"▲","-"))),ROUND(VALUE(SUBSTITUTE(実質収支比率等に係る経年分析!I$49,"▲","-")),2),NA())</f>
        <v>3</v>
      </c>
      <c r="F21" s="292">
        <f>IF(ISNUMBER(VALUE(SUBSTITUTE(実質収支比率等に係る経年分析!J$49,"▲","-"))),ROUND(VALUE(SUBSTITUTE(実質収支比率等に係る経年分析!J$49,"▲","-")),2),NA())</f>
        <v>7.93</v>
      </c>
    </row>
    <row r="24" spans="1:11" x14ac:dyDescent="0.2">
      <c r="A24" s="291" t="s">
        <v>94</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107</v>
      </c>
      <c r="C26" s="293" t="s">
        <v>63</v>
      </c>
      <c r="D26" s="293" t="s">
        <v>107</v>
      </c>
      <c r="E26" s="293" t="s">
        <v>63</v>
      </c>
      <c r="F26" s="293" t="s">
        <v>107</v>
      </c>
      <c r="G26" s="293" t="s">
        <v>63</v>
      </c>
      <c r="H26" s="293" t="s">
        <v>107</v>
      </c>
      <c r="I26" s="293" t="s">
        <v>63</v>
      </c>
      <c r="J26" s="293" t="s">
        <v>107</v>
      </c>
      <c r="K26" s="293" t="s">
        <v>63</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0.45</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0.41</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0.49</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2.92</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2">
      <c r="A31" s="293" t="e">
        <f>IF(連結実質赤字比率に係る赤字・黒字の構成分析!C$39="",NA(),連結実質赤字比率に係る赤字・黒字の構成分析!C$39)</f>
        <v>#N/A</v>
      </c>
      <c r="B31" s="293" t="e">
        <f>IF(ROUND(VALUE(SUBSTITUTE(連結実質赤字比率に係る赤字・黒字の構成分析!F$39,"▲","-")),2)&lt;0,ABS(ROUND(VALUE(SUBSTITUTE(連結実質赤字比率に係る赤字・黒字の構成分析!F$39,"▲","-")),2)),NA())</f>
        <v>#VALUE!</v>
      </c>
      <c r="C31" s="293" t="e">
        <f>IF(ROUND(VALUE(SUBSTITUTE(連結実質赤字比率に係る赤字・黒字の構成分析!F$39,"▲","-")),2)&gt;=0,ABS(ROUND(VALUE(SUBSTITUTE(連結実質赤字比率に係る赤字・黒字の構成分析!F$39,"▲","-")),2)),NA())</f>
        <v>#VALUE!</v>
      </c>
      <c r="D31" s="293" t="e">
        <f>IF(ROUND(VALUE(SUBSTITUTE(連結実質赤字比率に係る赤字・黒字の構成分析!G$39,"▲","-")),2)&lt;0,ABS(ROUND(VALUE(SUBSTITUTE(連結実質赤字比率に係る赤字・黒字の構成分析!G$39,"▲","-")),2)),NA())</f>
        <v>#VALUE!</v>
      </c>
      <c r="E31" s="293" t="e">
        <f>IF(ROUND(VALUE(SUBSTITUTE(連結実質赤字比率に係る赤字・黒字の構成分析!G$39,"▲","-")),2)&gt;=0,ABS(ROUND(VALUE(SUBSTITUTE(連結実質赤字比率に係る赤字・黒字の構成分析!G$39,"▲","-")),2)),NA())</f>
        <v>#VALUE!</v>
      </c>
      <c r="F31" s="293" t="e">
        <f>IF(ROUND(VALUE(SUBSTITUTE(連結実質赤字比率に係る赤字・黒字の構成分析!H$39,"▲","-")),2)&lt;0,ABS(ROUND(VALUE(SUBSTITUTE(連結実質赤字比率に係る赤字・黒字の構成分析!H$39,"▲","-")),2)),NA())</f>
        <v>#VALUE!</v>
      </c>
      <c r="G31" s="293" t="e">
        <f>IF(ROUND(VALUE(SUBSTITUTE(連結実質赤字比率に係る赤字・黒字の構成分析!H$39,"▲","-")),2)&gt;=0,ABS(ROUND(VALUE(SUBSTITUTE(連結実質赤字比率に係る赤字・黒字の構成分析!H$39,"▲","-")),2)),NA())</f>
        <v>#VALUE!</v>
      </c>
      <c r="H31" s="293" t="e">
        <f>IF(ROUND(VALUE(SUBSTITUTE(連結実質赤字比率に係る赤字・黒字の構成分析!I$39,"▲","-")),2)&lt;0,ABS(ROUND(VALUE(SUBSTITUTE(連結実質赤字比率に係る赤字・黒字の構成分析!I$39,"▲","-")),2)),NA())</f>
        <v>#VALUE!</v>
      </c>
      <c r="I31" s="293" t="e">
        <f>IF(ROUND(VALUE(SUBSTITUTE(連結実質赤字比率に係る赤字・黒字の構成分析!I$39,"▲","-")),2)&gt;=0,ABS(ROUND(VALUE(SUBSTITUTE(連結実質赤字比率に係る赤字・黒字の構成分析!I$39,"▲","-")),2)),NA())</f>
        <v>#VALUE!</v>
      </c>
      <c r="J31" s="293" t="e">
        <f>IF(ROUND(VALUE(SUBSTITUTE(連結実質赤字比率に係る赤字・黒字の構成分析!J$39,"▲","-")),2)&lt;0,ABS(ROUND(VALUE(SUBSTITUTE(連結実質赤字比率に係る赤字・黒字の構成分析!J$39,"▲","-")),2)),NA())</f>
        <v>#VALUE!</v>
      </c>
      <c r="K31" s="293" t="e">
        <f>IF(ROUND(VALUE(SUBSTITUTE(連結実質赤字比率に係る赤字・黒字の構成分析!J$39,"▲","-")),2)&gt;=0,ABS(ROUND(VALUE(SUBSTITUTE(連結実質赤字比率に係る赤字・黒字の構成分析!J$39,"▲","-")),2)),NA())</f>
        <v>#VALUE!</v>
      </c>
    </row>
    <row r="32" spans="1:11" x14ac:dyDescent="0.2">
      <c r="A32" s="293" t="str">
        <f>IF(連結実質赤字比率に係る赤字・黒字の構成分析!C$38="",NA(),連結実質赤字比率に係る赤字・黒字の構成分析!C$38)</f>
        <v>宇多津町後期高齢者医療特別会計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0.13</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0.11</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0.1</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0.11</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0.12</v>
      </c>
    </row>
    <row r="33" spans="1:16" x14ac:dyDescent="0.2">
      <c r="A33" s="293" t="str">
        <f>IF(連結実質赤字比率に係る赤字・黒字の構成分析!C$37="",NA(),連結実質赤字比率に係る赤字・黒字の構成分析!C$37)</f>
        <v>宇多津町介護保険特別会計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2.42</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0.89</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0.78</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0.86</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0.88</v>
      </c>
    </row>
    <row r="34" spans="1:16" x14ac:dyDescent="0.2">
      <c r="A34" s="293" t="str">
        <f>IF(連結実質赤字比率に係る赤字・黒字の構成分析!C$36="",NA(),連結実質赤字比率に係る赤字・黒字の構成分析!C$36)</f>
        <v>宇多津町国民健康保険特別会計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2.08</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1.73</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1.91</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1.72</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1.48</v>
      </c>
    </row>
    <row r="35" spans="1:16" x14ac:dyDescent="0.2">
      <c r="A35" s="293" t="str">
        <f>IF(連結実質赤字比率に係る赤字・黒字の構成分析!C$35="",NA(),連結実質赤字比率に係る赤字・黒字の構成分析!C$35)</f>
        <v>宇多津町公共下水道事業会計</v>
      </c>
      <c r="B35" s="293" t="e">
        <f>IF(ROUND(VALUE(SUBSTITUTE(連結実質赤字比率に係る赤字・黒字の構成分析!F$35,"▲","-")),2)&lt;0,ABS(ROUND(VALUE(SUBSTITUTE(連結実質赤字比率に係る赤字・黒字の構成分析!F$35,"▲","-")),2)),NA())</f>
        <v>#VALUE!</v>
      </c>
      <c r="C35" s="293" t="e">
        <f>IF(ROUND(VALUE(SUBSTITUTE(連結実質赤字比率に係る赤字・黒字の構成分析!F$35,"▲","-")),2)&gt;=0,ABS(ROUND(VALUE(SUBSTITUTE(連結実質赤字比率に係る赤字・黒字の構成分析!F$35,"▲","-")),2)),NA())</f>
        <v>#VALUE!</v>
      </c>
      <c r="D35" s="293" t="e">
        <f>IF(ROUND(VALUE(SUBSTITUTE(連結実質赤字比率に係る赤字・黒字の構成分析!G$35,"▲","-")),2)&lt;0,ABS(ROUND(VALUE(SUBSTITUTE(連結実質赤字比率に係る赤字・黒字の構成分析!G$35,"▲","-")),2)),NA())</f>
        <v>#VALUE!</v>
      </c>
      <c r="E35" s="293" t="e">
        <f>IF(ROUND(VALUE(SUBSTITUTE(連結実質赤字比率に係る赤字・黒字の構成分析!G$35,"▲","-")),2)&gt;=0,ABS(ROUND(VALUE(SUBSTITUTE(連結実質赤字比率に係る赤字・黒字の構成分析!G$35,"▲","-")),2)),NA())</f>
        <v>#VALUE!</v>
      </c>
      <c r="F35" s="293" t="e">
        <f>IF(ROUND(VALUE(SUBSTITUTE(連結実質赤字比率に係る赤字・黒字の構成分析!H$35,"▲","-")),2)&lt;0,ABS(ROUND(VALUE(SUBSTITUTE(連結実質赤字比率に係る赤字・黒字の構成分析!H$35,"▲","-")),2)),NA())</f>
        <v>#VALUE!</v>
      </c>
      <c r="G35" s="293" t="e">
        <f>IF(ROUND(VALUE(SUBSTITUTE(連結実質赤字比率に係る赤字・黒字の構成分析!H$35,"▲","-")),2)&gt;=0,ABS(ROUND(VALUE(SUBSTITUTE(連結実質赤字比率に係る赤字・黒字の構成分析!H$35,"▲","-")),2)),NA())</f>
        <v>#VALUE!</v>
      </c>
      <c r="H35" s="293" t="e">
        <f>IF(ROUND(VALUE(SUBSTITUTE(連結実質赤字比率に係る赤字・黒字の構成分析!I$35,"▲","-")),2)&lt;0,ABS(ROUND(VALUE(SUBSTITUTE(連結実質赤字比率に係る赤字・黒字の構成分析!I$35,"▲","-")),2)),NA())</f>
        <v>#VALUE!</v>
      </c>
      <c r="I35" s="293" t="e">
        <f>IF(ROUND(VALUE(SUBSTITUTE(連結実質赤字比率に係る赤字・黒字の構成分析!I$35,"▲","-")),2)&gt;=0,ABS(ROUND(VALUE(SUBSTITUTE(連結実質赤字比率に係る赤字・黒字の構成分析!I$35,"▲","-")),2)),NA())</f>
        <v>#VALUE!</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4.0199999999999996</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10.85</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13.37</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11.15</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11.54</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13.15</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108</v>
      </c>
      <c r="C41" s="294"/>
      <c r="D41" s="294" t="s">
        <v>110</v>
      </c>
      <c r="E41" s="294" t="s">
        <v>108</v>
      </c>
      <c r="F41" s="294"/>
      <c r="G41" s="294" t="s">
        <v>110</v>
      </c>
      <c r="H41" s="294" t="s">
        <v>108</v>
      </c>
      <c r="I41" s="294"/>
      <c r="J41" s="294" t="s">
        <v>110</v>
      </c>
      <c r="K41" s="294" t="s">
        <v>108</v>
      </c>
      <c r="L41" s="294"/>
      <c r="M41" s="294" t="s">
        <v>110</v>
      </c>
      <c r="N41" s="294" t="s">
        <v>108</v>
      </c>
      <c r="O41" s="294"/>
      <c r="P41" s="294" t="s">
        <v>110</v>
      </c>
    </row>
    <row r="42" spans="1:16" x14ac:dyDescent="0.2">
      <c r="A42" s="294" t="s">
        <v>111</v>
      </c>
      <c r="B42" s="294"/>
      <c r="C42" s="294"/>
      <c r="D42" s="294">
        <f>'実質公債費比率（分子）の構造'!K$52</f>
        <v>438</v>
      </c>
      <c r="E42" s="294"/>
      <c r="F42" s="294"/>
      <c r="G42" s="294">
        <f>'実質公債費比率（分子）の構造'!L$52</f>
        <v>428</v>
      </c>
      <c r="H42" s="294"/>
      <c r="I42" s="294"/>
      <c r="J42" s="294">
        <f>'実質公債費比率（分子）の構造'!M$52</f>
        <v>418</v>
      </c>
      <c r="K42" s="294"/>
      <c r="L42" s="294"/>
      <c r="M42" s="294">
        <f>'実質公債費比率（分子）の構造'!N$52</f>
        <v>423</v>
      </c>
      <c r="N42" s="294"/>
      <c r="O42" s="294"/>
      <c r="P42" s="294">
        <f>'実質公債費比率（分子）の構造'!O$52</f>
        <v>418</v>
      </c>
    </row>
    <row r="43" spans="1:16" x14ac:dyDescent="0.2">
      <c r="A43" s="294" t="s">
        <v>40</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38</v>
      </c>
      <c r="B44" s="294">
        <f>'実質公債費比率（分子）の構造'!K$50</f>
        <v>31</v>
      </c>
      <c r="C44" s="294"/>
      <c r="D44" s="294"/>
      <c r="E44" s="294">
        <f>'実質公債費比率（分子）の構造'!L$50</f>
        <v>31</v>
      </c>
      <c r="F44" s="294"/>
      <c r="G44" s="294"/>
      <c r="H44" s="294">
        <f>'実質公債費比率（分子）の構造'!M$50</f>
        <v>31</v>
      </c>
      <c r="I44" s="294"/>
      <c r="J44" s="294"/>
      <c r="K44" s="294">
        <f>'実質公債費比率（分子）の構造'!N$50</f>
        <v>31</v>
      </c>
      <c r="L44" s="294"/>
      <c r="M44" s="294"/>
      <c r="N44" s="294">
        <f>'実質公債費比率（分子）の構造'!O$50</f>
        <v>31</v>
      </c>
      <c r="O44" s="294"/>
      <c r="P44" s="294"/>
    </row>
    <row r="45" spans="1:16" x14ac:dyDescent="0.2">
      <c r="A45" s="294" t="s">
        <v>0</v>
      </c>
      <c r="B45" s="294">
        <f>'実質公債費比率（分子）の構造'!K$49</f>
        <v>0</v>
      </c>
      <c r="C45" s="294"/>
      <c r="D45" s="294"/>
      <c r="E45" s="294">
        <f>'実質公債費比率（分子）の構造'!L$49</f>
        <v>0</v>
      </c>
      <c r="F45" s="294"/>
      <c r="G45" s="294"/>
      <c r="H45" s="294">
        <f>'実質公債費比率（分子）の構造'!M$49</f>
        <v>0</v>
      </c>
      <c r="I45" s="294"/>
      <c r="J45" s="294"/>
      <c r="K45" s="294">
        <f>'実質公債費比率（分子）の構造'!N$49</f>
        <v>1</v>
      </c>
      <c r="L45" s="294"/>
      <c r="M45" s="294"/>
      <c r="N45" s="294">
        <f>'実質公債費比率（分子）の構造'!O$49</f>
        <v>8</v>
      </c>
      <c r="O45" s="294"/>
      <c r="P45" s="294"/>
    </row>
    <row r="46" spans="1:16" x14ac:dyDescent="0.2">
      <c r="A46" s="294" t="s">
        <v>33</v>
      </c>
      <c r="B46" s="294">
        <f>'実質公債費比率（分子）の構造'!K$48</f>
        <v>105</v>
      </c>
      <c r="C46" s="294"/>
      <c r="D46" s="294"/>
      <c r="E46" s="294">
        <f>'実質公債費比率（分子）の構造'!L$48</f>
        <v>80</v>
      </c>
      <c r="F46" s="294"/>
      <c r="G46" s="294"/>
      <c r="H46" s="294">
        <f>'実質公債費比率（分子）の構造'!M$48</f>
        <v>64</v>
      </c>
      <c r="I46" s="294"/>
      <c r="J46" s="294"/>
      <c r="K46" s="294">
        <f>'実質公債費比率（分子）の構造'!N$48</f>
        <v>133</v>
      </c>
      <c r="L46" s="294"/>
      <c r="M46" s="294"/>
      <c r="N46" s="294">
        <f>'実質公債費比率（分子）の構造'!O$48</f>
        <v>85</v>
      </c>
      <c r="O46" s="294"/>
      <c r="P46" s="294"/>
    </row>
    <row r="47" spans="1:16" x14ac:dyDescent="0.2">
      <c r="A47" s="294" t="s">
        <v>30</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28</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501</v>
      </c>
      <c r="C49" s="294"/>
      <c r="D49" s="294"/>
      <c r="E49" s="294">
        <f>'実質公債費比率（分子）の構造'!L$45</f>
        <v>515</v>
      </c>
      <c r="F49" s="294"/>
      <c r="G49" s="294"/>
      <c r="H49" s="294">
        <f>'実質公債費比率（分子）の構造'!M$45</f>
        <v>519</v>
      </c>
      <c r="I49" s="294"/>
      <c r="J49" s="294"/>
      <c r="K49" s="294">
        <f>'実質公債費比率（分子）の構造'!N$45</f>
        <v>548</v>
      </c>
      <c r="L49" s="294"/>
      <c r="M49" s="294"/>
      <c r="N49" s="294">
        <f>'実質公債費比率（分子）の構造'!O$45</f>
        <v>525</v>
      </c>
      <c r="O49" s="294"/>
      <c r="P49" s="294"/>
    </row>
    <row r="50" spans="1:16" x14ac:dyDescent="0.2">
      <c r="A50" s="294" t="s">
        <v>51</v>
      </c>
      <c r="B50" s="294" t="e">
        <f>NA()</f>
        <v>#N/A</v>
      </c>
      <c r="C50" s="294">
        <f>IF(ISNUMBER('実質公債費比率（分子）の構造'!K$53),'実質公債費比率（分子）の構造'!K$53,NA())</f>
        <v>199</v>
      </c>
      <c r="D50" s="294" t="e">
        <f>NA()</f>
        <v>#N/A</v>
      </c>
      <c r="E50" s="294" t="e">
        <f>NA()</f>
        <v>#N/A</v>
      </c>
      <c r="F50" s="294">
        <f>IF(ISNUMBER('実質公債費比率（分子）の構造'!L$53),'実質公債費比率（分子）の構造'!L$53,NA())</f>
        <v>198</v>
      </c>
      <c r="G50" s="294" t="e">
        <f>NA()</f>
        <v>#N/A</v>
      </c>
      <c r="H50" s="294" t="e">
        <f>NA()</f>
        <v>#N/A</v>
      </c>
      <c r="I50" s="294">
        <f>IF(ISNUMBER('実質公債費比率（分子）の構造'!M$53),'実質公債費比率（分子）の構造'!M$53,NA())</f>
        <v>196</v>
      </c>
      <c r="J50" s="294" t="e">
        <f>NA()</f>
        <v>#N/A</v>
      </c>
      <c r="K50" s="294" t="e">
        <f>NA()</f>
        <v>#N/A</v>
      </c>
      <c r="L50" s="294">
        <f>IF(ISNUMBER('実質公債費比率（分子）の構造'!N$53),'実質公債費比率（分子）の構造'!N$53,NA())</f>
        <v>290</v>
      </c>
      <c r="M50" s="294" t="e">
        <f>NA()</f>
        <v>#N/A</v>
      </c>
      <c r="N50" s="294" t="e">
        <f>NA()</f>
        <v>#N/A</v>
      </c>
      <c r="O50" s="294">
        <f>IF(ISNUMBER('実質公債費比率（分子）の構造'!O$53),'実質公債費比率（分子）の構造'!O$53,NA())</f>
        <v>231</v>
      </c>
      <c r="P50" s="294" t="e">
        <f>NA()</f>
        <v>#N/A</v>
      </c>
    </row>
    <row r="53" spans="1:16" x14ac:dyDescent="0.2">
      <c r="A53" s="291" t="s">
        <v>114</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117</v>
      </c>
      <c r="C55" s="293"/>
      <c r="D55" s="293" t="s">
        <v>120</v>
      </c>
      <c r="E55" s="293" t="s">
        <v>117</v>
      </c>
      <c r="F55" s="293"/>
      <c r="G55" s="293" t="s">
        <v>120</v>
      </c>
      <c r="H55" s="293" t="s">
        <v>117</v>
      </c>
      <c r="I55" s="293"/>
      <c r="J55" s="293" t="s">
        <v>120</v>
      </c>
      <c r="K55" s="293" t="s">
        <v>117</v>
      </c>
      <c r="L55" s="293"/>
      <c r="M55" s="293" t="s">
        <v>120</v>
      </c>
      <c r="N55" s="293" t="s">
        <v>117</v>
      </c>
      <c r="O55" s="293"/>
      <c r="P55" s="293" t="s">
        <v>120</v>
      </c>
    </row>
    <row r="56" spans="1:16" x14ac:dyDescent="0.2">
      <c r="A56" s="293" t="s">
        <v>42</v>
      </c>
      <c r="B56" s="293"/>
      <c r="C56" s="293"/>
      <c r="D56" s="293">
        <f>'将来負担比率（分子）の構造'!I$52</f>
        <v>5370</v>
      </c>
      <c r="E56" s="293"/>
      <c r="F56" s="293"/>
      <c r="G56" s="293">
        <f>'将来負担比率（分子）の構造'!J$52</f>
        <v>5345</v>
      </c>
      <c r="H56" s="293"/>
      <c r="I56" s="293"/>
      <c r="J56" s="293">
        <f>'将来負担比率（分子）の構造'!K$52</f>
        <v>5314</v>
      </c>
      <c r="K56" s="293"/>
      <c r="L56" s="293"/>
      <c r="M56" s="293">
        <f>'将来負担比率（分子）の構造'!L$52</f>
        <v>5271</v>
      </c>
      <c r="N56" s="293"/>
      <c r="O56" s="293"/>
      <c r="P56" s="293">
        <f>'将来負担比率（分子）の構造'!M$52</f>
        <v>4961</v>
      </c>
    </row>
    <row r="57" spans="1:16" x14ac:dyDescent="0.2">
      <c r="A57" s="293" t="s">
        <v>89</v>
      </c>
      <c r="B57" s="293"/>
      <c r="C57" s="293"/>
      <c r="D57" s="293">
        <f>'将来負担比率（分子）の構造'!I$51</f>
        <v>29</v>
      </c>
      <c r="E57" s="293"/>
      <c r="F57" s="293"/>
      <c r="G57" s="293" t="str">
        <f>'将来負担比率（分子）の構造'!J$51</f>
        <v>-</v>
      </c>
      <c r="H57" s="293"/>
      <c r="I57" s="293"/>
      <c r="J57" s="293" t="str">
        <f>'将来負担比率（分子）の構造'!K$51</f>
        <v>-</v>
      </c>
      <c r="K57" s="293"/>
      <c r="L57" s="293"/>
      <c r="M57" s="293" t="str">
        <f>'将来負担比率（分子）の構造'!L$51</f>
        <v>-</v>
      </c>
      <c r="N57" s="293"/>
      <c r="O57" s="293"/>
      <c r="P57" s="293" t="str">
        <f>'将来負担比率（分子）の構造'!M$51</f>
        <v>-</v>
      </c>
    </row>
    <row r="58" spans="1:16" x14ac:dyDescent="0.2">
      <c r="A58" s="293" t="s">
        <v>87</v>
      </c>
      <c r="B58" s="293"/>
      <c r="C58" s="293"/>
      <c r="D58" s="293">
        <f>'将来負担比率（分子）の構造'!I$50</f>
        <v>2224</v>
      </c>
      <c r="E58" s="293"/>
      <c r="F58" s="293"/>
      <c r="G58" s="293">
        <f>'将来負担比率（分子）の構造'!J$50</f>
        <v>2873</v>
      </c>
      <c r="H58" s="293"/>
      <c r="I58" s="293"/>
      <c r="J58" s="293">
        <f>'将来負担比率（分子）の構造'!K$50</f>
        <v>3147</v>
      </c>
      <c r="K58" s="293"/>
      <c r="L58" s="293"/>
      <c r="M58" s="293">
        <f>'将来負担比率（分子）の構造'!L$50</f>
        <v>3277</v>
      </c>
      <c r="N58" s="293"/>
      <c r="O58" s="293"/>
      <c r="P58" s="293">
        <f>'将来負担比率（分子）の構造'!M$50</f>
        <v>3602</v>
      </c>
    </row>
    <row r="59" spans="1:16" x14ac:dyDescent="0.2">
      <c r="A59" s="293" t="s">
        <v>84</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80</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71</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72</v>
      </c>
      <c r="B62" s="293">
        <f>'将来負担比率（分子）の構造'!I$45</f>
        <v>507</v>
      </c>
      <c r="C62" s="293"/>
      <c r="D62" s="293"/>
      <c r="E62" s="293">
        <f>'将来負担比率（分子）の構造'!J$45</f>
        <v>465</v>
      </c>
      <c r="F62" s="293"/>
      <c r="G62" s="293"/>
      <c r="H62" s="293">
        <f>'将来負担比率（分子）の構造'!K$45</f>
        <v>501</v>
      </c>
      <c r="I62" s="293"/>
      <c r="J62" s="293"/>
      <c r="K62" s="293">
        <f>'将来負担比率（分子）の構造'!L$45</f>
        <v>483</v>
      </c>
      <c r="L62" s="293"/>
      <c r="M62" s="293"/>
      <c r="N62" s="293">
        <f>'将来負担比率（分子）の構造'!M$45</f>
        <v>535</v>
      </c>
      <c r="O62" s="293"/>
      <c r="P62" s="293"/>
    </row>
    <row r="63" spans="1:16" x14ac:dyDescent="0.2">
      <c r="A63" s="293" t="s">
        <v>70</v>
      </c>
      <c r="B63" s="293">
        <f>'将来負担比率（分子）の構造'!I$44</f>
        <v>51</v>
      </c>
      <c r="C63" s="293"/>
      <c r="D63" s="293"/>
      <c r="E63" s="293">
        <f>'将来負担比率（分子）の構造'!J$44</f>
        <v>73</v>
      </c>
      <c r="F63" s="293"/>
      <c r="G63" s="293"/>
      <c r="H63" s="293">
        <f>'将来負担比率（分子）の構造'!K$44</f>
        <v>241</v>
      </c>
      <c r="I63" s="293"/>
      <c r="J63" s="293"/>
      <c r="K63" s="293">
        <f>'将来負担比率（分子）の構造'!L$44</f>
        <v>611</v>
      </c>
      <c r="L63" s="293"/>
      <c r="M63" s="293"/>
      <c r="N63" s="293">
        <f>'将来負担比率（分子）の構造'!M$44</f>
        <v>615</v>
      </c>
      <c r="O63" s="293"/>
      <c r="P63" s="293"/>
    </row>
    <row r="64" spans="1:16" x14ac:dyDescent="0.2">
      <c r="A64" s="293" t="s">
        <v>68</v>
      </c>
      <c r="B64" s="293">
        <f>'将来負担比率（分子）の構造'!I$43</f>
        <v>1265</v>
      </c>
      <c r="C64" s="293"/>
      <c r="D64" s="293"/>
      <c r="E64" s="293">
        <f>'将来負担比率（分子）の構造'!J$43</f>
        <v>1102</v>
      </c>
      <c r="F64" s="293"/>
      <c r="G64" s="293"/>
      <c r="H64" s="293">
        <f>'将来負担比率（分子）の構造'!K$43</f>
        <v>923</v>
      </c>
      <c r="I64" s="293"/>
      <c r="J64" s="293"/>
      <c r="K64" s="293">
        <f>'将来負担比率（分子）の構造'!L$43</f>
        <v>1149</v>
      </c>
      <c r="L64" s="293"/>
      <c r="M64" s="293"/>
      <c r="N64" s="293">
        <f>'将来負担比率（分子）の構造'!M$43</f>
        <v>1109</v>
      </c>
      <c r="O64" s="293"/>
      <c r="P64" s="293"/>
    </row>
    <row r="65" spans="1:16" x14ac:dyDescent="0.2">
      <c r="A65" s="293" t="s">
        <v>66</v>
      </c>
      <c r="B65" s="293">
        <f>'将来負担比率（分子）の構造'!I$42</f>
        <v>205</v>
      </c>
      <c r="C65" s="293"/>
      <c r="D65" s="293"/>
      <c r="E65" s="293">
        <f>'将来負担比率（分子）の構造'!J$42</f>
        <v>152</v>
      </c>
      <c r="F65" s="293"/>
      <c r="G65" s="293"/>
      <c r="H65" s="293">
        <f>'将来負担比率（分子）の構造'!K$42</f>
        <v>122</v>
      </c>
      <c r="I65" s="293"/>
      <c r="J65" s="293"/>
      <c r="K65" s="293">
        <f>'将来負担比率（分子）の構造'!L$42</f>
        <v>92</v>
      </c>
      <c r="L65" s="293"/>
      <c r="M65" s="293"/>
      <c r="N65" s="293">
        <f>'将来負担比率（分子）の構造'!M$42</f>
        <v>62</v>
      </c>
      <c r="O65" s="293"/>
      <c r="P65" s="293"/>
    </row>
    <row r="66" spans="1:16" x14ac:dyDescent="0.2">
      <c r="A66" s="293" t="s">
        <v>55</v>
      </c>
      <c r="B66" s="293">
        <f>'将来負担比率（分子）の構造'!I$41</f>
        <v>5588</v>
      </c>
      <c r="C66" s="293"/>
      <c r="D66" s="293"/>
      <c r="E66" s="293">
        <f>'将来負担比率（分子）の構造'!J$41</f>
        <v>5731</v>
      </c>
      <c r="F66" s="293"/>
      <c r="G66" s="293"/>
      <c r="H66" s="293">
        <f>'将来負担比率（分子）の構造'!K$41</f>
        <v>5518</v>
      </c>
      <c r="I66" s="293"/>
      <c r="J66" s="293"/>
      <c r="K66" s="293">
        <f>'将来負担比率（分子）の構造'!L$41</f>
        <v>5258</v>
      </c>
      <c r="L66" s="293"/>
      <c r="M66" s="293"/>
      <c r="N66" s="293">
        <f>'将来負担比率（分子）の構造'!M$41</f>
        <v>4894</v>
      </c>
      <c r="O66" s="293"/>
      <c r="P66" s="293"/>
    </row>
    <row r="67" spans="1:16" x14ac:dyDescent="0.2">
      <c r="A67" s="293" t="s">
        <v>93</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121</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122</v>
      </c>
      <c r="B72" s="297">
        <f>基金残高に係る経年分析!F55</f>
        <v>2005</v>
      </c>
      <c r="C72" s="297">
        <f>基金残高に係る経年分析!G55</f>
        <v>2110</v>
      </c>
      <c r="D72" s="297">
        <f>基金残高に係る経年分析!H55</f>
        <v>2380</v>
      </c>
    </row>
    <row r="73" spans="1:16" x14ac:dyDescent="0.2">
      <c r="A73" s="295" t="s">
        <v>123</v>
      </c>
      <c r="B73" s="297">
        <f>基金残高に係る経年分析!F56</f>
        <v>60</v>
      </c>
      <c r="C73" s="297">
        <f>基金残高に係る経年分析!G56</f>
        <v>82</v>
      </c>
      <c r="D73" s="297">
        <f>基金残高に係る経年分析!H56</f>
        <v>112</v>
      </c>
    </row>
    <row r="74" spans="1:16" x14ac:dyDescent="0.2">
      <c r="A74" s="295" t="s">
        <v>125</v>
      </c>
      <c r="B74" s="297">
        <f>基金残高に係る経年分析!F57</f>
        <v>555</v>
      </c>
      <c r="C74" s="297">
        <f>基金残高に係る経年分析!G57</f>
        <v>558</v>
      </c>
      <c r="D74" s="297">
        <f>基金残高に係る経年分析!H57</f>
        <v>555</v>
      </c>
    </row>
  </sheetData>
  <sheetProtection algorithmName="SHA-512" hashValue="NztOh709EX1AB0VD5fDxaoxlGFsahFCF0+3Ww+PbjOrYSLczgvOH1OMx2iGmAujcEUTkSgOMCDpud5RFJpvUjg==" saltValue="6rOsPyHDMIZO0zkoPfJZy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白井　清兼</cp:lastModifiedBy>
  <dcterms:created xsi:type="dcterms:W3CDTF">2026-02-23T08:47:29Z</dcterms:created>
  <dcterms:modified xsi:type="dcterms:W3CDTF">2026-09-29T10:25:09Z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2026-03-16T02:21:48Z</vt:filetime>
  </property>
</Properties>
</file>