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1_財政\03_予算・決算等\08財政状況一覧表等\01財政状況資料集\R01決算\09 ウェブページ掲載用データ②\"/>
    </mc:Choice>
  </mc:AlternateContent>
  <bookViews>
    <workbookView xWindow="0" yWindow="0" windowWidth="24855" windowHeight="11985" tabRatio="85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62913"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AM35" i="10"/>
  <c r="CO34" i="10"/>
  <c r="BW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U34" i="10"/>
  <c r="U35" i="10" s="1"/>
  <c r="U36" i="10" s="1"/>
  <c r="AM34" i="10"/>
</calcChain>
</file>

<file path=xl/sharedStrings.xml><?xml version="1.0" encoding="utf-8"?>
<sst xmlns="http://schemas.openxmlformats.org/spreadsheetml/2006/main" count="1176" uniqueCount="596">
  <si>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</si>
  <si>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</si>
  <si>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</si>
  <si>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</si>
  <si>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</si>
  <si>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</si>
  <si>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</si>
  <si>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</si>
  <si>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</si>
  <si>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</si>
  <si>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</si>
  <si>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</si>
  <si>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</si>
  <si>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</si>
  <si>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</si>
  <si>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</si>
  <si>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</si>
  <si>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</si>
  <si>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</si>
  <si>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</si>
  <si>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</si>
  <si>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</si>
  <si>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</si>
  <si>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</si>
  <si>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</si>
  <si>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</si>
  <si>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</si>
  <si>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</si>
  <si>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</si>
  <si>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</si>
  <si>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</si>
  <si>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</si>
  <si>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</si>
  <si>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</si>
  <si>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</si>
  <si>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</si>
  <si>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</si>
  <si>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</si>
  <si>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</si>
  <si>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</si>
  <si>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</si>
  <si>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</si>
  <si>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</si>
  <si>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</si>
  <si>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</si>
  <si>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</si>
  <si>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</si>
  <si>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</si>
  <si>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</si>
  <si>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</si>
  <si>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</si>
  <si>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</si>
  <si>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</si>
  <si>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</si>
  <si>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</si>
  <si>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</si>
  <si>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</si>
  <si>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</si>
  <si>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</si>
  <si>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</si>
  <si>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</si>
  <si>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</si>
  <si>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</si>
  <si>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</si>
  <si>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</si>
  <si>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</si>
  <si>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</si>
  <si>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</si>
  <si>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</si>
  <si>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</si>
  <si>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</si>
  <si>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</si>
  <si>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</si>
  <si>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</si>
  <si>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</si>
  <si>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</si>
  <si>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</si>
  <si>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</si>
  <si>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</si>
  <si>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</si>
  <si>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</si>
  <si>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</si>
  <si>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</si>
  <si>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</si>
  <si>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</si>
  <si>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</si>
  <si>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</si>
  <si>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</si>
  <si>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</si>
  <si>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</si>
  <si>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</si>
  <si>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</si>
  <si>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</si>
  <si>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</si>
  <si>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</si>
  <si>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</si>
  <si>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</si>
  <si>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</si>
  <si>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直島町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</si>
  <si>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</si>
  <si>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</si>
  <si>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</si>
  <si>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</si>
  <si>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</si>
  <si>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</si>
  <si>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</si>
  <si>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</si>
  <si>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</si>
  <si>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</si>
  <si>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</si>
  <si>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</si>
  <si>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</si>
  <si>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</si>
  <si>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</si>
  <si>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</si>
  <si>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</si>
  <si>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</si>
  <si>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</si>
  <si>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</si>
  <si>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</si>
  <si>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</si>
  <si>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</si>
  <si>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</si>
  <si>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</si>
  <si>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</si>
  <si>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</si>
  <si>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</si>
  <si>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</si>
  <si>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</si>
  <si>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</si>
  <si>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</si>
  <si>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</si>
  <si>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</si>
  <si>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</si>
  <si>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</si>
  <si>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</si>
  <si>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</si>
  <si>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</si>
  <si>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</si>
  <si>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</si>
  <si>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</si>
  <si>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</si>
  <si>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</si>
  <si>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</si>
  <si>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</si>
  <si>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</si>
  <si>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</si>
  <si>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</si>
  <si>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</si>
  <si>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</si>
  <si>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</si>
  <si>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</si>
  <si>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</si>
  <si>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</si>
  <si>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</si>
  <si>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</si>
  <si>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</si>
  <si>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</si>
  <si>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</si>
  <si>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</si>
  <si>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</si>
  <si>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</si>
  <si>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</si>
  <si>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</si>
  <si>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</si>
  <si>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</si>
  <si>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</si>
  <si>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</si>
  <si>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</si>
  <si>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</si>
  <si>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</si>
  <si>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</si>
  <si>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</si>
  <si>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</si>
  <si>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</si>
  <si>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</si>
  <si>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</si>
  <si>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</si>
  <si>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</si>
  <si>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</si>
  <si>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</si>
  <si>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</si>
  <si>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</si>
  <si>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</si>
  <si>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</si>
  <si>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</si>
  <si>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</si>
  <si>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</si>
  <si>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</si>
  <si>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</si>
  <si>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</si>
  <si>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</si>
  <si>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</si>
  <si>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</si>
  <si>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</si>
  <si>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</si>
  <si>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</si>
  <si>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</si>
  <si>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</si>
  <si>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</si>
  <si>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</si>
  <si>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</si>
  <si>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</si>
  <si>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</si>
  <si>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</si>
  <si>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</si>
  <si>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</si>
  <si>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</si>
  <si>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</si>
  <si>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</si>
  <si>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</si>
  <si>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香川県直島町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</si>
  <si>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</si>
  <si>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</si>
  <si>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</si>
  <si>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</si>
  <si>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</si>
  <si>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</si>
  <si>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</si>
  <si>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</si>
  <si>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</si>
  <si>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</si>
  <si>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</si>
  <si>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</si>
  <si>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</si>
  <si>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</si>
  <si>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</si>
  <si>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</si>
  <si>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</si>
  <si>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</si>
  <si>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</si>
  <si>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</si>
  <si>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</si>
  <si>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</si>
  <si>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</si>
  <si>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</si>
  <si>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</si>
  <si>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</si>
  <si>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</si>
  <si>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</si>
  <si>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</si>
  <si>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</si>
  <si>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</si>
  <si>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</si>
  <si>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</si>
  <si>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</si>
  <si>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</si>
  <si>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</si>
  <si>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</si>
  <si>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</si>
  <si>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</si>
  <si>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</si>
  <si>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</si>
  <si>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</si>
  <si>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</si>
  <si>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</si>
  <si>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</si>
  <si>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</si>
  <si>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</si>
  <si>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</si>
  <si>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</si>
  <si>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</si>
  <si>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</si>
  <si>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</si>
  <si>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</si>
  <si>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</si>
  <si>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</si>
  <si>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</si>
  <si>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</si>
  <si>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</si>
  <si>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</si>
  <si>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</si>
  <si>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</si>
  <si>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</si>
  <si>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</si>
  <si>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</si>
  <si>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</si>
  <si>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</si>
  <si>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</si>
  <si>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</si>
  <si>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</si>
  <si>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</si>
  <si>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</si>
  <si>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</si>
  <si>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</si>
  <si>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</si>
  <si>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</si>
  <si>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</si>
  <si>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</si>
  <si>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</si>
  <si>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</si>
  <si>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</si>
  <si>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</si>
  <si>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</si>
  <si>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</si>
  <si>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</si>
  <si>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</si>
  <si>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</si>
  <si>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</si>
  <si>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</si>
  <si>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</si>
  <si>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</si>
  <si>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</si>
  <si>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</si>
  <si>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</si>
  <si>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</si>
  <si>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</si>
  <si>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</si>
  <si>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</si>
  <si>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</si>
  <si>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</si>
  <si>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</si>
  <si>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</si>
  <si>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</si>
  <si>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</si>
  <si>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</si>
  <si>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</si>
  <si>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</si>
  <si>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</si>
  <si>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</si>
  <si>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</si>
  <si>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</si>
  <si>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</si>
  <si>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</si>
  <si>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</si>
  <si>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</si>
  <si>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</si>
  <si>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</si>
  <si>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</si>
  <si>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</si>
  <si>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</si>
  <si>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</si>
  <si>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</si>
  <si>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</si>
  <si>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</si>
  <si>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</si>
  <si>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</si>
  <si>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</si>
  <si>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</si>
  <si>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</si>
  <si>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</si>
  <si>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</si>
  <si>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</si>
  <si>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</si>
  <si>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</si>
  <si>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</si>
  <si>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</si>
  <si>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</si>
  <si>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</si>
  <si>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</si>
  <si>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</si>
  <si>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</si>
  <si>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</si>
  <si>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</si>
  <si>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</si>
  <si>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</si>
  <si>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</si>
  <si>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</si>
  <si>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</si>
  <si>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</si>
  <si>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</si>
  <si>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</si>
  <si>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</si>
  <si>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</si>
  <si>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</si>
  <si>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香川県直島町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</si>
  <si>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</si>
  <si>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</si>
  <si>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</si>
  <si>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</si>
  <si>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</si>
  <si>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</si>
  <si>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</si>
  <si>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</si>
  <si>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</si>
  <si>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</si>
  <si>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</si>
  <si>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</si>
  <si>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</si>
  <si>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</si>
  <si>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</si>
  <si>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</si>
  <si>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</si>
  <si>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</si>
  <si>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</si>
  <si>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</si>
  <si>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</si>
  <si>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</si>
  <si>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</si>
  <si>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</si>
  <si>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</si>
  <si>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</si>
  <si>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</si>
  <si>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</si>
  <si>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</si>
  <si>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</si>
  <si>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</si>
  <si>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</si>
  <si>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</si>
  <si>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</si>
  <si>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</si>
  <si>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</si>
  <si>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</si>
  <si>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</si>
  <si>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簡易水道事業会計</t>
    <phoneticPr fontId="5"/>
  </si>
  <si>
    <t>法適用企業</t>
    <phoneticPr fontId="5"/>
  </si>
  <si>
    <t>下水道事業特別会計</t>
    <phoneticPr fontId="5"/>
  </si>
  <si>
    <t>法非適用企業</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</si>
  <si>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</si>
  <si>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</si>
  <si>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</si>
  <si>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</si>
  <si>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</si>
  <si>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</si>
  <si>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</si>
  <si>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</si>
  <si>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</si>
  <si>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</si>
  <si>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</si>
  <si>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</si>
  <si>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</si>
  <si>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</si>
  <si>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</si>
  <si>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</si>
  <si>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</si>
  <si>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</si>
  <si>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</si>
  <si>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</si>
  <si>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</si>
  <si>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</si>
  <si>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</si>
  <si>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</si>
  <si>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</si>
  <si>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</si>
  <si>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</si>
  <si>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</si>
  <si>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</si>
  <si>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</si>
  <si>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</si>
  <si>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</si>
  <si>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</si>
  <si>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</si>
  <si>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</si>
  <si>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</si>
  <si>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</si>
  <si>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</si>
  <si>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</si>
  <si>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</si>
  <si>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</si>
  <si>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</si>
  <si>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</si>
  <si>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</si>
  <si>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</si>
  <si>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</si>
  <si>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</si>
  <si>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</si>
  <si>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</si>
  <si>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</si>
  <si>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</si>
  <si>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</si>
  <si>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</si>
  <si>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</si>
  <si>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</si>
  <si>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</si>
  <si>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</si>
  <si>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</si>
  <si>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</si>
  <si>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</si>
  <si>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</si>
  <si>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</si>
  <si>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</si>
  <si>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</si>
  <si>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</si>
  <si>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</si>
  <si>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</si>
  <si>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</si>
  <si>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</si>
  <si>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</si>
  <si>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</si>
  <si>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</si>
  <si>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</si>
  <si>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</si>
  <si>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</si>
  <si>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</si>
  <si>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</si>
  <si>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</si>
  <si>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</si>
  <si>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</si>
  <si>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</si>
  <si>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</si>
  <si>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</si>
  <si>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</si>
  <si>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</si>
  <si>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</si>
  <si>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</si>
  <si>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</si>
  <si>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</si>
  <si>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</si>
  <si>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</si>
  <si>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</si>
  <si>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</si>
  <si>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</si>
  <si>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</si>
  <si>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</si>
  <si>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</si>
  <si>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</si>
  <si>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</si>
  <si>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</si>
  <si>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</si>
  <si>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</si>
  <si>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</si>
  <si>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</si>
  <si>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</si>
  <si>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</si>
  <si>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</si>
  <si>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</si>
  <si>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</si>
  <si>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</si>
  <si>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</si>
  <si>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</si>
  <si>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</si>
  <si>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</si>
  <si>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</si>
  <si>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</si>
  <si>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</si>
  <si>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</si>
  <si>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</si>
  <si>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</si>
  <si>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</si>
  <si>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</si>
  <si>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</si>
  <si>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</si>
  <si>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</si>
  <si>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</si>
  <si>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</si>
  <si>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</si>
  <si>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</si>
  <si>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</si>
  <si>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</si>
  <si>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</si>
  <si>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</si>
  <si>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</si>
  <si>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</si>
  <si>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</si>
  <si>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</si>
  <si>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</si>
  <si>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</si>
  <si>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</si>
  <si>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</si>
  <si>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</si>
  <si>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</si>
  <si>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</si>
  <si>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</si>
  <si>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</si>
  <si>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20.35</t>
  </si>
  <si>
    <t>▲ 10.99</t>
  </si>
  <si>
    <t>▲ 12.07</t>
  </si>
  <si>
    <t>▲ 8.68</t>
  </si>
  <si>
    <t>簡易水道事業会計</t>
  </si>
  <si>
    <t>一般会計</t>
  </si>
  <si>
    <t>宅地造成事業特別会計</t>
  </si>
  <si>
    <t>介護保険事業特別会計</t>
  </si>
  <si>
    <t>診療所事業特別会計</t>
  </si>
  <si>
    <t>下水道事業特別会計</t>
  </si>
  <si>
    <t>国民健康保険事業特別会計</t>
  </si>
  <si>
    <t>後期高齢者医療事業特別会計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</si>
  <si>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</si>
  <si>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</si>
  <si>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</si>
  <si>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</si>
  <si>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</si>
  <si>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</si>
  <si>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</si>
  <si>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</si>
  <si>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香川県市町総合事務組合</t>
    <rPh sb="0" eb="3">
      <t>カガ</t>
    </rPh>
    <rPh sb="3" eb="5">
      <t>シチョウ</t>
    </rPh>
    <rPh sb="5" eb="7">
      <t>ソウゴウ</t>
    </rPh>
    <rPh sb="7" eb="9">
      <t>ジム</t>
    </rPh>
    <rPh sb="9" eb="11">
      <t>クミアイ</t>
    </rPh>
    <phoneticPr fontId="2"/>
  </si>
  <si>
    <t>香川県後期高齢者医療広域連合（一般会計）</t>
    <rPh sb="0" eb="3">
      <t>カガワケン</t>
    </rPh>
    <rPh sb="3" eb="5">
      <t>コウキ</t>
    </rPh>
    <rPh sb="5" eb="8">
      <t>コウレ</t>
    </rPh>
    <rPh sb="8" eb="10">
      <t>イリョウ</t>
    </rPh>
    <rPh sb="10" eb="12">
      <t>コウイキ</t>
    </rPh>
    <rPh sb="12" eb="14">
      <t>レンゴウ</t>
    </rPh>
    <rPh sb="15" eb="19">
      <t>イッ</t>
    </rPh>
    <phoneticPr fontId="2"/>
  </si>
  <si>
    <t>香川県後期高齢者医療広域連合（後期高齢者医療事業）</t>
    <rPh sb="0" eb="3">
      <t>カガワケン</t>
    </rPh>
    <rPh sb="3" eb="5">
      <t>コウキ</t>
    </rPh>
    <rPh sb="5" eb="8">
      <t>コウレ</t>
    </rPh>
    <rPh sb="8" eb="10">
      <t>イリョウ</t>
    </rPh>
    <rPh sb="10" eb="12">
      <t>コウイキ</t>
    </rPh>
    <rPh sb="12" eb="14">
      <t>レンゴウ</t>
    </rPh>
    <rPh sb="15" eb="20">
      <t>コウ</t>
    </rPh>
    <rPh sb="20" eb="22">
      <t>イリョウ</t>
    </rPh>
    <rPh sb="22" eb="24">
      <t>ジギョウ</t>
    </rPh>
    <phoneticPr fontId="2"/>
  </si>
  <si>
    <t>-</t>
    <phoneticPr fontId="2"/>
  </si>
  <si>
    <t>-</t>
    <phoneticPr fontId="2"/>
  </si>
  <si>
    <t>まちづくり基金</t>
    <rPh sb="5" eb="7">
      <t>キキン</t>
    </rPh>
    <phoneticPr fontId="5"/>
  </si>
  <si>
    <t>教育施設建設整備基金</t>
    <rPh sb="0" eb="2">
      <t>キョウイク</t>
    </rPh>
    <rPh sb="2" eb="4">
      <t>シセツ</t>
    </rPh>
    <rPh sb="4" eb="6">
      <t>ケンセツ</t>
    </rPh>
    <rPh sb="6" eb="8">
      <t>セイビ</t>
    </rPh>
    <rPh sb="8" eb="10">
      <t>キキン</t>
    </rPh>
    <phoneticPr fontId="5"/>
  </si>
  <si>
    <t>地域振興基金</t>
    <rPh sb="0" eb="2">
      <t>チイキ</t>
    </rPh>
    <rPh sb="2" eb="4">
      <t>シンコウ</t>
    </rPh>
    <rPh sb="4" eb="6">
      <t>キキン</t>
    </rPh>
    <phoneticPr fontId="5"/>
  </si>
  <si>
    <t>ふるさと応援基金</t>
    <rPh sb="4" eb="8">
      <t>オウエン</t>
    </rPh>
    <phoneticPr fontId="5"/>
  </si>
  <si>
    <t>生活環境施設整備基金</t>
    <rPh sb="0" eb="2">
      <t>セイカツ</t>
    </rPh>
    <rPh sb="2" eb="4">
      <t>カンキョウ</t>
    </rPh>
    <rPh sb="4" eb="6">
      <t>シセツ</t>
    </rPh>
    <rPh sb="6" eb="8">
      <t>セイビ</t>
    </rPh>
    <rPh sb="8" eb="10">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</si>
  <si>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</si>
  <si>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</si>
  <si>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</si>
  <si>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</si>
  <si>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</si>
  <si>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</si>
  <si>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</si>
  <si>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</si>
  <si>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</si>
  <si>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</si>
  <si>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実質公債費比率が、令和元年度より類似団体内平均値を上回っており、主な原因は平成29・30年度から「町民会館整備事業」「一般廃棄物処理事業」の償還が開始したことであり、平成30年度・令和元年度において上昇し公債費のピークを迎えている。これまでの町の方針として起債抑制施策を行ってきたこと、交付税措置のある有利なもののみの発行に限定してきたことにより将来負担比率は同じである。今後も、将来に多額の負担を残すことのないよう適正な基金管理と、健全な財政運営に努める。</t>
    <rPh sb="10" eb="14">
      <t>レイワ</t>
    </rPh>
    <rPh sb="14" eb="15">
      <t>ド</t>
    </rPh>
    <rPh sb="17" eb="19">
      <t>ルイジ</t>
    </rPh>
    <rPh sb="19" eb="22">
      <t>ダンタイナイ</t>
    </rPh>
    <rPh sb="22" eb="25">
      <t>ヘイキンチ</t>
    </rPh>
    <rPh sb="38" eb="40">
      <t>ヘイセイ</t>
    </rPh>
    <rPh sb="45" eb="47">
      <t>ネンド</t>
    </rPh>
    <rPh sb="91" eb="95">
      <t>レイ</t>
    </rPh>
    <rPh sb="95" eb="96">
      <t>ド</t>
    </rPh>
    <rPh sb="103" eb="106">
      <t>コウサイヒ</t>
    </rPh>
    <rPh sb="111" eb="112">
      <t>ムカ</t>
    </rPh>
    <rPh sb="187" eb="189">
      <t>コンゴ</t>
    </rPh>
    <rPh sb="191" eb="193">
      <t>ショウライ</t>
    </rPh>
    <rPh sb="194" eb="196">
      <t>タガク</t>
    </rPh>
    <rPh sb="197" eb="199">
      <t>フタン</t>
    </rPh>
    <rPh sb="200" eb="201">
      <t>ノコ</t>
    </rPh>
    <rPh sb="209" eb="211">
      <t>テキセイ</t>
    </rPh>
    <rPh sb="212" eb="214">
      <t>キキン</t>
    </rPh>
    <rPh sb="214" eb="216">
      <t>カンリ</t>
    </rPh>
    <rPh sb="218" eb="220">
      <t>ケンゼン</t>
    </rPh>
    <rPh sb="221" eb="223">
      <t>ザイセイ</t>
    </rPh>
    <rPh sb="223" eb="225">
      <t>ウンエイ</t>
    </rPh>
    <rPh sb="226" eb="227">
      <t>ツト</t>
    </rPh>
    <phoneticPr fontId="5"/>
  </si>
  <si>
    <t>　公共施設等総合管理計画に基づき、公共施設の更新、改修等を行ってきたことにより、類似団体と比較して有形固定資産減価償却率は低い水準にあり、将来負担比率は同じである。今後も同計画を継続、また、公共施設個別施設計画に基づき、現在の水準を維持する。</t>
    <rPh sb="95" eb="99">
      <t>コウキョウ</t>
    </rPh>
    <rPh sb="99" eb="101">
      <t>コベツ</t>
    </rPh>
    <rPh sb="101" eb="103">
      <t>シセツ</t>
    </rPh>
    <rPh sb="103" eb="105">
      <t>ケイカク</t>
    </rPh>
    <rPh sb="106" eb="107">
      <t>モト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</si>
</sst>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245039</c:v>
                </c:pt>
                <c:pt idx="1">
                  <c:v>237994</c:v>
                </c:pt>
                <c:pt idx="2">
                  <c:v>267911</c:v>
                </c:pt>
                <c:pt idx="3">
                  <c:v>228215</c:v>
                </c:pt>
                <c:pt idx="4">
                  <c:v>264232</c:v>
                </c:pt>
              </c:numCache>
            </c:numRef>
          </c:val>
          <c:smooth val="0"/>
          <c:extLst>
            <c:ext xmlns:c16="http://schemas.microsoft.com/office/drawing/2014/chart" uri="{C3380CC4-5D6E-409C-BE32-E72D297353CC}">
              <c16:uniqueId val="{00000000-46A9-4E12-BD0C-D8A59813BA7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476981</c:v>
                </c:pt>
                <c:pt idx="1">
                  <c:v>226730</c:v>
                </c:pt>
                <c:pt idx="2">
                  <c:v>163346</c:v>
                </c:pt>
                <c:pt idx="3">
                  <c:v>126753</c:v>
                </c:pt>
                <c:pt idx="4">
                  <c:v>177319</c:v>
                </c:pt>
              </c:numCache>
            </c:numRef>
          </c:val>
          <c:smooth val="0"/>
          <c:extLst>
            <c:ext xmlns:c16="http://schemas.microsoft.com/office/drawing/2014/chart" uri="{C3380CC4-5D6E-409C-BE32-E72D297353CC}">
              <c16:uniqueId val="{00000001-46A9-4E12-BD0C-D8A59813BA7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14.86</c:v>
                </c:pt>
                <c:pt idx="1">
                  <c:v>12.87</c:v>
                </c:pt>
                <c:pt idx="2">
                  <c:v>9.5399999999999991</c:v>
                </c:pt>
                <c:pt idx="3">
                  <c:v>8.0399999999999991</c:v>
                </c:pt>
                <c:pt idx="4">
                  <c:v>10.16</c:v>
                </c:pt>
              </c:numCache>
            </c:numRef>
          </c:val>
          <c:extLst>
            <c:ext xmlns:c16="http://schemas.microsoft.com/office/drawing/2014/chart" uri="{C3380CC4-5D6E-409C-BE32-E72D297353CC}">
              <c16:uniqueId val="{00000000-BCF9-4AC1-A7BA-3996C827B12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93.82</c:v>
                </c:pt>
                <c:pt idx="1">
                  <c:v>77.819999999999993</c:v>
                </c:pt>
                <c:pt idx="2">
                  <c:v>67.599999999999994</c:v>
                </c:pt>
                <c:pt idx="3">
                  <c:v>54.43</c:v>
                </c:pt>
                <c:pt idx="4">
                  <c:v>44.27</c:v>
                </c:pt>
              </c:numCache>
            </c:numRef>
          </c:val>
          <c:extLst>
            <c:ext xmlns:c16="http://schemas.microsoft.com/office/drawing/2014/chart" uri="{C3380CC4-5D6E-409C-BE32-E72D297353CC}">
              <c16:uniqueId val="{00000001-BCF9-4AC1-A7BA-3996C827B12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6.63</c:v>
                </c:pt>
                <c:pt idx="1">
                  <c:v>-20.350000000000001</c:v>
                </c:pt>
                <c:pt idx="2">
                  <c:v>-10.99</c:v>
                </c:pt>
                <c:pt idx="3">
                  <c:v>-12.07</c:v>
                </c:pt>
                <c:pt idx="4">
                  <c:v>-8.68</c:v>
                </c:pt>
              </c:numCache>
            </c:numRef>
          </c:val>
          <c:smooth val="0"/>
          <c:extLst>
            <c:ext xmlns:c16="http://schemas.microsoft.com/office/drawing/2014/chart" uri="{C3380CC4-5D6E-409C-BE32-E72D297353CC}">
              <c16:uniqueId val="{00000002-BCF9-4AC1-A7BA-3996C827B12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0.02</c:v>
                </c:pt>
                <c:pt idx="2">
                  <c:v>#N/A</c:v>
                </c:pt>
                <c:pt idx="3">
                  <c:v>0.08</c:v>
                </c:pt>
                <c:pt idx="4">
                  <c:v>#N/A</c:v>
                </c:pt>
                <c:pt idx="5">
                  <c:v>0.11</c:v>
                </c:pt>
                <c:pt idx="6">
                  <c:v>#N/A</c:v>
                </c:pt>
                <c:pt idx="7">
                  <c:v>0</c:v>
                </c:pt>
                <c:pt idx="8">
                  <c:v>0</c:v>
                </c:pt>
                <c:pt idx="9">
                  <c:v>0</c:v>
                </c:pt>
              </c:numCache>
            </c:numRef>
          </c:val>
          <c:extLst>
            <c:ext xmlns:c16="http://schemas.microsoft.com/office/drawing/2014/chart" uri="{C3380CC4-5D6E-409C-BE32-E72D297353CC}">
              <c16:uniqueId val="{00000000-7161-43A8-835B-F86D1D5671B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161-43A8-835B-F86D1D5671B7}"/>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0.03</c:v>
                </c:pt>
                <c:pt idx="2">
                  <c:v>#N/A</c:v>
                </c:pt>
                <c:pt idx="3">
                  <c:v>0.01</c:v>
                </c:pt>
                <c:pt idx="4">
                  <c:v>#N/A</c:v>
                </c:pt>
                <c:pt idx="5">
                  <c:v>0.05</c:v>
                </c:pt>
                <c:pt idx="6">
                  <c:v>#N/A</c:v>
                </c:pt>
                <c:pt idx="7">
                  <c:v>0.04</c:v>
                </c:pt>
                <c:pt idx="8">
                  <c:v>#N/A</c:v>
                </c:pt>
                <c:pt idx="9">
                  <c:v>0.05</c:v>
                </c:pt>
              </c:numCache>
            </c:numRef>
          </c:val>
          <c:extLst>
            <c:ext xmlns:c16="http://schemas.microsoft.com/office/drawing/2014/chart" uri="{C3380CC4-5D6E-409C-BE32-E72D297353CC}">
              <c16:uniqueId val="{00000002-7161-43A8-835B-F86D1D5671B7}"/>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1.27</c:v>
                </c:pt>
                <c:pt idx="2">
                  <c:v>#N/A</c:v>
                </c:pt>
                <c:pt idx="3">
                  <c:v>0.57999999999999996</c:v>
                </c:pt>
                <c:pt idx="4">
                  <c:v>#N/A</c:v>
                </c:pt>
                <c:pt idx="5">
                  <c:v>1.66</c:v>
                </c:pt>
                <c:pt idx="6">
                  <c:v>#N/A</c:v>
                </c:pt>
                <c:pt idx="7">
                  <c:v>0.15</c:v>
                </c:pt>
                <c:pt idx="8">
                  <c:v>#N/A</c:v>
                </c:pt>
                <c:pt idx="9">
                  <c:v>0.27</c:v>
                </c:pt>
              </c:numCache>
            </c:numRef>
          </c:val>
          <c:extLst>
            <c:ext xmlns:c16="http://schemas.microsoft.com/office/drawing/2014/chart" uri="{C3380CC4-5D6E-409C-BE32-E72D297353CC}">
              <c16:uniqueId val="{00000003-7161-43A8-835B-F86D1D5671B7}"/>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0.1</c:v>
                </c:pt>
                <c:pt idx="6">
                  <c:v>#N/A</c:v>
                </c:pt>
                <c:pt idx="7">
                  <c:v>0</c:v>
                </c:pt>
                <c:pt idx="8">
                  <c:v>#N/A</c:v>
                </c:pt>
                <c:pt idx="9">
                  <c:v>0.34</c:v>
                </c:pt>
              </c:numCache>
            </c:numRef>
          </c:val>
          <c:extLst>
            <c:ext xmlns:c16="http://schemas.microsoft.com/office/drawing/2014/chart" uri="{C3380CC4-5D6E-409C-BE32-E72D297353CC}">
              <c16:uniqueId val="{00000004-7161-43A8-835B-F86D1D5671B7}"/>
            </c:ext>
          </c:extLst>
        </c:ser>
        <c:ser>
          <c:idx val="5"/>
          <c:order val="5"/>
          <c:tx>
            <c:strRef>
              <c:f>データシート!$A$32</c:f>
              <c:strCache>
                <c:ptCount val="1"/>
                <c:pt idx="0">
                  <c:v>診療所事業特別会計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0.49</c:v>
                </c:pt>
                <c:pt idx="2">
                  <c:v>#N/A</c:v>
                </c:pt>
                <c:pt idx="3">
                  <c:v>0.56999999999999995</c:v>
                </c:pt>
                <c:pt idx="4">
                  <c:v>#N/A</c:v>
                </c:pt>
                <c:pt idx="5">
                  <c:v>0.66</c:v>
                </c:pt>
                <c:pt idx="6">
                  <c:v>#N/A</c:v>
                </c:pt>
                <c:pt idx="7">
                  <c:v>0.69</c:v>
                </c:pt>
                <c:pt idx="8">
                  <c:v>#N/A</c:v>
                </c:pt>
                <c:pt idx="9">
                  <c:v>0.42</c:v>
                </c:pt>
              </c:numCache>
            </c:numRef>
          </c:val>
          <c:extLst>
            <c:ext xmlns:c16="http://schemas.microsoft.com/office/drawing/2014/chart" uri="{C3380CC4-5D6E-409C-BE32-E72D297353CC}">
              <c16:uniqueId val="{00000005-7161-43A8-835B-F86D1D5671B7}"/>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0.48</c:v>
                </c:pt>
                <c:pt idx="2">
                  <c:v>#N/A</c:v>
                </c:pt>
                <c:pt idx="3">
                  <c:v>0.64</c:v>
                </c:pt>
                <c:pt idx="4">
                  <c:v>#N/A</c:v>
                </c:pt>
                <c:pt idx="5">
                  <c:v>0.79</c:v>
                </c:pt>
                <c:pt idx="6">
                  <c:v>#N/A</c:v>
                </c:pt>
                <c:pt idx="7">
                  <c:v>1.1299999999999999</c:v>
                </c:pt>
                <c:pt idx="8">
                  <c:v>#N/A</c:v>
                </c:pt>
                <c:pt idx="9">
                  <c:v>1.1599999999999999</c:v>
                </c:pt>
              </c:numCache>
            </c:numRef>
          </c:val>
          <c:extLst>
            <c:ext xmlns:c16="http://schemas.microsoft.com/office/drawing/2014/chart" uri="{C3380CC4-5D6E-409C-BE32-E72D297353CC}">
              <c16:uniqueId val="{00000006-7161-43A8-835B-F86D1D5671B7}"/>
            </c:ext>
          </c:extLst>
        </c:ser>
        <c:ser>
          <c:idx val="7"/>
          <c:order val="7"/>
          <c:tx>
            <c:strRef>
              <c:f>データシート!$A$34</c:f>
              <c:strCache>
                <c:ptCount val="1"/>
                <c:pt idx="0">
                  <c:v>宅地造成事業特別会計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c:v>
                </c:pt>
                <c:pt idx="8">
                  <c:v>#N/A</c:v>
                </c:pt>
                <c:pt idx="9">
                  <c:v>1.51</c:v>
                </c:pt>
              </c:numCache>
            </c:numRef>
          </c:val>
          <c:extLst>
            <c:ext xmlns:c16="http://schemas.microsoft.com/office/drawing/2014/chart" uri="{C3380CC4-5D6E-409C-BE32-E72D297353CC}">
              <c16:uniqueId val="{00000007-7161-43A8-835B-F86D1D5671B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13.88</c:v>
                </c:pt>
                <c:pt idx="2">
                  <c:v>#N/A</c:v>
                </c:pt>
                <c:pt idx="3">
                  <c:v>11.33</c:v>
                </c:pt>
                <c:pt idx="4">
                  <c:v>#N/A</c:v>
                </c:pt>
                <c:pt idx="5">
                  <c:v>7.97</c:v>
                </c:pt>
                <c:pt idx="6">
                  <c:v>#N/A</c:v>
                </c:pt>
                <c:pt idx="7">
                  <c:v>6.33</c:v>
                </c:pt>
                <c:pt idx="8">
                  <c:v>#N/A</c:v>
                </c:pt>
                <c:pt idx="9">
                  <c:v>8.4</c:v>
                </c:pt>
              </c:numCache>
            </c:numRef>
          </c:val>
          <c:extLst>
            <c:ext xmlns:c16="http://schemas.microsoft.com/office/drawing/2014/chart" uri="{C3380CC4-5D6E-409C-BE32-E72D297353CC}">
              <c16:uniqueId val="{00000008-7161-43A8-835B-F86D1D5671B7}"/>
            </c:ext>
          </c:extLst>
        </c:ser>
        <c:ser>
          <c:idx val="9"/>
          <c:order val="9"/>
          <c:tx>
            <c:strRef>
              <c:f>データシート!$A$36</c:f>
              <c:strCache>
                <c:ptCount val="1"/>
                <c:pt idx="0">
                  <c:v>簡易水道事業会計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114.09</c:v>
                </c:pt>
                <c:pt idx="2">
                  <c:v>#N/A</c:v>
                </c:pt>
                <c:pt idx="3">
                  <c:v>124.23</c:v>
                </c:pt>
                <c:pt idx="4">
                  <c:v>#N/A</c:v>
                </c:pt>
                <c:pt idx="5">
                  <c:v>126.62</c:v>
                </c:pt>
                <c:pt idx="6">
                  <c:v>#N/A</c:v>
                </c:pt>
                <c:pt idx="7">
                  <c:v>125.71</c:v>
                </c:pt>
                <c:pt idx="8">
                  <c:v>#N/A</c:v>
                </c:pt>
                <c:pt idx="9">
                  <c:v>123.1</c:v>
                </c:pt>
              </c:numCache>
            </c:numRef>
          </c:val>
          <c:extLst>
            <c:ext xmlns:c16="http://schemas.microsoft.com/office/drawing/2014/chart" uri="{C3380CC4-5D6E-409C-BE32-E72D297353CC}">
              <c16:uniqueId val="{00000009-7161-43A8-835B-F86D1D5671B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785</c:v>
                </c:pt>
                <c:pt idx="5">
                  <c:v>799</c:v>
                </c:pt>
                <c:pt idx="8">
                  <c:v>889</c:v>
                </c:pt>
                <c:pt idx="11">
                  <c:v>968</c:v>
                </c:pt>
                <c:pt idx="14">
                  <c:v>964</c:v>
                </c:pt>
              </c:numCache>
            </c:numRef>
          </c:val>
          <c:extLst>
            <c:ext xmlns:c16="http://schemas.microsoft.com/office/drawing/2014/chart" uri="{C3380CC4-5D6E-409C-BE32-E72D297353CC}">
              <c16:uniqueId val="{00000000-C7D1-449C-8F92-EFA469F915E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7D1-449C-8F92-EFA469F915E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7D1-449C-8F92-EFA469F915E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7D1-449C-8F92-EFA469F915E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127</c:v>
                </c:pt>
                <c:pt idx="3">
                  <c:v>144</c:v>
                </c:pt>
                <c:pt idx="6">
                  <c:v>147</c:v>
                </c:pt>
                <c:pt idx="9">
                  <c:v>185</c:v>
                </c:pt>
                <c:pt idx="12">
                  <c:v>195</c:v>
                </c:pt>
              </c:numCache>
            </c:numRef>
          </c:val>
          <c:extLst>
            <c:ext xmlns:c16="http://schemas.microsoft.com/office/drawing/2014/chart" uri="{C3380CC4-5D6E-409C-BE32-E72D297353CC}">
              <c16:uniqueId val="{00000004-C7D1-449C-8F92-EFA469F915E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7D1-449C-8F92-EFA469F915E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7D1-449C-8F92-EFA469F915E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684</c:v>
                </c:pt>
                <c:pt idx="3">
                  <c:v>689</c:v>
                </c:pt>
                <c:pt idx="6">
                  <c:v>796</c:v>
                </c:pt>
                <c:pt idx="9">
                  <c:v>895</c:v>
                </c:pt>
                <c:pt idx="12">
                  <c:v>892</c:v>
                </c:pt>
              </c:numCache>
            </c:numRef>
          </c:val>
          <c:extLst>
            <c:ext xmlns:c16="http://schemas.microsoft.com/office/drawing/2014/chart" uri="{C3380CC4-5D6E-409C-BE32-E72D297353CC}">
              <c16:uniqueId val="{00000007-C7D1-449C-8F92-EFA469F915E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26</c:v>
                </c:pt>
                <c:pt idx="2">
                  <c:v>#N/A</c:v>
                </c:pt>
                <c:pt idx="3">
                  <c:v>#N/A</c:v>
                </c:pt>
                <c:pt idx="4">
                  <c:v>34</c:v>
                </c:pt>
                <c:pt idx="5">
                  <c:v>#N/A</c:v>
                </c:pt>
                <c:pt idx="6">
                  <c:v>#N/A</c:v>
                </c:pt>
                <c:pt idx="7">
                  <c:v>54</c:v>
                </c:pt>
                <c:pt idx="8">
                  <c:v>#N/A</c:v>
                </c:pt>
                <c:pt idx="9">
                  <c:v>#N/A</c:v>
                </c:pt>
                <c:pt idx="10">
                  <c:v>112</c:v>
                </c:pt>
                <c:pt idx="11">
                  <c:v>#N/A</c:v>
                </c:pt>
                <c:pt idx="12">
                  <c:v>#N/A</c:v>
                </c:pt>
                <c:pt idx="13">
                  <c:v>123</c:v>
                </c:pt>
                <c:pt idx="14">
                  <c:v>#N/A</c:v>
                </c:pt>
              </c:numCache>
            </c:numRef>
          </c:val>
          <c:smooth val="0"/>
          <c:extLst>
            <c:ext xmlns:c16="http://schemas.microsoft.com/office/drawing/2014/chart" uri="{C3380CC4-5D6E-409C-BE32-E72D297353CC}">
              <c16:uniqueId val="{00000008-C7D1-449C-8F92-EFA469F915E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4134</c:v>
                </c:pt>
                <c:pt idx="5">
                  <c:v>4346</c:v>
                </c:pt>
                <c:pt idx="8">
                  <c:v>4271</c:v>
                </c:pt>
                <c:pt idx="11">
                  <c:v>4118</c:v>
                </c:pt>
                <c:pt idx="14">
                  <c:v>3761</c:v>
                </c:pt>
              </c:numCache>
            </c:numRef>
          </c:val>
          <c:extLst>
            <c:ext xmlns:c16="http://schemas.microsoft.com/office/drawing/2014/chart" uri="{C3380CC4-5D6E-409C-BE32-E72D297353CC}">
              <c16:uniqueId val="{00000000-EA88-4E04-A7EC-9A4CDF41EC3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62</c:v>
                </c:pt>
                <c:pt idx="5">
                  <c:v>63</c:v>
                </c:pt>
                <c:pt idx="8">
                  <c:v>62</c:v>
                </c:pt>
                <c:pt idx="11">
                  <c:v>61</c:v>
                </c:pt>
                <c:pt idx="14">
                  <c:v>59</c:v>
                </c:pt>
              </c:numCache>
            </c:numRef>
          </c:val>
          <c:extLst>
            <c:ext xmlns:c16="http://schemas.microsoft.com/office/drawing/2014/chart" uri="{C3380CC4-5D6E-409C-BE32-E72D297353CC}">
              <c16:uniqueId val="{00000001-EA88-4E04-A7EC-9A4CDF41EC3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2779</c:v>
                </c:pt>
                <c:pt idx="5">
                  <c:v>2547</c:v>
                </c:pt>
                <c:pt idx="8">
                  <c:v>2606</c:v>
                </c:pt>
                <c:pt idx="11">
                  <c:v>2302</c:v>
                </c:pt>
                <c:pt idx="14">
                  <c:v>1969</c:v>
                </c:pt>
              </c:numCache>
            </c:numRef>
          </c:val>
          <c:extLst>
            <c:ext xmlns:c16="http://schemas.microsoft.com/office/drawing/2014/chart" uri="{C3380CC4-5D6E-409C-BE32-E72D297353CC}">
              <c16:uniqueId val="{00000002-EA88-4E04-A7EC-9A4CDF41EC3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A88-4E04-A7EC-9A4CDF41EC3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A88-4E04-A7EC-9A4CDF41EC3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A88-4E04-A7EC-9A4CDF41EC3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235</c:v>
                </c:pt>
                <c:pt idx="3">
                  <c:v>219</c:v>
                </c:pt>
                <c:pt idx="6">
                  <c:v>157</c:v>
                </c:pt>
                <c:pt idx="9">
                  <c:v>114</c:v>
                </c:pt>
                <c:pt idx="12">
                  <c:v>92</c:v>
                </c:pt>
              </c:numCache>
            </c:numRef>
          </c:val>
          <c:extLst>
            <c:ext xmlns:c16="http://schemas.microsoft.com/office/drawing/2014/chart" uri="{C3380CC4-5D6E-409C-BE32-E72D297353CC}">
              <c16:uniqueId val="{00000006-EA88-4E04-A7EC-9A4CDF41EC3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EA88-4E04-A7EC-9A4CDF41EC3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1813</c:v>
                </c:pt>
                <c:pt idx="3">
                  <c:v>1927</c:v>
                </c:pt>
                <c:pt idx="6">
                  <c:v>1960</c:v>
                </c:pt>
                <c:pt idx="9">
                  <c:v>2032</c:v>
                </c:pt>
                <c:pt idx="12">
                  <c:v>2008</c:v>
                </c:pt>
              </c:numCache>
            </c:numRef>
          </c:val>
          <c:extLst>
            <c:ext xmlns:c16="http://schemas.microsoft.com/office/drawing/2014/chart" uri="{C3380CC4-5D6E-409C-BE32-E72D297353CC}">
              <c16:uniqueId val="{00000008-EA88-4E04-A7EC-9A4CDF41EC3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A88-4E04-A7EC-9A4CDF41EC3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3775</c:v>
                </c:pt>
                <c:pt idx="3">
                  <c:v>3858</c:v>
                </c:pt>
                <c:pt idx="6">
                  <c:v>3842</c:v>
                </c:pt>
                <c:pt idx="9">
                  <c:v>3646</c:v>
                </c:pt>
                <c:pt idx="12">
                  <c:v>3429</c:v>
                </c:pt>
              </c:numCache>
            </c:numRef>
          </c:val>
          <c:extLst>
            <c:ext xmlns:c16="http://schemas.microsoft.com/office/drawing/2014/chart" uri="{C3380CC4-5D6E-409C-BE32-E72D297353CC}">
              <c16:uniqueId val="{0000000A-EA88-4E04-A7EC-9A4CDF41EC3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A88-4E04-A7EC-9A4CDF41EC3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1169</c:v>
                </c:pt>
                <c:pt idx="1">
                  <c:v>974</c:v>
                </c:pt>
                <c:pt idx="2">
                  <c:v>784</c:v>
                </c:pt>
              </c:numCache>
            </c:numRef>
          </c:val>
          <c:extLst>
            <c:ext xmlns:c16="http://schemas.microsoft.com/office/drawing/2014/chart" uri="{C3380CC4-5D6E-409C-BE32-E72D297353CC}">
              <c16:uniqueId val="{00000000-2EBF-4FD9-BEDE-7502DC2822E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198</c:v>
                </c:pt>
                <c:pt idx="1">
                  <c:v>174</c:v>
                </c:pt>
                <c:pt idx="2">
                  <c:v>150</c:v>
                </c:pt>
              </c:numCache>
            </c:numRef>
          </c:val>
          <c:extLst>
            <c:ext xmlns:c16="http://schemas.microsoft.com/office/drawing/2014/chart" uri="{C3380CC4-5D6E-409C-BE32-E72D297353CC}">
              <c16:uniqueId val="{00000001-2EBF-4FD9-BEDE-7502DC2822E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1111</c:v>
                </c:pt>
                <c:pt idx="1">
                  <c:v>1021</c:v>
                </c:pt>
                <c:pt idx="2">
                  <c:v>903</c:v>
                </c:pt>
              </c:numCache>
            </c:numRef>
          </c:val>
          <c:extLst>
            <c:ext xmlns:c16="http://schemas.microsoft.com/office/drawing/2014/chart" uri="{C3380CC4-5D6E-409C-BE32-E72D297353CC}">
              <c16:uniqueId val="{00000002-2EBF-4FD9-BEDE-7502DC2822E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{A00DAA92-F548-456D-A057-EF661EF51382}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B6C6-4252-B859-AFFE6AC8A05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{13703224-6F2F-460F-A81F-88531EC113F2}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6C6-4252-B859-AFFE6AC8A05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{221DF905-CDC1-4664-8219-9B596DEFBD4B}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6C6-4252-B859-AFFE6AC8A05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{52918BF8-E19F-452F-9896-361984EC78D9}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6C6-4252-B859-AFFE6AC8A05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{0E5D1CE5-599A-4DA4-8085-B5479EEE9E71}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6C6-4252-B859-AFFE6AC8A051}"/>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{172C5231-13B0-4F8A-B2E5-5E51AA9C7DB5}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B6C6-4252-B859-AFFE6AC8A05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{A3E854AB-8DA8-4B9D-97AC-1F5DE864CD0D}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B6C6-4252-B859-AFFE6AC8A05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{EE2A2EA3-C7B9-4DB4-B12A-CCE9C2E8D643}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B6C6-4252-B859-AFFE6AC8A05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{84340D7A-D7F9-48D2-A07C-4137C41F80B3}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B6C6-4252-B859-AFFE6AC8A05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48.5</c:v>
                </c:pt>
                <c:pt idx="8">
                  <c:v>48.9</c:v>
                </c:pt>
                <c:pt idx="16">
                  <c:v>48.8</c:v>
                </c:pt>
                <c:pt idx="24">
                  <c:v>50.3</c:v>
                </c:pt>
                <c:pt idx="32">
                  <c:v>51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6C6-4252-B859-AFFE6AC8A05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{AC8A3C02-8747-424A-AC35-5BE8B3410379}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B6C6-4252-B859-AFFE6AC8A05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{BF084ED0-6722-4D1B-B8F8-BCA8C2B07B4B}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6C6-4252-B859-AFFE6AC8A05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{34DF04E2-13ED-497B-A28A-23DA382E9F13}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6C6-4252-B859-AFFE6AC8A05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{2F305AF7-1728-4911-9850-C86C1E6AFEEF}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6C6-4252-B859-AFFE6AC8A05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{AC94742C-A524-4325-8510-583F54A79B9B}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6C6-4252-B859-AFFE6AC8A051}"/>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{B349C123-9E83-4800-9221-9BB7E42ABD37}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B6C6-4252-B859-AFFE6AC8A051}"/>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{09B194C4-C2DF-4C4D-8627-93C27493E580}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B6C6-4252-B859-AFFE6AC8A051}"/>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{4C2E9058-2103-470E-967E-273D9C34BA12}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B6C6-4252-B859-AFFE6AC8A051}"/>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{AA5A3585-0A3C-4CF3-A552-A0DE5E7221B8}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B6C6-4252-B859-AFFE6AC8A05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55.8</c:v>
                </c:pt>
                <c:pt idx="8">
                  <c:v>57.5</c:v>
                </c:pt>
                <c:pt idx="16">
                  <c:v>58.4</c:v>
                </c:pt>
                <c:pt idx="24">
                  <c:v>61.8</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6C6-4252-B859-AFFE6AC8A051}"/>
            </c:ext>
          </c:extLst>
        </c:ser>
        <c:dLbls>
          <c:showLegendKey val="0"/>
          <c:showVal val="1"/>
          <c:showCatName val="0"/>
          <c:showSerName val="0"/>
          <c:showPercent val="0"/>
          <c:showBubbleSize val="0"/>
        </c:dLbls>
        <c:axId val="46179840"/>
        <c:axId val="46181760"/>
      </c:scatterChart>
      <c:valAx>
        <c:axId val="46179840"/>
        <c:scaling>
          <c:orientation val="minMax"/>
          <c:max val="62.9"/>
          <c:min val="5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{3A292001-B9F4-4A83-8835-D6DD340152CE}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7888-493D-8C35-5215769D879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{2DF23EF7-456C-4C04-9699-4E84930603F1}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888-493D-8C35-5215769D879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{6A7B7154-27AF-408E-A0A9-B9BBF1B6936C}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888-493D-8C35-5215769D879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{B859FA53-3456-48AF-8D1C-2A2786A3E44C}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888-493D-8C35-5215769D879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{177893AD-ED97-4AA7-86BE-DD7ADC4C3963}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888-493D-8C35-5215769D8794}"/>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{9E613CB8-D2CD-4E8D-83CB-26F6A938F2FA}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7888-493D-8C35-5215769D8794}"/>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{FD4E88F2-B099-4E09-A421-E4D85CF478B2}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7888-493D-8C35-5215769D8794}"/>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{0B5A3FB8-28C6-403B-83A2-2E2D0474481B}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7888-493D-8C35-5215769D8794}"/>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{C4E5D58C-1385-4453-A404-70CDA02579CF}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7888-493D-8C35-5215769D879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2.8</c:v>
                </c:pt>
                <c:pt idx="8">
                  <c:v>2.2999999999999998</c:v>
                </c:pt>
                <c:pt idx="16">
                  <c:v>2.7</c:v>
                </c:pt>
                <c:pt idx="24">
                  <c:v>4.9000000000000004</c:v>
                </c:pt>
                <c:pt idx="32">
                  <c:v>7.2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888-493D-8C35-5215769D879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{064F4448-C5A7-4D3B-966D-8ACBB94C0AA3}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7888-493D-8C35-5215769D879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{4353B427-7FE6-438F-B13F-BC78457D07C9}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888-493D-8C35-5215769D879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{09804D07-870E-4544-84AA-8B013B6C3DB4}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888-493D-8C35-5215769D879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{F2A0BDEE-E456-4495-8B59-DABF8C1F2E74}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888-493D-8C35-5215769D879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{5D531261-C043-418C-B2EC-00DCBA5CA396}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888-493D-8C35-5215769D8794}"/>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{356DBE6B-B9E4-4954-A3A1-39FC8C00D34B}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7888-493D-8C35-5215769D8794}"/>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{286BF948-F638-4284-87F9-06DDC250B40E}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7888-493D-8C35-5215769D8794}"/>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{382020EF-75AD-4839-8BF1-E63BE80818A8}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7888-493D-8C35-5215769D8794}"/>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{172889D3-F129-4364-A326-06BC43728EF9}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7888-493D-8C35-5215769D879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c:v>
                </c:pt>
                <c:pt idx="16">
                  <c:v>5.6</c:v>
                </c:pt>
                <c:pt idx="24">
                  <c:v>5.3</c:v>
                </c:pt>
                <c:pt idx="32">
                  <c:v>5.8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888-493D-8C35-5215769D8794}"/>
            </c:ext>
          </c:extLst>
        </c:ser>
        <c:dLbls>
          <c:showLegendKey val="0"/>
          <c:showVal val="1"/>
          <c:showCatName val="0"/>
          <c:showSerName val="0"/>
          <c:showPercent val="0"/>
          <c:showBubbleSize val="0"/>
        </c:dLbls>
        <c:axId val="84219776"/>
        <c:axId val="84234240"/>
      </c:scatterChart>
      <c:valAx>
        <c:axId val="84219776"/>
        <c:scaling>
          <c:orientation val="minMax"/>
          <c:max val="7.3999999999999995"/>
          <c:min val="5.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香川県直島町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3,081
3,062
14.22
4,516,167
4,239,366
180,001
1,771,256
3,428,964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昨年度より微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となっており、類似団体の平均を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上回っている。企業の設備投資の増による固定資産税の増が要因として考えられるが、今後の景気は非常に不透明であると思われるので、楽観視できない状況である。今後は、必要な事業を選別し、投資的経費を抑制するなど、歳出削減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a:extLst>
            <a:ext uri="{FF2B5EF4-FFF2-40B4-BE49-F238E27FC236}">
              <a16:creationId xmlns:a16="http://schemas.microsoft.com/office/drawing/2014/main" id="{00000000-0008-0000-0300-00003A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82867</xdr:rowOff>
    </xdr:from>
    <xdr:to>
      <xdr:col>23</xdr:col>
      <xdr:colOff>133350</xdr:colOff>
      <xdr:row>44</xdr:row>
      <xdr:rowOff>2222</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flipV="1">
          <a:off x="4953000" y="6255067"/>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a:extLst>
            <a:ext uri="{FF2B5EF4-FFF2-40B4-BE49-F238E27FC236}">
              <a16:creationId xmlns:a16="http://schemas.microsoft.com/office/drawing/2014/main" id="{00000000-0008-0000-0300-00003C000000}"/>
            </a:ext>
          </a:extLst>
        </xdr:cNvPr>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169244</xdr:rowOff>
    </xdr:from>
    <xdr:ext cx="762000" cy="259045"/>
    <xdr:sp macro="" textlink="">
      <xdr:nvSpPr>
        <xdr:cNvPr id="62" name="財政力最大値テキスト">
          <a:extLst>
            <a:ext uri="{FF2B5EF4-FFF2-40B4-BE49-F238E27FC236}">
              <a16:creationId xmlns:a16="http://schemas.microsoft.com/office/drawing/2014/main" id="{00000000-0008-0000-0300-00003E000000}"/>
            </a:ext>
          </a:extLst>
        </xdr:cNvPr>
        <xdr:cNvSpPr txBox="1"/>
      </xdr:nvSpPr>
      <xdr:spPr>
        <a:xfrm>
          <a:off x="5041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82867</xdr:rowOff>
    </xdr:from>
    <xdr:to>
      <xdr:col>24</xdr:col>
      <xdr:colOff>12700</xdr:colOff>
      <xdr:row>36</xdr:row>
      <xdr:rowOff>82867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91757</xdr:rowOff>
    </xdr:from>
    <xdr:to>
      <xdr:col>23</xdr:col>
      <xdr:colOff>133350</xdr:colOff>
      <xdr:row>42</xdr:row>
      <xdr:rowOff>97790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114800" y="7292657"/>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139717</xdr:rowOff>
    </xdr:from>
    <xdr:ext cx="762000" cy="259045"/>
    <xdr:sp macro="" textlink="">
      <xdr:nvSpPr>
        <xdr:cNvPr id="65" name="財政力平均値テキスト">
          <a:extLst>
            <a:ext uri="{FF2B5EF4-FFF2-40B4-BE49-F238E27FC236}">
              <a16:creationId xmlns:a16="http://schemas.microsoft.com/office/drawing/2014/main" id="{00000000-0008-0000-0300-000041000000}"/>
            </a:ext>
          </a:extLst>
        </xdr:cNvPr>
        <xdr:cNvSpPr txBox="1"/>
      </xdr:nvSpPr>
      <xdr:spPr>
        <a:xfrm>
          <a:off x="5041900" y="734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167640</xdr:rowOff>
    </xdr:from>
    <xdr:to>
      <xdr:col>23</xdr:col>
      <xdr:colOff>184150</xdr:colOff>
      <xdr:row>43</xdr:row>
      <xdr:rowOff>97790</xdr:rowOff>
    </xdr:to>
    <xdr:sp macro="" textlink="">
      <xdr:nvSpPr>
        <xdr:cNvPr id="66" name="フローチャート: 判断 65">
          <a:extLst>
            <a:ext uri="{FF2B5EF4-FFF2-40B4-BE49-F238E27FC236}">
              <a16:creationId xmlns:a16="http://schemas.microsoft.com/office/drawing/2014/main" id="{00000000-0008-0000-0300-000042000000}"/>
            </a:ext>
          </a:extLst>
        </xdr:cNvPr>
        <xdr:cNvSpPr/>
      </xdr:nvSpPr>
      <xdr:spPr>
        <a:xfrm>
          <a:off x="49022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91757</xdr:rowOff>
    </xdr:from>
    <xdr:to>
      <xdr:col>19</xdr:col>
      <xdr:colOff>133350</xdr:colOff>
      <xdr:row>42</xdr:row>
      <xdr:rowOff>97790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3225800" y="729265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161607</xdr:rowOff>
    </xdr:from>
    <xdr:to>
      <xdr:col>19</xdr:col>
      <xdr:colOff>184150</xdr:colOff>
      <xdr:row>43</xdr:row>
      <xdr:rowOff>91757</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0640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76534</xdr:rowOff>
    </xdr:from>
    <xdr:ext cx="736600" cy="259045"/>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a:off x="3733800" y="7448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97790</xdr:rowOff>
    </xdr:from>
    <xdr:to>
      <xdr:col>15</xdr:col>
      <xdr:colOff>82550</xdr:colOff>
      <xdr:row>42</xdr:row>
      <xdr:rowOff>97790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2336800" y="72986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20320</xdr:rowOff>
    </xdr:from>
    <xdr:to>
      <xdr:col>15</xdr:col>
      <xdr:colOff>133350</xdr:colOff>
      <xdr:row>43</xdr:row>
      <xdr:rowOff>121920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3175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106697</xdr:rowOff>
    </xdr:from>
    <xdr:ext cx="7620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2844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97790</xdr:rowOff>
    </xdr:from>
    <xdr:to>
      <xdr:col>11</xdr:col>
      <xdr:colOff>31750</xdr:colOff>
      <xdr:row>42</xdr:row>
      <xdr:rowOff>115888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1447800" y="729869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56515</xdr:rowOff>
    </xdr:from>
    <xdr:to>
      <xdr:col>11</xdr:col>
      <xdr:colOff>82550</xdr:colOff>
      <xdr:row>43</xdr:row>
      <xdr:rowOff>158115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2286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142892</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1955800" y="751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32385</xdr:rowOff>
    </xdr:from>
    <xdr:to>
      <xdr:col>7</xdr:col>
      <xdr:colOff>31750</xdr:colOff>
      <xdr:row>43</xdr:row>
      <xdr:rowOff>133985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1397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118762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066800" y="749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83" name="楕円 82">
          <a:extLst>
            <a:ext uri="{FF2B5EF4-FFF2-40B4-BE49-F238E27FC236}">
              <a16:creationId xmlns:a16="http://schemas.microsoft.com/office/drawing/2014/main" id="{00000000-0008-0000-0300-000053000000}"/>
            </a:ext>
          </a:extLst>
        </xdr:cNvPr>
        <xdr:cNvSpPr/>
      </xdr:nvSpPr>
      <xdr:spPr>
        <a:xfrm>
          <a:off x="49022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63517</xdr:rowOff>
    </xdr:from>
    <xdr:ext cx="762000" cy="259045"/>
    <xdr:sp macro="" textlink="">
      <xdr:nvSpPr>
        <xdr:cNvPr id="84" name="財政力該当値テキスト">
          <a:extLst>
            <a:ext uri="{FF2B5EF4-FFF2-40B4-BE49-F238E27FC236}">
              <a16:creationId xmlns:a16="http://schemas.microsoft.com/office/drawing/2014/main" id="{00000000-0008-0000-0300-000054000000}"/>
            </a:ext>
          </a:extLst>
        </xdr:cNvPr>
        <xdr:cNvSpPr txBox="1"/>
      </xdr:nvSpPr>
      <xdr:spPr>
        <a:xfrm>
          <a:off x="50419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40957</xdr:rowOff>
    </xdr:from>
    <xdr:to>
      <xdr:col>19</xdr:col>
      <xdr:colOff>184150</xdr:colOff>
      <xdr:row>42</xdr:row>
      <xdr:rowOff>142557</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064000" y="724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152734</xdr:rowOff>
    </xdr:from>
    <xdr:ext cx="7366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733800" y="70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46990</xdr:rowOff>
    </xdr:from>
    <xdr:to>
      <xdr:col>15</xdr:col>
      <xdr:colOff>133350</xdr:colOff>
      <xdr:row>42</xdr:row>
      <xdr:rowOff>148590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3175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158767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844800" y="70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46990</xdr:rowOff>
    </xdr:from>
    <xdr:to>
      <xdr:col>11</xdr:col>
      <xdr:colOff>82550</xdr:colOff>
      <xdr:row>42</xdr:row>
      <xdr:rowOff>148590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2286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158767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955800" y="70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65088</xdr:rowOff>
    </xdr:from>
    <xdr:to>
      <xdr:col>7</xdr:col>
      <xdr:colOff>31750</xdr:colOff>
      <xdr:row>42</xdr:row>
      <xdr:rowOff>166688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1397000" y="726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5415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066800" y="703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a:extLst>
            <a:ext uri="{FF2B5EF4-FFF2-40B4-BE49-F238E27FC236}">
              <a16:creationId xmlns:a16="http://schemas.microsoft.com/office/drawing/2014/main" id="{00000000-0008-0000-0300-00005D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a:extLst>
            <a:ext uri="{FF2B5EF4-FFF2-40B4-BE49-F238E27FC236}">
              <a16:creationId xmlns:a16="http://schemas.microsoft.com/office/drawing/2014/main" id="{00000000-0008-0000-0300-000069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昨年度より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の増となっており、類似団体の平均を上回っている。大きな要因としては、町民会館と一般廃棄物処理施設の起債の償還により公債費が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高い水準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となっている。令和７年頃までは、現状の償還額程度が続くため、それまでの間は新規事業をなるべく控え、歳出抑制に努めていきたい。</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a:extLst>
            <a:ext uri="{FF2B5EF4-FFF2-40B4-BE49-F238E27FC236}">
              <a16:creationId xmlns:a16="http://schemas.microsoft.com/office/drawing/2014/main" id="{00000000-0008-0000-0300-00006B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a:extLst>
            <a:ext uri="{FF2B5EF4-FFF2-40B4-BE49-F238E27FC236}">
              <a16:creationId xmlns:a16="http://schemas.microsoft.com/office/drawing/2014/main" id="{00000000-0008-0000-0300-000077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99314</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flipV="1">
          <a:off x="4953000" y="10056622"/>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71391</xdr:rowOff>
    </xdr:from>
    <xdr:ext cx="762000" cy="259045"/>
    <xdr:sp macro="" textlink="">
      <xdr:nvSpPr>
        <xdr:cNvPr id="121" name="財政構造の弾力性最小値テキスト">
          <a:extLst>
            <a:ext uri="{FF2B5EF4-FFF2-40B4-BE49-F238E27FC236}">
              <a16:creationId xmlns:a16="http://schemas.microsoft.com/office/drawing/2014/main" id="{00000000-0008-0000-0300-000079000000}"/>
            </a:ext>
          </a:extLst>
        </xdr:cNvPr>
        <xdr:cNvSpPr txBox="1"/>
      </xdr:nvSpPr>
      <xdr:spPr>
        <a:xfrm>
          <a:off x="5041900" y="1155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99314</xdr:rowOff>
    </xdr:from>
    <xdr:to>
      <xdr:col>24</xdr:col>
      <xdr:colOff>12700</xdr:colOff>
      <xdr:row>67</xdr:row>
      <xdr:rowOff>99314</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4864100" y="1158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3" name="財政構造の弾力性最大値テキスト">
          <a:extLst>
            <a:ext uri="{FF2B5EF4-FFF2-40B4-BE49-F238E27FC236}">
              <a16:creationId xmlns:a16="http://schemas.microsoft.com/office/drawing/2014/main" id="{00000000-0008-0000-0300-00007B000000}"/>
            </a:ext>
          </a:extLst>
        </xdr:cNvPr>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24892</xdr:rowOff>
    </xdr:from>
    <xdr:to>
      <xdr:col>23</xdr:col>
      <xdr:colOff>133350</xdr:colOff>
      <xdr:row>64</xdr:row>
      <xdr:rowOff>77978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114800" y="10997692"/>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97045</xdr:rowOff>
    </xdr:from>
    <xdr:ext cx="762000" cy="259045"/>
    <xdr:sp macro="" textlink="">
      <xdr:nvSpPr>
        <xdr:cNvPr id="126" name="財政構造の弾力性平均値テキスト">
          <a:extLst>
            <a:ext uri="{FF2B5EF4-FFF2-40B4-BE49-F238E27FC236}">
              <a16:creationId xmlns:a16="http://schemas.microsoft.com/office/drawing/2014/main" id="{00000000-0008-0000-0300-00007E000000}"/>
            </a:ext>
          </a:extLst>
        </xdr:cNvPr>
        <xdr:cNvSpPr txBox="1"/>
      </xdr:nvSpPr>
      <xdr:spPr>
        <a:xfrm>
          <a:off x="5041900" y="10555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27" name="フローチャート: 判断 126">
          <a:extLst>
            <a:ext uri="{FF2B5EF4-FFF2-40B4-BE49-F238E27FC236}">
              <a16:creationId xmlns:a16="http://schemas.microsoft.com/office/drawing/2014/main" id="{00000000-0008-0000-0300-00007F000000}"/>
            </a:ext>
          </a:extLst>
        </xdr:cNvPr>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114300</xdr:rowOff>
    </xdr:from>
    <xdr:to>
      <xdr:col>19</xdr:col>
      <xdr:colOff>133350</xdr:colOff>
      <xdr:row>64</xdr:row>
      <xdr:rowOff>24892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3225800" y="1091565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32258</xdr:rowOff>
    </xdr:from>
    <xdr:to>
      <xdr:col>19</xdr:col>
      <xdr:colOff>184150</xdr:colOff>
      <xdr:row>62</xdr:row>
      <xdr:rowOff>133858</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064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144035</xdr:rowOff>
    </xdr:from>
    <xdr:ext cx="7366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3733800" y="1043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155448</xdr:rowOff>
    </xdr:from>
    <xdr:to>
      <xdr:col>15</xdr:col>
      <xdr:colOff>82550</xdr:colOff>
      <xdr:row>63</xdr:row>
      <xdr:rowOff>114300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2336800" y="10785348"/>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37084</xdr:rowOff>
    </xdr:from>
    <xdr:to>
      <xdr:col>15</xdr:col>
      <xdr:colOff>133350</xdr:colOff>
      <xdr:row>62</xdr:row>
      <xdr:rowOff>138684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3175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148861</xdr:rowOff>
    </xdr:from>
    <xdr:ext cx="7620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2844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107442</xdr:rowOff>
    </xdr:from>
    <xdr:to>
      <xdr:col>11</xdr:col>
      <xdr:colOff>31750</xdr:colOff>
      <xdr:row>62</xdr:row>
      <xdr:rowOff>155448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1447800" y="10394442"/>
          <a:ext cx="889000" cy="39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107188</xdr:rowOff>
    </xdr:from>
    <xdr:to>
      <xdr:col>11</xdr:col>
      <xdr:colOff>82550</xdr:colOff>
      <xdr:row>62</xdr:row>
      <xdr:rowOff>37338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2286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47515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1955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49276</xdr:rowOff>
    </xdr:from>
    <xdr:to>
      <xdr:col>7</xdr:col>
      <xdr:colOff>31750</xdr:colOff>
      <xdr:row>61</xdr:row>
      <xdr:rowOff>150876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1397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135653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066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27178</xdr:rowOff>
    </xdr:from>
    <xdr:to>
      <xdr:col>23</xdr:col>
      <xdr:colOff>184150</xdr:colOff>
      <xdr:row>64</xdr:row>
      <xdr:rowOff>128778</xdr:rowOff>
    </xdr:to>
    <xdr:sp macro="" textlink="">
      <xdr:nvSpPr>
        <xdr:cNvPr id="144" name="楕円 143">
          <a:extLst>
            <a:ext uri="{FF2B5EF4-FFF2-40B4-BE49-F238E27FC236}">
              <a16:creationId xmlns:a16="http://schemas.microsoft.com/office/drawing/2014/main" id="{00000000-0008-0000-0300-000090000000}"/>
            </a:ext>
          </a:extLst>
        </xdr:cNvPr>
        <xdr:cNvSpPr/>
      </xdr:nvSpPr>
      <xdr:spPr>
        <a:xfrm>
          <a:off x="49022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170705</xdr:rowOff>
    </xdr:from>
    <xdr:ext cx="762000" cy="259045"/>
    <xdr:sp macro="" textlink="">
      <xdr:nvSpPr>
        <xdr:cNvPr id="145" name="財政構造の弾力性該当値テキスト">
          <a:extLst>
            <a:ext uri="{FF2B5EF4-FFF2-40B4-BE49-F238E27FC236}">
              <a16:creationId xmlns:a16="http://schemas.microsoft.com/office/drawing/2014/main" id="{00000000-0008-0000-0300-000091000000}"/>
            </a:ext>
          </a:extLst>
        </xdr:cNvPr>
        <xdr:cNvSpPr txBox="1"/>
      </xdr:nvSpPr>
      <xdr:spPr>
        <a:xfrm>
          <a:off x="5041900" y="1097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145542</xdr:rowOff>
    </xdr:from>
    <xdr:to>
      <xdr:col>19</xdr:col>
      <xdr:colOff>184150</xdr:colOff>
      <xdr:row>64</xdr:row>
      <xdr:rowOff>75692</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064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60469</xdr:rowOff>
    </xdr:from>
    <xdr:ext cx="7366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733800" y="1103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63500</xdr:rowOff>
    </xdr:from>
    <xdr:to>
      <xdr:col>15</xdr:col>
      <xdr:colOff>133350</xdr:colOff>
      <xdr:row>63</xdr:row>
      <xdr:rowOff>165100</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3175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149877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104648</xdr:rowOff>
    </xdr:from>
    <xdr:to>
      <xdr:col>11</xdr:col>
      <xdr:colOff>82550</xdr:colOff>
      <xdr:row>63</xdr:row>
      <xdr:rowOff>34798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2286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19575</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955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56642</xdr:rowOff>
    </xdr:from>
    <xdr:to>
      <xdr:col>7</xdr:col>
      <xdr:colOff>31750</xdr:colOff>
      <xdr:row>60</xdr:row>
      <xdr:rowOff>158242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13970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168419</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066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a:extLst>
            <a:ext uri="{FF2B5EF4-FFF2-40B4-BE49-F238E27FC236}">
              <a16:creationId xmlns:a16="http://schemas.microsoft.com/office/drawing/2014/main" id="{00000000-0008-0000-0300-00009A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[438,015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人件費・物件費及び維持補修費の合計額の人口１人当たりの金額が、類似団体平均に比べて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69,237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上回っている。主として、町立診療所の運営に係る人件費、物件費等が普通会計に計上されていることと、一般廃棄物処理施設に係る委託料などが要因となっている。今後、さらに各種手当の支給要件の再検討など、人件費削減に努め、事務事業の見直しを行い、物件費の抑制等を行っていきたい。</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a:extLst>
            <a:ext uri="{FF2B5EF4-FFF2-40B4-BE49-F238E27FC236}">
              <a16:creationId xmlns:a16="http://schemas.microsoft.com/office/drawing/2014/main" id="{00000000-0008-0000-0300-0000A8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89706</xdr:rowOff>
    </xdr:from>
    <xdr:to>
      <xdr:col>23</xdr:col>
      <xdr:colOff>133350</xdr:colOff>
      <xdr:row>89</xdr:row>
      <xdr:rowOff>72619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77156"/>
          <a:ext cx="0" cy="13545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44696</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30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72619</xdr:rowOff>
    </xdr:from>
    <xdr:to>
      <xdr:col>24</xdr:col>
      <xdr:colOff>12700</xdr:colOff>
      <xdr:row>89</xdr:row>
      <xdr:rowOff>72619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331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4633</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72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89706</xdr:rowOff>
    </xdr:from>
    <xdr:to>
      <xdr:col>24</xdr:col>
      <xdr:colOff>12700</xdr:colOff>
      <xdr:row>81</xdr:row>
      <xdr:rowOff>89706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7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1876</xdr:rowOff>
    </xdr:from>
    <xdr:to>
      <xdr:col>23</xdr:col>
      <xdr:colOff>133350</xdr:colOff>
      <xdr:row>83</xdr:row>
      <xdr:rowOff>16165</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232226"/>
          <a:ext cx="838200" cy="1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73786</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9612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57259</xdr:rowOff>
    </xdr:from>
    <xdr:to>
      <xdr:col>23</xdr:col>
      <xdr:colOff>184150</xdr:colOff>
      <xdr:row>82</xdr:row>
      <xdr:rowOff>158859</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11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167866</xdr:rowOff>
    </xdr:from>
    <xdr:to>
      <xdr:col>19</xdr:col>
      <xdr:colOff>133350</xdr:colOff>
      <xdr:row>83</xdr:row>
      <xdr:rowOff>1876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226766"/>
          <a:ext cx="889000" cy="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56542</xdr:rowOff>
    </xdr:from>
    <xdr:to>
      <xdr:col>19</xdr:col>
      <xdr:colOff>184150</xdr:colOff>
      <xdr:row>82</xdr:row>
      <xdr:rowOff>158142</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11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168319</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884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167050</xdr:rowOff>
    </xdr:from>
    <xdr:to>
      <xdr:col>15</xdr:col>
      <xdr:colOff>82550</xdr:colOff>
      <xdr:row>82</xdr:row>
      <xdr:rowOff>167866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225950"/>
          <a:ext cx="8890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41235</xdr:rowOff>
    </xdr:from>
    <xdr:to>
      <xdr:col>15</xdr:col>
      <xdr:colOff>133350</xdr:colOff>
      <xdr:row>82</xdr:row>
      <xdr:rowOff>142835</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153012</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86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140021</xdr:rowOff>
    </xdr:from>
    <xdr:to>
      <xdr:col>11</xdr:col>
      <xdr:colOff>31750</xdr:colOff>
      <xdr:row>82</xdr:row>
      <xdr:rowOff>167050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198921"/>
          <a:ext cx="889000" cy="2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23006</xdr:rowOff>
    </xdr:from>
    <xdr:to>
      <xdr:col>11</xdr:col>
      <xdr:colOff>82550</xdr:colOff>
      <xdr:row>82</xdr:row>
      <xdr:rowOff>124606</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134783</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850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169833</xdr:rowOff>
    </xdr:from>
    <xdr:to>
      <xdr:col>7</xdr:col>
      <xdr:colOff>31750</xdr:colOff>
      <xdr:row>82</xdr:row>
      <xdr:rowOff>99983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110160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82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136815</xdr:rowOff>
    </xdr:from>
    <xdr:to>
      <xdr:col>23</xdr:col>
      <xdr:colOff>184150</xdr:colOff>
      <xdr:row>83</xdr:row>
      <xdr:rowOff>66965</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19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108892</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16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122526</xdr:rowOff>
    </xdr:from>
    <xdr:to>
      <xdr:col>19</xdr:col>
      <xdr:colOff>184150</xdr:colOff>
      <xdr:row>83</xdr:row>
      <xdr:rowOff>52676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18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37453</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267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117066</xdr:rowOff>
    </xdr:from>
    <xdr:to>
      <xdr:col>15</xdr:col>
      <xdr:colOff>133350</xdr:colOff>
      <xdr:row>83</xdr:row>
      <xdr:rowOff>47216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17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31993</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26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116250</xdr:rowOff>
    </xdr:from>
    <xdr:to>
      <xdr:col>11</xdr:col>
      <xdr:colOff>82550</xdr:colOff>
      <xdr:row>83</xdr:row>
      <xdr:rowOff>46400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17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31177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26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89221</xdr:rowOff>
    </xdr:from>
    <xdr:to>
      <xdr:col>7</xdr:col>
      <xdr:colOff>31750</xdr:colOff>
      <xdr:row>83</xdr:row>
      <xdr:rowOff>19371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14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4148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234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ポイント、全国町村平均では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高い数値となっている。国人事院勧告や香川県人事委員会勧告に準拠した給与改定の実施が要因である。今後もラスパイレス指数の水準は維持するものの、人員配置計画の再検討を行うなど、事務の効率化、集約化を図ることにより、なお一層の人件費削減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15239</xdr:rowOff>
    </xdr:from>
    <xdr:to>
      <xdr:col>81</xdr:col>
      <xdr:colOff>44450</xdr:colOff>
      <xdr:row>89</xdr:row>
      <xdr:rowOff>93980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74139"/>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45720</xdr:rowOff>
    </xdr:from>
    <xdr:to>
      <xdr:col>81</xdr:col>
      <xdr:colOff>44450</xdr:colOff>
      <xdr:row>89</xdr:row>
      <xdr:rowOff>93980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530477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64788</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8094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48261</xdr:rowOff>
    </xdr:from>
    <xdr:to>
      <xdr:col>81</xdr:col>
      <xdr:colOff>95250</xdr:colOff>
      <xdr:row>87</xdr:row>
      <xdr:rowOff>149861</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96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45720</xdr:rowOff>
    </xdr:from>
    <xdr:to>
      <xdr:col>77</xdr:col>
      <xdr:colOff>44450</xdr:colOff>
      <xdr:row>89</xdr:row>
      <xdr:rowOff>134196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530477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40216</xdr:rowOff>
    </xdr:from>
    <xdr:to>
      <xdr:col>77</xdr:col>
      <xdr:colOff>95250</xdr:colOff>
      <xdr:row>87</xdr:row>
      <xdr:rowOff>141816</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151993</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725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102023</xdr:rowOff>
    </xdr:from>
    <xdr:to>
      <xdr:col>72</xdr:col>
      <xdr:colOff>203200</xdr:colOff>
      <xdr:row>89</xdr:row>
      <xdr:rowOff>134196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536107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40216</xdr:rowOff>
    </xdr:from>
    <xdr:to>
      <xdr:col>73</xdr:col>
      <xdr:colOff>44450</xdr:colOff>
      <xdr:row>87</xdr:row>
      <xdr:rowOff>141816</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151993</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45720</xdr:rowOff>
    </xdr:from>
    <xdr:to>
      <xdr:col>68</xdr:col>
      <xdr:colOff>152400</xdr:colOff>
      <xdr:row>89</xdr:row>
      <xdr:rowOff>102023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530477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16087</xdr:rowOff>
    </xdr:from>
    <xdr:to>
      <xdr:col>68</xdr:col>
      <xdr:colOff>203200</xdr:colOff>
      <xdr:row>87</xdr:row>
      <xdr:rowOff>117687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9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127864</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70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32173</xdr:rowOff>
    </xdr:from>
    <xdr:to>
      <xdr:col>64</xdr:col>
      <xdr:colOff>152400</xdr:colOff>
      <xdr:row>87</xdr:row>
      <xdr:rowOff>133773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9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143950</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71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43180</xdr:rowOff>
    </xdr:from>
    <xdr:to>
      <xdr:col>81</xdr:col>
      <xdr:colOff>95250</xdr:colOff>
      <xdr:row>89</xdr:row>
      <xdr:rowOff>144780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53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110507</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519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166370</xdr:rowOff>
    </xdr:from>
    <xdr:to>
      <xdr:col>77</xdr:col>
      <xdr:colOff>95250</xdr:colOff>
      <xdr:row>89</xdr:row>
      <xdr:rowOff>96520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81297</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340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83396</xdr:rowOff>
    </xdr:from>
    <xdr:to>
      <xdr:col>73</xdr:col>
      <xdr:colOff>44450</xdr:colOff>
      <xdr:row>90</xdr:row>
      <xdr:rowOff>13546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534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169773</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42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51223</xdr:rowOff>
    </xdr:from>
    <xdr:to>
      <xdr:col>68</xdr:col>
      <xdr:colOff>203200</xdr:colOff>
      <xdr:row>89</xdr:row>
      <xdr:rowOff>152823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531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137600</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396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166370</xdr:rowOff>
    </xdr:from>
    <xdr:to>
      <xdr:col>64</xdr:col>
      <xdr:colOff>152400</xdr:colOff>
      <xdr:row>89</xdr:row>
      <xdr:rowOff>96520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81297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3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の平均を若干上回っている。今後は、地方分権などにより、地方公共団体の役割が増加していることから、一定の職員数を確保していくことも必要であると考えるが、民間活力を活用するとともに、職員個人の質の向上にも努め、町民サービスの低下につながらないよう、適切な定員管理を実施していきたい。</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00000000-0008-0000-0300-00003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49771</xdr:rowOff>
    </xdr:from>
    <xdr:to>
      <xdr:col>81</xdr:col>
      <xdr:colOff>44450</xdr:colOff>
      <xdr:row>67</xdr:row>
      <xdr:rowOff>99796</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flipV="1">
          <a:off x="17018000" y="10336771"/>
          <a:ext cx="0" cy="1250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71873</xdr:rowOff>
    </xdr:from>
    <xdr:ext cx="762000" cy="259045"/>
    <xdr:sp macro="" textlink="">
      <xdr:nvSpPr>
        <xdr:cNvPr id="307" name="定員管理の状況最小値テキスト">
          <a:extLst>
            <a:ext uri="{FF2B5EF4-FFF2-40B4-BE49-F238E27FC236}">
              <a16:creationId xmlns:a16="http://schemas.microsoft.com/office/drawing/2014/main" id="{00000000-0008-0000-0300-000033010000}"/>
            </a:ext>
          </a:extLst>
        </xdr:cNvPr>
        <xdr:cNvSpPr txBox="1"/>
      </xdr:nvSpPr>
      <xdr:spPr>
        <a:xfrm>
          <a:off x="17106900" y="11559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99796</xdr:rowOff>
    </xdr:from>
    <xdr:to>
      <xdr:col>81</xdr:col>
      <xdr:colOff>133350</xdr:colOff>
      <xdr:row>67</xdr:row>
      <xdr:rowOff>99796</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158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136148</xdr:rowOff>
    </xdr:from>
    <xdr:ext cx="762000" cy="259045"/>
    <xdr:sp macro="" textlink="">
      <xdr:nvSpPr>
        <xdr:cNvPr id="309" name="定員管理の状況最大値テキスト">
          <a:extLst>
            <a:ext uri="{FF2B5EF4-FFF2-40B4-BE49-F238E27FC236}">
              <a16:creationId xmlns:a16="http://schemas.microsoft.com/office/drawing/2014/main" id="{00000000-0008-0000-0300-000035010000}"/>
            </a:ext>
          </a:extLst>
        </xdr:cNvPr>
        <xdr:cNvSpPr txBox="1"/>
      </xdr:nvSpPr>
      <xdr:spPr>
        <a:xfrm>
          <a:off x="17106900" y="10080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49771</xdr:rowOff>
    </xdr:from>
    <xdr:to>
      <xdr:col>81</xdr:col>
      <xdr:colOff>133350</xdr:colOff>
      <xdr:row>60</xdr:row>
      <xdr:rowOff>49771</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033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105384</xdr:rowOff>
    </xdr:from>
    <xdr:to>
      <xdr:col>81</xdr:col>
      <xdr:colOff>44450</xdr:colOff>
      <xdr:row>61</xdr:row>
      <xdr:rowOff>129515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179800" y="10563834"/>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51325</xdr:rowOff>
    </xdr:from>
    <xdr:ext cx="762000" cy="259045"/>
    <xdr:sp macro="" textlink="">
      <xdr:nvSpPr>
        <xdr:cNvPr id="312" name="定員管理の状況平均値テキスト">
          <a:extLst>
            <a:ext uri="{FF2B5EF4-FFF2-40B4-BE49-F238E27FC236}">
              <a16:creationId xmlns:a16="http://schemas.microsoft.com/office/drawing/2014/main" id="{00000000-0008-0000-0300-000038010000}"/>
            </a:ext>
          </a:extLst>
        </xdr:cNvPr>
        <xdr:cNvSpPr txBox="1"/>
      </xdr:nvSpPr>
      <xdr:spPr>
        <a:xfrm>
          <a:off x="17106900" y="10338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34798</xdr:rowOff>
    </xdr:from>
    <xdr:to>
      <xdr:col>81</xdr:col>
      <xdr:colOff>95250</xdr:colOff>
      <xdr:row>61</xdr:row>
      <xdr:rowOff>136398</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967200" y="104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105384</xdr:rowOff>
    </xdr:from>
    <xdr:to>
      <xdr:col>77</xdr:col>
      <xdr:colOff>44450</xdr:colOff>
      <xdr:row>61</xdr:row>
      <xdr:rowOff>127826</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5290800" y="10563834"/>
          <a:ext cx="889000" cy="2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27077</xdr:rowOff>
    </xdr:from>
    <xdr:to>
      <xdr:col>77</xdr:col>
      <xdr:colOff>95250</xdr:colOff>
      <xdr:row>61</xdr:row>
      <xdr:rowOff>128677</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129000" y="1048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138854</xdr:rowOff>
    </xdr:from>
    <xdr:ext cx="7366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5798800" y="10254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94767</xdr:rowOff>
    </xdr:from>
    <xdr:to>
      <xdr:col>72</xdr:col>
      <xdr:colOff>203200</xdr:colOff>
      <xdr:row>61</xdr:row>
      <xdr:rowOff>127826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4401800" y="10553217"/>
          <a:ext cx="889000" cy="3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17425</xdr:rowOff>
    </xdr:from>
    <xdr:to>
      <xdr:col>73</xdr:col>
      <xdr:colOff>44450</xdr:colOff>
      <xdr:row>61</xdr:row>
      <xdr:rowOff>119025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240000" y="1047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129202</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909800" y="1024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94767</xdr:rowOff>
    </xdr:from>
    <xdr:to>
      <xdr:col>68</xdr:col>
      <xdr:colOff>152400</xdr:colOff>
      <xdr:row>61</xdr:row>
      <xdr:rowOff>96215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3512800" y="10553217"/>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7289</xdr:rowOff>
    </xdr:from>
    <xdr:to>
      <xdr:col>68</xdr:col>
      <xdr:colOff>203200</xdr:colOff>
      <xdr:row>61</xdr:row>
      <xdr:rowOff>108889</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4351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119066</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020800" y="1023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137719</xdr:rowOff>
    </xdr:from>
    <xdr:to>
      <xdr:col>64</xdr:col>
      <xdr:colOff>152400</xdr:colOff>
      <xdr:row>61</xdr:row>
      <xdr:rowOff>67869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462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78046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131800" y="1019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78715</xdr:rowOff>
    </xdr:from>
    <xdr:to>
      <xdr:col>81</xdr:col>
      <xdr:colOff>95250</xdr:colOff>
      <xdr:row>62</xdr:row>
      <xdr:rowOff>8865</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967200" y="105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50792</xdr:rowOff>
    </xdr:from>
    <xdr:ext cx="762000" cy="259045"/>
    <xdr:sp macro="" textlink="">
      <xdr:nvSpPr>
        <xdr:cNvPr id="331" name="定員管理の状況該当値テキスト">
          <a:extLst>
            <a:ext uri="{FF2B5EF4-FFF2-40B4-BE49-F238E27FC236}">
              <a16:creationId xmlns:a16="http://schemas.microsoft.com/office/drawing/2014/main" id="{00000000-0008-0000-0300-00004B010000}"/>
            </a:ext>
          </a:extLst>
        </xdr:cNvPr>
        <xdr:cNvSpPr txBox="1"/>
      </xdr:nvSpPr>
      <xdr:spPr>
        <a:xfrm>
          <a:off x="17106900" y="1050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54584</xdr:rowOff>
    </xdr:from>
    <xdr:to>
      <xdr:col>77</xdr:col>
      <xdr:colOff>95250</xdr:colOff>
      <xdr:row>61</xdr:row>
      <xdr:rowOff>156184</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129000" y="1051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140961</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10599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77026</xdr:rowOff>
    </xdr:from>
    <xdr:to>
      <xdr:col>73</xdr:col>
      <xdr:colOff>44450</xdr:colOff>
      <xdr:row>62</xdr:row>
      <xdr:rowOff>7176</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5240000" y="1053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163403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909800" y="1062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43967</xdr:rowOff>
    </xdr:from>
    <xdr:to>
      <xdr:col>68</xdr:col>
      <xdr:colOff>203200</xdr:colOff>
      <xdr:row>61</xdr:row>
      <xdr:rowOff>145567</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4351000" y="1050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130344</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58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45415</xdr:rowOff>
    </xdr:from>
    <xdr:to>
      <xdr:col>64</xdr:col>
      <xdr:colOff>152400</xdr:colOff>
      <xdr:row>61</xdr:row>
      <xdr:rowOff>147015</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462000" y="1050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131792</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59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昨年度より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の増となって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おり、類似団体の平均を上回っている。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大きな要因としては、町民会館と一般廃棄物処理施設の起債の償還により公債費が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高い水準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となっている。令和７年頃までは、現状の償還額程度が続くため、それまでの間は新規事業をなるべく控え、歳出抑制に努めていきたい。</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公債費負担の状況グラフ枠">
          <a:extLst>
            <a:ext uri="{FF2B5EF4-FFF2-40B4-BE49-F238E27FC236}">
              <a16:creationId xmlns:a16="http://schemas.microsoft.com/office/drawing/2014/main" id="{00000000-0008-0000-0300-00006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44</xdr:row>
      <xdr:rowOff>132927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flipV="1">
          <a:off x="17018000" y="6341533"/>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105004</xdr:rowOff>
    </xdr:from>
    <xdr:ext cx="762000" cy="259045"/>
    <xdr:sp macro="" textlink="">
      <xdr:nvSpPr>
        <xdr:cNvPr id="368" name="公債費負担の状況最小値テキスト">
          <a:extLst>
            <a:ext uri="{FF2B5EF4-FFF2-40B4-BE49-F238E27FC236}">
              <a16:creationId xmlns:a16="http://schemas.microsoft.com/office/drawing/2014/main" id="{00000000-0008-0000-0300-000070010000}"/>
            </a:ext>
          </a:extLst>
        </xdr:cNvPr>
        <xdr:cNvSpPr txBox="1"/>
      </xdr:nvSpPr>
      <xdr:spPr>
        <a:xfrm>
          <a:off x="17106900" y="764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132927</xdr:rowOff>
    </xdr:from>
    <xdr:to>
      <xdr:col>81</xdr:col>
      <xdr:colOff>133350</xdr:colOff>
      <xdr:row>44</xdr:row>
      <xdr:rowOff>132927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6929100" y="767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0" name="公債費負担の状況最大値テキスト">
          <a:extLst>
            <a:ext uri="{FF2B5EF4-FFF2-40B4-BE49-F238E27FC236}">
              <a16:creationId xmlns:a16="http://schemas.microsoft.com/office/drawing/2014/main" id="{00000000-0008-0000-0300-000072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118956</xdr:rowOff>
    </xdr:from>
    <xdr:to>
      <xdr:col>81</xdr:col>
      <xdr:colOff>44450</xdr:colOff>
      <xdr:row>41</xdr:row>
      <xdr:rowOff>132504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179800" y="6976956"/>
          <a:ext cx="838200" cy="18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73" name="公債費負担の状況平均値テキスト">
          <a:extLst>
            <a:ext uri="{FF2B5EF4-FFF2-40B4-BE49-F238E27FC236}">
              <a16:creationId xmlns:a16="http://schemas.microsoft.com/office/drawing/2014/main" id="{00000000-0008-0000-0300-000075010000}"/>
            </a:ext>
          </a:extLst>
        </xdr:cNvPr>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113454</xdr:rowOff>
    </xdr:from>
    <xdr:to>
      <xdr:col>77</xdr:col>
      <xdr:colOff>44450</xdr:colOff>
      <xdr:row>40</xdr:row>
      <xdr:rowOff>118956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5290800" y="6800004"/>
          <a:ext cx="889000" cy="17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100330</xdr:rowOff>
    </xdr:from>
    <xdr:to>
      <xdr:col>77</xdr:col>
      <xdr:colOff>95250</xdr:colOff>
      <xdr:row>41</xdr:row>
      <xdr:rowOff>30480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15257</xdr:rowOff>
    </xdr:from>
    <xdr:ext cx="7366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5798800" y="704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81280</xdr:rowOff>
    </xdr:from>
    <xdr:to>
      <xdr:col>72</xdr:col>
      <xdr:colOff>203200</xdr:colOff>
      <xdr:row>39</xdr:row>
      <xdr:rowOff>113454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4401800" y="676783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81280</xdr:rowOff>
    </xdr:from>
    <xdr:to>
      <xdr:col>68</xdr:col>
      <xdr:colOff>152400</xdr:colOff>
      <xdr:row>39</xdr:row>
      <xdr:rowOff>121496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3512800" y="676783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3462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168081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3131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69672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53781</xdr:rowOff>
    </xdr:from>
    <xdr:ext cx="762000" cy="259045"/>
    <xdr:sp macro="" textlink="">
      <xdr:nvSpPr>
        <xdr:cNvPr id="392" name="公債費負担の状況該当値テキスト">
          <a:extLst>
            <a:ext uri="{FF2B5EF4-FFF2-40B4-BE49-F238E27FC236}">
              <a16:creationId xmlns:a16="http://schemas.microsoft.com/office/drawing/2014/main" id="{00000000-0008-0000-0300-000088010000}"/>
            </a:ext>
          </a:extLst>
        </xdr:cNvPr>
        <xdr:cNvSpPr txBox="1"/>
      </xdr:nvSpPr>
      <xdr:spPr>
        <a:xfrm>
          <a:off x="17106900" y="708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68156</xdr:rowOff>
    </xdr:from>
    <xdr:to>
      <xdr:col>77</xdr:col>
      <xdr:colOff>95250</xdr:colOff>
      <xdr:row>40</xdr:row>
      <xdr:rowOff>169756</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129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8483</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6695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62654</xdr:rowOff>
    </xdr:from>
    <xdr:to>
      <xdr:col>73</xdr:col>
      <xdr:colOff>44450</xdr:colOff>
      <xdr:row>39</xdr:row>
      <xdr:rowOff>164254</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5240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2981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651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30480</xdr:rowOff>
    </xdr:from>
    <xdr:to>
      <xdr:col>68</xdr:col>
      <xdr:colOff>203200</xdr:colOff>
      <xdr:row>39</xdr:row>
      <xdr:rowOff>132080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4351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142257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70696</xdr:rowOff>
    </xdr:from>
    <xdr:to>
      <xdr:col>64</xdr:col>
      <xdr:colOff>152400</xdr:colOff>
      <xdr:row>40</xdr:row>
      <xdr:rowOff>846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3462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11023</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52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過去からの起債抑制施策として、交付税措置のある有利なもののみの発行に限定してきたことにより、類似団体と同じである。今後も起債抑制施策を継続し、現在の水準を維持する。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23777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7018000" y="2370667"/>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167304</xdr:rowOff>
    </xdr:from>
    <xdr:ext cx="762000" cy="259045"/>
    <xdr:sp macro="" textlink="">
      <xdr:nvSpPr>
        <xdr:cNvPr id="430" name="将来負担の状況最小値テキスト">
          <a:extLst>
            <a:ext uri="{FF2B5EF4-FFF2-40B4-BE49-F238E27FC236}">
              <a16:creationId xmlns:a16="http://schemas.microsoft.com/office/drawing/2014/main" id="{00000000-0008-0000-0300-0000AE010000}"/>
            </a:ext>
          </a:extLst>
        </xdr:cNvPr>
        <xdr:cNvSpPr txBox="1"/>
      </xdr:nvSpPr>
      <xdr:spPr>
        <a:xfrm>
          <a:off x="17106900" y="37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23777</xdr:rowOff>
    </xdr:from>
    <xdr:to>
      <xdr:col>81</xdr:col>
      <xdr:colOff>133350</xdr:colOff>
      <xdr:row>22</xdr:row>
      <xdr:rowOff>23777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379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2" name="将来負担の状況最大値テキスト">
          <a:extLst>
            <a:ext uri="{FF2B5EF4-FFF2-40B4-BE49-F238E27FC236}">
              <a16:creationId xmlns:a16="http://schemas.microsoft.com/office/drawing/2014/main" id="{00000000-0008-0000-0300-0000B0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4" name="将来負担の状況平均値テキスト">
          <a:extLst>
            <a:ext uri="{FF2B5EF4-FFF2-40B4-BE49-F238E27FC236}">
              <a16:creationId xmlns:a16="http://schemas.microsoft.com/office/drawing/2014/main" id="{00000000-0008-0000-0300-0000B2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香川県直島町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3,081
3,062
14.22
4,516,167
4,239,366
180,001
1,771,256
3,428,964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定員適正化計画の職員数を維持しているものの、類似団体平均を上回っている。大きな要因としては、町立診療所の運営に係る人件費が普通会計に計上されていることである。今後も適正な人員管理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5080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148607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0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5080</xdr:rowOff>
    </xdr:from>
    <xdr:to>
      <xdr:col>24</xdr:col>
      <xdr:colOff>114300</xdr:colOff>
      <xdr:row>41</xdr:row>
      <xdr:rowOff>5080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3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1270</xdr:rowOff>
    </xdr:from>
    <xdr:to>
      <xdr:col>24</xdr:col>
      <xdr:colOff>25400</xdr:colOff>
      <xdr:row>37</xdr:row>
      <xdr:rowOff>8890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449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60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114300</xdr:rowOff>
    </xdr:from>
    <xdr:to>
      <xdr:col>24</xdr:col>
      <xdr:colOff>76200</xdr:colOff>
      <xdr:row>36</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1270</xdr:rowOff>
    </xdr:from>
    <xdr:to>
      <xdr:col>19</xdr:col>
      <xdr:colOff>187325</xdr:colOff>
      <xdr:row>37</xdr:row>
      <xdr:rowOff>35560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449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118110</xdr:rowOff>
    </xdr:from>
    <xdr:to>
      <xdr:col>20</xdr:col>
      <xdr:colOff>38100</xdr:colOff>
      <xdr:row>36</xdr:row>
      <xdr:rowOff>48260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58437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35560</xdr:rowOff>
    </xdr:from>
    <xdr:to>
      <xdr:col>15</xdr:col>
      <xdr:colOff>98425</xdr:colOff>
      <xdr:row>37</xdr:row>
      <xdr:rowOff>130810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7921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106680</xdr:rowOff>
    </xdr:from>
    <xdr:to>
      <xdr:col>15</xdr:col>
      <xdr:colOff>149225</xdr:colOff>
      <xdr:row>36</xdr:row>
      <xdr:rowOff>36830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47007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7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35560</xdr:rowOff>
    </xdr:from>
    <xdr:to>
      <xdr:col>11</xdr:col>
      <xdr:colOff>9525</xdr:colOff>
      <xdr:row>37</xdr:row>
      <xdr:rowOff>130810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7921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110490</xdr:rowOff>
    </xdr:from>
    <xdr:to>
      <xdr:col>11</xdr:col>
      <xdr:colOff>60325</xdr:colOff>
      <xdr:row>36</xdr:row>
      <xdr:rowOff>40640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50817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101617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121920</xdr:rowOff>
    </xdr:from>
    <xdr:to>
      <xdr:col>20</xdr:col>
      <xdr:colOff>38100</xdr:colOff>
      <xdr:row>37</xdr:row>
      <xdr:rowOff>52070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156210</xdr:rowOff>
    </xdr:from>
    <xdr:to>
      <xdr:col>15</xdr:col>
      <xdr:colOff>149225</xdr:colOff>
      <xdr:row>37</xdr:row>
      <xdr:rowOff>86360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2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71137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1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80010</xdr:rowOff>
    </xdr:from>
    <xdr:to>
      <xdr:col>11</xdr:col>
      <xdr:colOff>60325</xdr:colOff>
      <xdr:row>38</xdr:row>
      <xdr:rowOff>10160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166387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156210</xdr:rowOff>
    </xdr:from>
    <xdr:to>
      <xdr:col>6</xdr:col>
      <xdr:colOff>171450</xdr:colOff>
      <xdr:row>37</xdr:row>
      <xdr:rowOff>86360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2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71137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1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昨年度より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の減となっているが、依然として類似団体平均を上回っている。大きな要因としては、町立診療所の運営に係る物件費が普通会計に計上されていることと、一般廃棄物処理施設に係る委託料などの物件費が主となっていることである。今後も、施設の設備投資などによるさらなる光熱水費の抑制や業務委託の再検討など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163576</xdr:rowOff>
    </xdr:from>
    <xdr:to>
      <xdr:col>82</xdr:col>
      <xdr:colOff>107950</xdr:colOff>
      <xdr:row>21</xdr:row>
      <xdr:rowOff>88138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63876"/>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78503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0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163576</xdr:rowOff>
    </xdr:from>
    <xdr:to>
      <xdr:col>82</xdr:col>
      <xdr:colOff>196850</xdr:colOff>
      <xdr:row>14</xdr:row>
      <xdr:rowOff>163576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6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33274</xdr:rowOff>
    </xdr:from>
    <xdr:to>
      <xdr:col>82</xdr:col>
      <xdr:colOff>107950</xdr:colOff>
      <xdr:row>19</xdr:row>
      <xdr:rowOff>37846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32908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81297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2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37846</xdr:rowOff>
    </xdr:from>
    <xdr:to>
      <xdr:col>78</xdr:col>
      <xdr:colOff>69850</xdr:colOff>
      <xdr:row>20</xdr:row>
      <xdr:rowOff>3556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329539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73914</xdr:rowOff>
    </xdr:from>
    <xdr:to>
      <xdr:col>78</xdr:col>
      <xdr:colOff>120650</xdr:colOff>
      <xdr:row>18</xdr:row>
      <xdr:rowOff>4064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14241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757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129286</xdr:rowOff>
    </xdr:from>
    <xdr:to>
      <xdr:col>73</xdr:col>
      <xdr:colOff>180975</xdr:colOff>
      <xdr:row>20</xdr:row>
      <xdr:rowOff>3556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3868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167403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154432</xdr:rowOff>
    </xdr:from>
    <xdr:to>
      <xdr:col>69</xdr:col>
      <xdr:colOff>92075</xdr:colOff>
      <xdr:row>19</xdr:row>
      <xdr:rowOff>129286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24053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135636</xdr:rowOff>
    </xdr:from>
    <xdr:to>
      <xdr:col>69</xdr:col>
      <xdr:colOff>142875</xdr:colOff>
      <xdr:row>17</xdr:row>
      <xdr:rowOff>65786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75963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94488</xdr:rowOff>
    </xdr:from>
    <xdr:to>
      <xdr:col>65</xdr:col>
      <xdr:colOff>53975</xdr:colOff>
      <xdr:row>17</xdr:row>
      <xdr:rowOff>24638</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34815</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153924</xdr:rowOff>
    </xdr:from>
    <xdr:to>
      <xdr:col>82</xdr:col>
      <xdr:colOff>158750</xdr:colOff>
      <xdr:row>19</xdr:row>
      <xdr:rowOff>84074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24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126001</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21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158496</xdr:rowOff>
    </xdr:from>
    <xdr:to>
      <xdr:col>78</xdr:col>
      <xdr:colOff>120650</xdr:colOff>
      <xdr:row>19</xdr:row>
      <xdr:rowOff>88646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24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73423</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330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124206</xdr:rowOff>
    </xdr:from>
    <xdr:to>
      <xdr:col>74</xdr:col>
      <xdr:colOff>31750</xdr:colOff>
      <xdr:row>20</xdr:row>
      <xdr:rowOff>54356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38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39133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46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78486</xdr:rowOff>
    </xdr:from>
    <xdr:to>
      <xdr:col>69</xdr:col>
      <xdr:colOff>142875</xdr:colOff>
      <xdr:row>20</xdr:row>
      <xdr:rowOff>8636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33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164863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42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103632</xdr:rowOff>
    </xdr:from>
    <xdr:to>
      <xdr:col>65</xdr:col>
      <xdr:colOff>53975</xdr:colOff>
      <xdr:row>19</xdr:row>
      <xdr:rowOff>33782</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18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18559</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27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扶助費に係る経常収支比率は、昨年度より微増の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の増となり、類似団体平均を下回っている。主な経費としては、児童手当や介護・訓練等給付費などであり義務的な性質のため経費削減は困難であるが、今後も引き続き現在の水準を維持するとともに、単独事業の効果の検証など見直しをすることで扶助費の抑制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60</xdr:row>
      <xdr:rowOff>159657</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24043"/>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110672</xdr:rowOff>
    </xdr:from>
    <xdr:to>
      <xdr:col>24</xdr:col>
      <xdr:colOff>25400</xdr:colOff>
      <xdr:row>54</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3689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40112</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69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94343</xdr:rowOff>
    </xdr:from>
    <xdr:to>
      <xdr:col>19</xdr:col>
      <xdr:colOff>187325</xdr:colOff>
      <xdr:row>54</xdr:row>
      <xdr:rowOff>110672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3526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138084</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94343</xdr:rowOff>
    </xdr:from>
    <xdr:to>
      <xdr:col>15</xdr:col>
      <xdr:colOff>98425</xdr:colOff>
      <xdr:row>54</xdr:row>
      <xdr:rowOff>143328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3526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138084</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54</xdr:row>
      <xdr:rowOff>143328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3853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51707</xdr:rowOff>
    </xdr:from>
    <xdr:to>
      <xdr:col>11</xdr:col>
      <xdr:colOff>60325</xdr:colOff>
      <xdr:row>55</xdr:row>
      <xdr:rowOff>153307</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138084</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138084</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59872</xdr:rowOff>
    </xdr:from>
    <xdr:to>
      <xdr:col>20</xdr:col>
      <xdr:colOff>38100</xdr:colOff>
      <xdr:row>54</xdr:row>
      <xdr:rowOff>161472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199</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08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43543</xdr:rowOff>
    </xdr:from>
    <xdr:to>
      <xdr:col>15</xdr:col>
      <xdr:colOff>149225</xdr:colOff>
      <xdr:row>54</xdr:row>
      <xdr:rowOff>145143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155320</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92528</xdr:rowOff>
    </xdr:from>
    <xdr:to>
      <xdr:col>11</xdr:col>
      <xdr:colOff>60325</xdr:colOff>
      <xdr:row>55</xdr:row>
      <xdr:rowOff>22678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32855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昨年度より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いるが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他に係る経常収支比率は、類似団体平均を下回っている。特別会計への繰出金が依然高いウエイトを占めており、今後も増加傾向は続くと予想されるため、受益と負担の公平性の観点からも、また、独立採算の原則からも、その運営の健全化を図り、普通会計の負担額を減らしていくよう努めていく。</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59</xdr:row>
      <xdr:rowOff>156718</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27100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128795</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244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156718</xdr:rowOff>
    </xdr:from>
    <xdr:to>
      <xdr:col>82</xdr:col>
      <xdr:colOff>196850</xdr:colOff>
      <xdr:row>59</xdr:row>
      <xdr:rowOff>156718</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272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44704</xdr:rowOff>
    </xdr:from>
    <xdr:to>
      <xdr:col>82</xdr:col>
      <xdr:colOff>107950</xdr:colOff>
      <xdr:row>56</xdr:row>
      <xdr:rowOff>122428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964590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71137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44704</xdr:rowOff>
    </xdr:from>
    <xdr:to>
      <xdr:col>78</xdr:col>
      <xdr:colOff>69850</xdr:colOff>
      <xdr:row>56</xdr:row>
      <xdr:rowOff>49276</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6459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94488</xdr:rowOff>
    </xdr:from>
    <xdr:to>
      <xdr:col>78</xdr:col>
      <xdr:colOff>120650</xdr:colOff>
      <xdr:row>57</xdr:row>
      <xdr:rowOff>24638</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9415</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782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49276</xdr:rowOff>
    </xdr:from>
    <xdr:to>
      <xdr:col>73</xdr:col>
      <xdr:colOff>180975</xdr:colOff>
      <xdr:row>56</xdr:row>
      <xdr:rowOff>85852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6504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112776</xdr:rowOff>
    </xdr:from>
    <xdr:to>
      <xdr:col>74</xdr:col>
      <xdr:colOff>31750</xdr:colOff>
      <xdr:row>57</xdr:row>
      <xdr:rowOff>42926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27703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49276</xdr:rowOff>
    </xdr:from>
    <xdr:to>
      <xdr:col>69</xdr:col>
      <xdr:colOff>92075</xdr:colOff>
      <xdr:row>56</xdr:row>
      <xdr:rowOff>85852</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96504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85344</xdr:rowOff>
    </xdr:from>
    <xdr:to>
      <xdr:col>69</xdr:col>
      <xdr:colOff>142875</xdr:colOff>
      <xdr:row>57</xdr:row>
      <xdr:rowOff>15494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271</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108204</xdr:rowOff>
    </xdr:from>
    <xdr:to>
      <xdr:col>65</xdr:col>
      <xdr:colOff>53975</xdr:colOff>
      <xdr:row>57</xdr:row>
      <xdr:rowOff>38354</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23131</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71628</xdr:rowOff>
    </xdr:from>
    <xdr:to>
      <xdr:col>82</xdr:col>
      <xdr:colOff>158750</xdr:colOff>
      <xdr:row>57</xdr:row>
      <xdr:rowOff>1778</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88155</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51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165354</xdr:rowOff>
    </xdr:from>
    <xdr:to>
      <xdr:col>78</xdr:col>
      <xdr:colOff>120650</xdr:colOff>
      <xdr:row>56</xdr:row>
      <xdr:rowOff>95504</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105681</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169926</xdr:rowOff>
    </xdr:from>
    <xdr:to>
      <xdr:col>74</xdr:col>
      <xdr:colOff>31750</xdr:colOff>
      <xdr:row>56</xdr:row>
      <xdr:rowOff>100076</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110253</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35052</xdr:rowOff>
    </xdr:from>
    <xdr:to>
      <xdr:col>69</xdr:col>
      <xdr:colOff>142875</xdr:colOff>
      <xdr:row>56</xdr:row>
      <xdr:rowOff>136652</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146829</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169926</xdr:rowOff>
    </xdr:from>
    <xdr:to>
      <xdr:col>65</xdr:col>
      <xdr:colOff>53975</xdr:colOff>
      <xdr:row>56</xdr:row>
      <xdr:rowOff>100076</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110253</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昨年度より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の減となっており、補助費等に係る経常収支比率は、類似団体平均を下回っている。社会福祉協議会に対するものが主なものとなっており、今後、削減していく事はかなり難しいところではあるが、厳しい財政状況が続いているため、今後も各種団体補助金の支給要件などを再検討するなど、補助費等の抑制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113284</xdr:rowOff>
    </xdr:from>
    <xdr:to>
      <xdr:col>82</xdr:col>
      <xdr:colOff>107950</xdr:colOff>
      <xdr:row>41</xdr:row>
      <xdr:rowOff>5842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59968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28211</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113284</xdr:rowOff>
    </xdr:from>
    <xdr:to>
      <xdr:col>82</xdr:col>
      <xdr:colOff>196850</xdr:colOff>
      <xdr:row>32</xdr:row>
      <xdr:rowOff>113284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122428</xdr:rowOff>
    </xdr:from>
    <xdr:to>
      <xdr:col>82</xdr:col>
      <xdr:colOff>107950</xdr:colOff>
      <xdr:row>32</xdr:row>
      <xdr:rowOff>131572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56088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131572</xdr:rowOff>
    </xdr:from>
    <xdr:to>
      <xdr:col>78</xdr:col>
      <xdr:colOff>69850</xdr:colOff>
      <xdr:row>32</xdr:row>
      <xdr:rowOff>149860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56179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149860</xdr:rowOff>
    </xdr:from>
    <xdr:to>
      <xdr:col>73</xdr:col>
      <xdr:colOff>180975</xdr:colOff>
      <xdr:row>33</xdr:row>
      <xdr:rowOff>5842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56362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122428</xdr:rowOff>
    </xdr:from>
    <xdr:to>
      <xdr:col>69</xdr:col>
      <xdr:colOff>92075</xdr:colOff>
      <xdr:row>33</xdr:row>
      <xdr:rowOff>5842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56088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71628</xdr:rowOff>
    </xdr:from>
    <xdr:to>
      <xdr:col>82</xdr:col>
      <xdr:colOff>158750</xdr:colOff>
      <xdr:row>33</xdr:row>
      <xdr:rowOff>1778</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555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31</xdr:row>
      <xdr:rowOff>151655</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5466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80772</xdr:rowOff>
    </xdr:from>
    <xdr:to>
      <xdr:col>78</xdr:col>
      <xdr:colOff>120650</xdr:colOff>
      <xdr:row>33</xdr:row>
      <xdr:rowOff>10922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55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21099</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33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99060</xdr:rowOff>
    </xdr:from>
    <xdr:to>
      <xdr:col>74</xdr:col>
      <xdr:colOff>31750</xdr:colOff>
      <xdr:row>33</xdr:row>
      <xdr:rowOff>29210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558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39387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35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126492</xdr:rowOff>
    </xdr:from>
    <xdr:to>
      <xdr:col>69</xdr:col>
      <xdr:colOff>142875</xdr:colOff>
      <xdr:row>33</xdr:row>
      <xdr:rowOff>56642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561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66819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38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71628</xdr:rowOff>
    </xdr:from>
    <xdr:to>
      <xdr:col>65</xdr:col>
      <xdr:colOff>53975</xdr:colOff>
      <xdr:row>33</xdr:row>
      <xdr:rowOff>1778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555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11955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32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昨年度より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っているが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、類似団体平均を上回っている。大きな要因としては、町民会館、一般廃棄物処理施設の償還が主となっている。平成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年度予算より既に財政改革に取り組んでおり、借入額よりも償還額が上回る予算となっている。今後も後世への負担軽減を図るため、引き続き起債抑制政策を継続し、公債費の抑制に努める。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54611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142239</xdr:rowOff>
    </xdr:from>
    <xdr:to>
      <xdr:col>24</xdr:col>
      <xdr:colOff>25400</xdr:colOff>
      <xdr:row>77</xdr:row>
      <xdr:rowOff>168911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34388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62247</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119380</xdr:rowOff>
    </xdr:from>
    <xdr:to>
      <xdr:col>19</xdr:col>
      <xdr:colOff>187325</xdr:colOff>
      <xdr:row>77</xdr:row>
      <xdr:rowOff>168911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149580"/>
          <a:ext cx="889000" cy="22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xdr:rowOff>
    </xdr:from>
    <xdr:to>
      <xdr:col>20</xdr:col>
      <xdr:colOff>38100</xdr:colOff>
      <xdr:row>76</xdr:row>
      <xdr:rowOff>113030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123207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810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77470</xdr:rowOff>
    </xdr:from>
    <xdr:to>
      <xdr:col>15</xdr:col>
      <xdr:colOff>98425</xdr:colOff>
      <xdr:row>76</xdr:row>
      <xdr:rowOff>119380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293622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43180</xdr:rowOff>
    </xdr:from>
    <xdr:to>
      <xdr:col>11</xdr:col>
      <xdr:colOff>9525</xdr:colOff>
      <xdr:row>75</xdr:row>
      <xdr:rowOff>77470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29019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128288</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143527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91439</xdr:rowOff>
    </xdr:from>
    <xdr:to>
      <xdr:col>24</xdr:col>
      <xdr:colOff>76200</xdr:colOff>
      <xdr:row>78</xdr:row>
      <xdr:rowOff>21589</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63516</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118111</xdr:rowOff>
    </xdr:from>
    <xdr:to>
      <xdr:col>20</xdr:col>
      <xdr:colOff>38100</xdr:colOff>
      <xdr:row>78</xdr:row>
      <xdr:rowOff>48261</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33038</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406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68580</xdr:rowOff>
    </xdr:from>
    <xdr:to>
      <xdr:col>15</xdr:col>
      <xdr:colOff>149225</xdr:colOff>
      <xdr:row>76</xdr:row>
      <xdr:rowOff>170180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154957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26670</xdr:rowOff>
    </xdr:from>
    <xdr:to>
      <xdr:col>11</xdr:col>
      <xdr:colOff>60325</xdr:colOff>
      <xdr:row>75</xdr:row>
      <xdr:rowOff>128270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138447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163830</xdr:rowOff>
    </xdr:from>
    <xdr:to>
      <xdr:col>6</xdr:col>
      <xdr:colOff>171450</xdr:colOff>
      <xdr:row>75</xdr:row>
      <xdr:rowOff>93980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104157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62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公債費を除く経常経費をみると、類似団体平均を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回っている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下水道や国保など他会計への繰出金は増加が見込まれるため、歳出抑制を模索するなど、歳出の削減に努める。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80</xdr:row>
      <xdr:rowOff>100330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45235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111761</xdr:rowOff>
    </xdr:from>
    <xdr:to>
      <xdr:col>82</xdr:col>
      <xdr:colOff>107950</xdr:colOff>
      <xdr:row>77</xdr:row>
      <xdr:rowOff>8889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141961"/>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134638</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118111</xdr:rowOff>
    </xdr:from>
    <xdr:to>
      <xdr:col>82</xdr:col>
      <xdr:colOff>158750</xdr:colOff>
      <xdr:row>77</xdr:row>
      <xdr:rowOff>48261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111761</xdr:rowOff>
    </xdr:from>
    <xdr:to>
      <xdr:col>78</xdr:col>
      <xdr:colOff>69850</xdr:colOff>
      <xdr:row>77</xdr:row>
      <xdr:rowOff>96520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141961"/>
          <a:ext cx="889000" cy="15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114300</xdr:rowOff>
    </xdr:from>
    <xdr:to>
      <xdr:col>78</xdr:col>
      <xdr:colOff>120650</xdr:colOff>
      <xdr:row>77</xdr:row>
      <xdr:rowOff>44450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29227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96520</xdr:rowOff>
    </xdr:from>
    <xdr:to>
      <xdr:col>73</xdr:col>
      <xdr:colOff>180975</xdr:colOff>
      <xdr:row>78</xdr:row>
      <xdr:rowOff>35561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298170"/>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104139</xdr:rowOff>
    </xdr:from>
    <xdr:to>
      <xdr:col>69</xdr:col>
      <xdr:colOff>92075</xdr:colOff>
      <xdr:row>78</xdr:row>
      <xdr:rowOff>35561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134339"/>
          <a:ext cx="889000" cy="27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129539</xdr:rowOff>
    </xdr:from>
    <xdr:to>
      <xdr:col>82</xdr:col>
      <xdr:colOff>158750</xdr:colOff>
      <xdr:row>77</xdr:row>
      <xdr:rowOff>59689</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101616</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60961</xdr:rowOff>
    </xdr:from>
    <xdr:to>
      <xdr:col>78</xdr:col>
      <xdr:colOff>120650</xdr:colOff>
      <xdr:row>76</xdr:row>
      <xdr:rowOff>162561</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1287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45720</xdr:rowOff>
    </xdr:from>
    <xdr:to>
      <xdr:col>74</xdr:col>
      <xdr:colOff>31750</xdr:colOff>
      <xdr:row>77</xdr:row>
      <xdr:rowOff>147320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132097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156211</xdr:rowOff>
    </xdr:from>
    <xdr:to>
      <xdr:col>69</xdr:col>
      <xdr:colOff>142875</xdr:colOff>
      <xdr:row>78</xdr:row>
      <xdr:rowOff>86361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71138</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139716</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香川県直島町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14647</xdr:rowOff>
    </xdr:from>
    <xdr:to>
      <xdr:col>29</xdr:col>
      <xdr:colOff>127000</xdr:colOff>
      <xdr:row>19</xdr:row>
      <xdr:rowOff>7764</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91122"/>
          <a:ext cx="0" cy="10218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151291</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8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7764</xdr:rowOff>
    </xdr:from>
    <xdr:to>
      <xdr:col>30</xdr:col>
      <xdr:colOff>25400</xdr:colOff>
      <xdr:row>19</xdr:row>
      <xdr:rowOff>7764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129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101024</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203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14647</xdr:rowOff>
    </xdr:from>
    <xdr:to>
      <xdr:col>30</xdr:col>
      <xdr:colOff>25400</xdr:colOff>
      <xdr:row>13</xdr:row>
      <xdr:rowOff>14647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911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4470</xdr:rowOff>
    </xdr:from>
    <xdr:to>
      <xdr:col>29</xdr:col>
      <xdr:colOff>127000</xdr:colOff>
      <xdr:row>18</xdr:row>
      <xdr:rowOff>7675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38195"/>
          <a:ext cx="647700" cy="3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160698</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12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128207</xdr:rowOff>
    </xdr:from>
    <xdr:to>
      <xdr:col>29</xdr:col>
      <xdr:colOff>177800</xdr:colOff>
      <xdr:row>18</xdr:row>
      <xdr:rowOff>58357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90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7675</xdr:rowOff>
    </xdr:from>
    <xdr:to>
      <xdr:col>26</xdr:col>
      <xdr:colOff>50800</xdr:colOff>
      <xdr:row>18</xdr:row>
      <xdr:rowOff>13959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41400"/>
          <a:ext cx="698500" cy="62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135457</xdr:rowOff>
    </xdr:from>
    <xdr:to>
      <xdr:col>26</xdr:col>
      <xdr:colOff>101600</xdr:colOff>
      <xdr:row>18</xdr:row>
      <xdr:rowOff>65607</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97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50384</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84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11212</xdr:rowOff>
    </xdr:from>
    <xdr:to>
      <xdr:col>22</xdr:col>
      <xdr:colOff>114300</xdr:colOff>
      <xdr:row>18</xdr:row>
      <xdr:rowOff>13959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3606800" y="3144937"/>
          <a:ext cx="698500" cy="2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148399</xdr:rowOff>
    </xdr:from>
    <xdr:to>
      <xdr:col>22</xdr:col>
      <xdr:colOff>165100</xdr:colOff>
      <xdr:row>18</xdr:row>
      <xdr:rowOff>78549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1106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63326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9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11212</xdr:rowOff>
    </xdr:from>
    <xdr:to>
      <xdr:col>18</xdr:col>
      <xdr:colOff>177800</xdr:colOff>
      <xdr:row>18</xdr:row>
      <xdr:rowOff>18295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44937"/>
          <a:ext cx="698500" cy="70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157938</xdr:rowOff>
    </xdr:from>
    <xdr:to>
      <xdr:col>19</xdr:col>
      <xdr:colOff>38100</xdr:colOff>
      <xdr:row>18</xdr:row>
      <xdr:rowOff>88088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120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72865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206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10497</xdr:rowOff>
    </xdr:from>
    <xdr:to>
      <xdr:col>15</xdr:col>
      <xdr:colOff>101600</xdr:colOff>
      <xdr:row>18</xdr:row>
      <xdr:rowOff>112097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44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96874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230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125120</xdr:rowOff>
    </xdr:from>
    <xdr:to>
      <xdr:col>29</xdr:col>
      <xdr:colOff>177800</xdr:colOff>
      <xdr:row>18</xdr:row>
      <xdr:rowOff>55270</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87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141647</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93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128325</xdr:rowOff>
    </xdr:from>
    <xdr:to>
      <xdr:col>26</xdr:col>
      <xdr:colOff>101600</xdr:colOff>
      <xdr:row>18</xdr:row>
      <xdr:rowOff>58475</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90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68652</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8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134609</xdr:rowOff>
    </xdr:from>
    <xdr:to>
      <xdr:col>22</xdr:col>
      <xdr:colOff>165100</xdr:colOff>
      <xdr:row>18</xdr:row>
      <xdr:rowOff>64759</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96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74936</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86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131862</xdr:rowOff>
    </xdr:from>
    <xdr:to>
      <xdr:col>19</xdr:col>
      <xdr:colOff>38100</xdr:colOff>
      <xdr:row>18</xdr:row>
      <xdr:rowOff>62012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94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72189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86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138945</xdr:rowOff>
    </xdr:from>
    <xdr:to>
      <xdr:col>15</xdr:col>
      <xdr:colOff>101600</xdr:colOff>
      <xdr:row>18</xdr:row>
      <xdr:rowOff>69095</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01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79272</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87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28245</xdr:rowOff>
    </xdr:from>
    <xdr:to>
      <xdr:col>29</xdr:col>
      <xdr:colOff>127000</xdr:colOff>
      <xdr:row>37</xdr:row>
      <xdr:rowOff>168544</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52795"/>
          <a:ext cx="0" cy="1340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140621</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265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168544</xdr:rowOff>
    </xdr:from>
    <xdr:to>
      <xdr:col>30</xdr:col>
      <xdr:colOff>25400</xdr:colOff>
      <xdr:row>37</xdr:row>
      <xdr:rowOff>168544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2932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286072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696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28245</xdr:rowOff>
    </xdr:from>
    <xdr:to>
      <xdr:col>30</xdr:col>
      <xdr:colOff>25400</xdr:colOff>
      <xdr:row>33</xdr:row>
      <xdr:rowOff>28245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52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259100</xdr:rowOff>
    </xdr:from>
    <xdr:to>
      <xdr:col>29</xdr:col>
      <xdr:colOff>127000</xdr:colOff>
      <xdr:row>35</xdr:row>
      <xdr:rowOff>290373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869450"/>
          <a:ext cx="647700" cy="31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243877</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8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263537</xdr:rowOff>
    </xdr:from>
    <xdr:to>
      <xdr:col>29</xdr:col>
      <xdr:colOff>177800</xdr:colOff>
      <xdr:row>36</xdr:row>
      <xdr:rowOff>22237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738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290373</xdr:rowOff>
    </xdr:from>
    <xdr:to>
      <xdr:col>26</xdr:col>
      <xdr:colOff>50800</xdr:colOff>
      <xdr:row>36</xdr:row>
      <xdr:rowOff>88222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900723"/>
          <a:ext cx="698500" cy="140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292753</xdr:rowOff>
    </xdr:from>
    <xdr:to>
      <xdr:col>26</xdr:col>
      <xdr:colOff>101600</xdr:colOff>
      <xdr:row>36</xdr:row>
      <xdr:rowOff>51453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03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36230</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989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88222</xdr:rowOff>
    </xdr:from>
    <xdr:to>
      <xdr:col>22</xdr:col>
      <xdr:colOff>114300</xdr:colOff>
      <xdr:row>36</xdr:row>
      <xdr:rowOff>139314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7041472"/>
          <a:ext cx="698500" cy="51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288394</xdr:rowOff>
    </xdr:from>
    <xdr:to>
      <xdr:col>22</xdr:col>
      <xdr:colOff>165100</xdr:colOff>
      <xdr:row>36</xdr:row>
      <xdr:rowOff>47094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57271</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66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139314</xdr:rowOff>
    </xdr:from>
    <xdr:to>
      <xdr:col>18</xdr:col>
      <xdr:colOff>177800</xdr:colOff>
      <xdr:row>36</xdr:row>
      <xdr:rowOff>160360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7092564"/>
          <a:ext cx="698500" cy="21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281856</xdr:rowOff>
    </xdr:from>
    <xdr:to>
      <xdr:col>19</xdr:col>
      <xdr:colOff>38100</xdr:colOff>
      <xdr:row>36</xdr:row>
      <xdr:rowOff>40556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50733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66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265260</xdr:rowOff>
    </xdr:from>
    <xdr:to>
      <xdr:col>15</xdr:col>
      <xdr:colOff>101600</xdr:colOff>
      <xdr:row>36</xdr:row>
      <xdr:rowOff>23960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34137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64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208300</xdr:rowOff>
    </xdr:from>
    <xdr:to>
      <xdr:col>29</xdr:col>
      <xdr:colOff>177800</xdr:colOff>
      <xdr:row>35</xdr:row>
      <xdr:rowOff>309900</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818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53377</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66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239573</xdr:rowOff>
    </xdr:from>
    <xdr:to>
      <xdr:col>26</xdr:col>
      <xdr:colOff>101600</xdr:colOff>
      <xdr:row>35</xdr:row>
      <xdr:rowOff>341173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849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8450</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618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37422</xdr:rowOff>
    </xdr:from>
    <xdr:to>
      <xdr:col>22</xdr:col>
      <xdr:colOff>165100</xdr:colOff>
      <xdr:row>36</xdr:row>
      <xdr:rowOff>139022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990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123799</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07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88514</xdr:rowOff>
    </xdr:from>
    <xdr:to>
      <xdr:col>19</xdr:col>
      <xdr:colOff>38100</xdr:colOff>
      <xdr:row>37</xdr:row>
      <xdr:rowOff>18664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041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3441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12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109560</xdr:rowOff>
    </xdr:from>
    <xdr:to>
      <xdr:col>15</xdr:col>
      <xdr:colOff>101600</xdr:colOff>
      <xdr:row>37</xdr:row>
      <xdr:rowOff>39710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062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24487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14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香川県直島町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3,081
3,062
14.22
4,516,167
4,239,366
180,001
1,771,256
3,428,964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133208</xdr:rowOff>
    </xdr:from>
    <xdr:to>
      <xdr:col>24</xdr:col>
      <xdr:colOff>62865</xdr:colOff>
      <xdr:row>37</xdr:row>
      <xdr:rowOff>100459</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276708"/>
          <a:ext cx="1270" cy="1167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104286</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4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100459</xdr:rowOff>
    </xdr:from>
    <xdr:to>
      <xdr:col>24</xdr:col>
      <xdr:colOff>152400</xdr:colOff>
      <xdr:row>37</xdr:row>
      <xdr:rowOff>100459</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4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79885</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5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133208</xdr:rowOff>
    </xdr:from>
    <xdr:to>
      <xdr:col>24</xdr:col>
      <xdr:colOff>152400</xdr:colOff>
      <xdr:row>30</xdr:row>
      <xdr:rowOff>133208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276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6700</xdr:rowOff>
    </xdr:from>
    <xdr:to>
      <xdr:col>24</xdr:col>
      <xdr:colOff>63500</xdr:colOff>
      <xdr:row>36</xdr:row>
      <xdr:rowOff>8723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178900"/>
          <a:ext cx="838200" cy="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16568</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188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38141</xdr:rowOff>
    </xdr:from>
    <xdr:to>
      <xdr:col>24</xdr:col>
      <xdr:colOff>114300</xdr:colOff>
      <xdr:row>36</xdr:row>
      <xdr:rowOff>139741</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21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8723</xdr:rowOff>
    </xdr:from>
    <xdr:to>
      <xdr:col>19</xdr:col>
      <xdr:colOff>177800</xdr:colOff>
      <xdr:row>36</xdr:row>
      <xdr:rowOff>15365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180923"/>
          <a:ext cx="889000" cy="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46541</xdr:rowOff>
    </xdr:from>
    <xdr:to>
      <xdr:col>20</xdr:col>
      <xdr:colOff>38100</xdr:colOff>
      <xdr:row>36</xdr:row>
      <xdr:rowOff>148141</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21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139268</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31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15365</xdr:rowOff>
    </xdr:from>
    <xdr:to>
      <xdr:col>15</xdr:col>
      <xdr:colOff>50800</xdr:colOff>
      <xdr:row>36</xdr:row>
      <xdr:rowOff>23756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187565"/>
          <a:ext cx="889000" cy="8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57426</xdr:rowOff>
    </xdr:from>
    <xdr:to>
      <xdr:col>15</xdr:col>
      <xdr:colOff>101600</xdr:colOff>
      <xdr:row>36</xdr:row>
      <xdr:rowOff>159026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22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150153</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32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23756</xdr:rowOff>
    </xdr:from>
    <xdr:to>
      <xdr:col>10</xdr:col>
      <xdr:colOff>114300</xdr:colOff>
      <xdr:row>36</xdr:row>
      <xdr:rowOff>31238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195956"/>
          <a:ext cx="889000" cy="7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65366</xdr:rowOff>
    </xdr:from>
    <xdr:to>
      <xdr:col>10</xdr:col>
      <xdr:colOff>165100</xdr:colOff>
      <xdr:row>36</xdr:row>
      <xdr:rowOff>166966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3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158093</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330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90930</xdr:rowOff>
    </xdr:from>
    <xdr:to>
      <xdr:col>6</xdr:col>
      <xdr:colOff>38100</xdr:colOff>
      <xdr:row>37</xdr:row>
      <xdr:rowOff>21080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6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12207</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635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127350</xdr:rowOff>
    </xdr:from>
    <xdr:to>
      <xdr:col>24</xdr:col>
      <xdr:colOff>114300</xdr:colOff>
      <xdr:row>36</xdr:row>
      <xdr:rowOff>57500</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2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150227</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979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129373</xdr:rowOff>
    </xdr:from>
    <xdr:to>
      <xdr:col>20</xdr:col>
      <xdr:colOff>38100</xdr:colOff>
      <xdr:row>36</xdr:row>
      <xdr:rowOff>59523</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3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76050</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905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136015</xdr:rowOff>
    </xdr:from>
    <xdr:to>
      <xdr:col>15</xdr:col>
      <xdr:colOff>101600</xdr:colOff>
      <xdr:row>36</xdr:row>
      <xdr:rowOff>66165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3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82692</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144406</xdr:rowOff>
    </xdr:from>
    <xdr:to>
      <xdr:col>10</xdr:col>
      <xdr:colOff>165100</xdr:colOff>
      <xdr:row>36</xdr:row>
      <xdr:rowOff>74556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4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91083</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920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151888</xdr:rowOff>
    </xdr:from>
    <xdr:to>
      <xdr:col>6</xdr:col>
      <xdr:colOff>38100</xdr:colOff>
      <xdr:row>36</xdr:row>
      <xdr:rowOff>82038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5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98565</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927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50957</xdr:rowOff>
    </xdr:from>
    <xdr:to>
      <xdr:col>24</xdr:col>
      <xdr:colOff>62865</xdr:colOff>
      <xdr:row>58</xdr:row>
      <xdr:rowOff>61630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23457"/>
          <a:ext cx="1270" cy="1382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65457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00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61630</xdr:rowOff>
    </xdr:from>
    <xdr:to>
      <xdr:col>24</xdr:col>
      <xdr:colOff>152400</xdr:colOff>
      <xdr:row>58</xdr:row>
      <xdr:rowOff>61630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00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169084</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98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50957</xdr:rowOff>
    </xdr:from>
    <xdr:to>
      <xdr:col>24</xdr:col>
      <xdr:colOff>152400</xdr:colOff>
      <xdr:row>50</xdr:row>
      <xdr:rowOff>50957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23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98318</xdr:rowOff>
    </xdr:from>
    <xdr:to>
      <xdr:col>24</xdr:col>
      <xdr:colOff>63500</xdr:colOff>
      <xdr:row>56</xdr:row>
      <xdr:rowOff>115697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699518"/>
          <a:ext cx="838200" cy="1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126632</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727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148205</xdr:rowOff>
    </xdr:from>
    <xdr:to>
      <xdr:col>24</xdr:col>
      <xdr:colOff>114300</xdr:colOff>
      <xdr:row>57</xdr:row>
      <xdr:rowOff>78355</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74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113377</xdr:rowOff>
    </xdr:from>
    <xdr:to>
      <xdr:col>19</xdr:col>
      <xdr:colOff>177800</xdr:colOff>
      <xdr:row>56</xdr:row>
      <xdr:rowOff>115697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908300" y="9714577"/>
          <a:ext cx="889000" cy="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145142</xdr:rowOff>
    </xdr:from>
    <xdr:to>
      <xdr:col>20</xdr:col>
      <xdr:colOff>38100</xdr:colOff>
      <xdr:row>57</xdr:row>
      <xdr:rowOff>75292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4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66419</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839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113377</xdr:rowOff>
    </xdr:from>
    <xdr:to>
      <xdr:col>15</xdr:col>
      <xdr:colOff>50800</xdr:colOff>
      <xdr:row>56</xdr:row>
      <xdr:rowOff>114322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714577"/>
          <a:ext cx="889000" cy="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165906</xdr:rowOff>
    </xdr:from>
    <xdr:to>
      <xdr:col>15</xdr:col>
      <xdr:colOff>101600</xdr:colOff>
      <xdr:row>57</xdr:row>
      <xdr:rowOff>96056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6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87183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85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114322</xdr:rowOff>
    </xdr:from>
    <xdr:to>
      <xdr:col>10</xdr:col>
      <xdr:colOff>114300</xdr:colOff>
      <xdr:row>56</xdr:row>
      <xdr:rowOff>154955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715522"/>
          <a:ext cx="889000" cy="4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10742</xdr:rowOff>
    </xdr:from>
    <xdr:to>
      <xdr:col>10</xdr:col>
      <xdr:colOff>165100</xdr:colOff>
      <xdr:row>57</xdr:row>
      <xdr:rowOff>112342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83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103469</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876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23894</xdr:rowOff>
    </xdr:from>
    <xdr:to>
      <xdr:col>6</xdr:col>
      <xdr:colOff>38100</xdr:colOff>
      <xdr:row>57</xdr:row>
      <xdr:rowOff>125494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9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116621</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889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47518</xdr:rowOff>
    </xdr:from>
    <xdr:to>
      <xdr:col>24</xdr:col>
      <xdr:colOff>114300</xdr:colOff>
      <xdr:row>56</xdr:row>
      <xdr:rowOff>149118</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64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70395</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50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64897</xdr:rowOff>
    </xdr:from>
    <xdr:to>
      <xdr:col>20</xdr:col>
      <xdr:colOff>38100</xdr:colOff>
      <xdr:row>56</xdr:row>
      <xdr:rowOff>166497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66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11574</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441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62577</xdr:rowOff>
    </xdr:from>
    <xdr:to>
      <xdr:col>15</xdr:col>
      <xdr:colOff>101600</xdr:colOff>
      <xdr:row>56</xdr:row>
      <xdr:rowOff>164177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66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9254</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439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63522</xdr:rowOff>
    </xdr:from>
    <xdr:to>
      <xdr:col>10</xdr:col>
      <xdr:colOff>165100</xdr:colOff>
      <xdr:row>56</xdr:row>
      <xdr:rowOff>165122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66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10199</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43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104155</xdr:rowOff>
    </xdr:from>
    <xdr:to>
      <xdr:col>6</xdr:col>
      <xdr:colOff>38100</xdr:colOff>
      <xdr:row>57</xdr:row>
      <xdr:rowOff>34305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0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50832</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480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103745</xdr:rowOff>
    </xdr:from>
    <xdr:to>
      <xdr:col>24</xdr:col>
      <xdr:colOff>62865</xdr:colOff>
      <xdr:row>79</xdr:row>
      <xdr:rowOff>86942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05245"/>
          <a:ext cx="1270" cy="1526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90769</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635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86942</xdr:rowOff>
    </xdr:from>
    <xdr:to>
      <xdr:col>24</xdr:col>
      <xdr:colOff>152400</xdr:colOff>
      <xdr:row>79</xdr:row>
      <xdr:rowOff>86942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63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50422</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8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103745</xdr:rowOff>
    </xdr:from>
    <xdr:to>
      <xdr:col>24</xdr:col>
      <xdr:colOff>152400</xdr:colOff>
      <xdr:row>70</xdr:row>
      <xdr:rowOff>103745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05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68410</xdr:rowOff>
    </xdr:from>
    <xdr:to>
      <xdr:col>24</xdr:col>
      <xdr:colOff>63500</xdr:colOff>
      <xdr:row>79</xdr:row>
      <xdr:rowOff>71137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612960"/>
          <a:ext cx="838200" cy="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106013</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36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83136</xdr:rowOff>
    </xdr:from>
    <xdr:to>
      <xdr:col>24</xdr:col>
      <xdr:colOff>114300</xdr:colOff>
      <xdr:row>78</xdr:row>
      <xdr:rowOff>13286</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8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71137</xdr:rowOff>
    </xdr:from>
    <xdr:to>
      <xdr:col>19</xdr:col>
      <xdr:colOff>177800</xdr:colOff>
      <xdr:row>79</xdr:row>
      <xdr:rowOff>72507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615687"/>
          <a:ext cx="8890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51034</xdr:rowOff>
    </xdr:from>
    <xdr:to>
      <xdr:col>20</xdr:col>
      <xdr:colOff>38100</xdr:colOff>
      <xdr:row>77</xdr:row>
      <xdr:rowOff>152634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5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169161</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2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71920</xdr:rowOff>
    </xdr:from>
    <xdr:to>
      <xdr:col>15</xdr:col>
      <xdr:colOff>50800</xdr:colOff>
      <xdr:row>79</xdr:row>
      <xdr:rowOff>72507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616470"/>
          <a:ext cx="889000" cy="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11339</xdr:rowOff>
    </xdr:from>
    <xdr:to>
      <xdr:col>15</xdr:col>
      <xdr:colOff>101600</xdr:colOff>
      <xdr:row>77</xdr:row>
      <xdr:rowOff>112939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1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129466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298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70777</xdr:rowOff>
    </xdr:from>
    <xdr:to>
      <xdr:col>10</xdr:col>
      <xdr:colOff>114300</xdr:colOff>
      <xdr:row>79</xdr:row>
      <xdr:rowOff>71920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61532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72245</xdr:rowOff>
    </xdr:from>
    <xdr:to>
      <xdr:col>10</xdr:col>
      <xdr:colOff>165100</xdr:colOff>
      <xdr:row>78</xdr:row>
      <xdr:rowOff>2395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7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18922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04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135012</xdr:rowOff>
    </xdr:from>
    <xdr:to>
      <xdr:col>6</xdr:col>
      <xdr:colOff>38100</xdr:colOff>
      <xdr:row>78</xdr:row>
      <xdr:rowOff>65162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3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81689</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1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17610</xdr:rowOff>
    </xdr:from>
    <xdr:to>
      <xdr:col>24</xdr:col>
      <xdr:colOff>114300</xdr:colOff>
      <xdr:row>79</xdr:row>
      <xdr:rowOff>119210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5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103987</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47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20337</xdr:rowOff>
    </xdr:from>
    <xdr:to>
      <xdr:col>20</xdr:col>
      <xdr:colOff>38100</xdr:colOff>
      <xdr:row>79</xdr:row>
      <xdr:rowOff>121937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56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113064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657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21707</xdr:rowOff>
    </xdr:from>
    <xdr:to>
      <xdr:col>15</xdr:col>
      <xdr:colOff>101600</xdr:colOff>
      <xdr:row>79</xdr:row>
      <xdr:rowOff>123307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56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114434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658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21120</xdr:rowOff>
    </xdr:from>
    <xdr:to>
      <xdr:col>10</xdr:col>
      <xdr:colOff>165100</xdr:colOff>
      <xdr:row>79</xdr:row>
      <xdr:rowOff>122720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56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113847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65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19977</xdr:rowOff>
    </xdr:from>
    <xdr:to>
      <xdr:col>6</xdr:col>
      <xdr:colOff>38100</xdr:colOff>
      <xdr:row>79</xdr:row>
      <xdr:rowOff>121577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56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112704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657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94374</xdr:rowOff>
    </xdr:from>
    <xdr:to>
      <xdr:col>24</xdr:col>
      <xdr:colOff>62865</xdr:colOff>
      <xdr:row>99</xdr:row>
      <xdr:rowOff>11392</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24874"/>
          <a:ext cx="1270" cy="1460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15219</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98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11392</xdr:rowOff>
    </xdr:from>
    <xdr:to>
      <xdr:col>24</xdr:col>
      <xdr:colOff>152400</xdr:colOff>
      <xdr:row>99</xdr:row>
      <xdr:rowOff>11392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984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41051</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00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94374</xdr:rowOff>
    </xdr:from>
    <xdr:to>
      <xdr:col>24</xdr:col>
      <xdr:colOff>152400</xdr:colOff>
      <xdr:row>90</xdr:row>
      <xdr:rowOff>94374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2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124333</xdr:rowOff>
    </xdr:from>
    <xdr:to>
      <xdr:col>24</xdr:col>
      <xdr:colOff>63500</xdr:colOff>
      <xdr:row>98</xdr:row>
      <xdr:rowOff>143802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926433"/>
          <a:ext cx="838200" cy="1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56342</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44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33465</xdr:rowOff>
    </xdr:from>
    <xdr:to>
      <xdr:col>24</xdr:col>
      <xdr:colOff>114300</xdr:colOff>
      <xdr:row>96</xdr:row>
      <xdr:rowOff>135065</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114643</xdr:rowOff>
    </xdr:from>
    <xdr:to>
      <xdr:col>19</xdr:col>
      <xdr:colOff>177800</xdr:colOff>
      <xdr:row>98</xdr:row>
      <xdr:rowOff>143802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6916743"/>
          <a:ext cx="889000" cy="2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104178</xdr:rowOff>
    </xdr:from>
    <xdr:to>
      <xdr:col>20</xdr:col>
      <xdr:colOff>38100</xdr:colOff>
      <xdr:row>97</xdr:row>
      <xdr:rowOff>34328</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50855</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33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99644</xdr:rowOff>
    </xdr:from>
    <xdr:to>
      <xdr:col>15</xdr:col>
      <xdr:colOff>50800</xdr:colOff>
      <xdr:row>98</xdr:row>
      <xdr:rowOff>114643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019300" y="16901744"/>
          <a:ext cx="889000" cy="1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112446</xdr:rowOff>
    </xdr:from>
    <xdr:to>
      <xdr:col>15</xdr:col>
      <xdr:colOff>101600</xdr:colOff>
      <xdr:row>97</xdr:row>
      <xdr:rowOff>42596</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59123</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34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99644</xdr:rowOff>
    </xdr:from>
    <xdr:to>
      <xdr:col>10</xdr:col>
      <xdr:colOff>114300</xdr:colOff>
      <xdr:row>98</xdr:row>
      <xdr:rowOff>120408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901744"/>
          <a:ext cx="889000" cy="2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58026</xdr:rowOff>
    </xdr:from>
    <xdr:to>
      <xdr:col>10</xdr:col>
      <xdr:colOff>165100</xdr:colOff>
      <xdr:row>96</xdr:row>
      <xdr:rowOff>159626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4703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29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131775</xdr:rowOff>
    </xdr:from>
    <xdr:to>
      <xdr:col>6</xdr:col>
      <xdr:colOff>38100</xdr:colOff>
      <xdr:row>97</xdr:row>
      <xdr:rowOff>61925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78452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3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73533</xdr:rowOff>
    </xdr:from>
    <xdr:to>
      <xdr:col>24</xdr:col>
      <xdr:colOff>114300</xdr:colOff>
      <xdr:row>99</xdr:row>
      <xdr:rowOff>3683</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87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159910</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79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93002</xdr:rowOff>
    </xdr:from>
    <xdr:to>
      <xdr:col>20</xdr:col>
      <xdr:colOff>38100</xdr:colOff>
      <xdr:row>99</xdr:row>
      <xdr:rowOff>23152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89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14279</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98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63843</xdr:rowOff>
    </xdr:from>
    <xdr:to>
      <xdr:col>15</xdr:col>
      <xdr:colOff>101600</xdr:colOff>
      <xdr:row>98</xdr:row>
      <xdr:rowOff>165443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86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156570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95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48844</xdr:rowOff>
    </xdr:from>
    <xdr:to>
      <xdr:col>10</xdr:col>
      <xdr:colOff>165100</xdr:colOff>
      <xdr:row>98</xdr:row>
      <xdr:rowOff>150444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85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141571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94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69608</xdr:rowOff>
    </xdr:from>
    <xdr:to>
      <xdr:col>6</xdr:col>
      <xdr:colOff>38100</xdr:colOff>
      <xdr:row>98</xdr:row>
      <xdr:rowOff>171208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87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162335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96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147960</xdr:rowOff>
    </xdr:from>
    <xdr:to>
      <xdr:col>54</xdr:col>
      <xdr:colOff>189865</xdr:colOff>
      <xdr:row>37</xdr:row>
      <xdr:rowOff>140999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120010"/>
          <a:ext cx="1270" cy="1364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144826</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48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140999</xdr:rowOff>
    </xdr:from>
    <xdr:to>
      <xdr:col>55</xdr:col>
      <xdr:colOff>88900</xdr:colOff>
      <xdr:row>37</xdr:row>
      <xdr:rowOff>140999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8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94637</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4895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147960</xdr:rowOff>
    </xdr:from>
    <xdr:to>
      <xdr:col>55</xdr:col>
      <xdr:colOff>88900</xdr:colOff>
      <xdr:row>29</xdr:row>
      <xdr:rowOff>147960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12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126289</xdr:rowOff>
    </xdr:from>
    <xdr:to>
      <xdr:col>55</xdr:col>
      <xdr:colOff>0</xdr:colOff>
      <xdr:row>37</xdr:row>
      <xdr:rowOff>149073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469939"/>
          <a:ext cx="838200" cy="2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4152</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004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152725</xdr:rowOff>
    </xdr:from>
    <xdr:to>
      <xdr:col>55</xdr:col>
      <xdr:colOff>50800</xdr:colOff>
      <xdr:row>36</xdr:row>
      <xdr:rowOff>82875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15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149073</xdr:rowOff>
    </xdr:from>
    <xdr:to>
      <xdr:col>50</xdr:col>
      <xdr:colOff>114300</xdr:colOff>
      <xdr:row>37</xdr:row>
      <xdr:rowOff>168766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492723"/>
          <a:ext cx="889000" cy="1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120462</xdr:rowOff>
    </xdr:from>
    <xdr:to>
      <xdr:col>50</xdr:col>
      <xdr:colOff>165100</xdr:colOff>
      <xdr:row>36</xdr:row>
      <xdr:rowOff>50612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12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67139</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589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168766</xdr:rowOff>
    </xdr:from>
    <xdr:to>
      <xdr:col>45</xdr:col>
      <xdr:colOff>177800</xdr:colOff>
      <xdr:row>37</xdr:row>
      <xdr:rowOff>170992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512416"/>
          <a:ext cx="889000" cy="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139535</xdr:rowOff>
    </xdr:from>
    <xdr:to>
      <xdr:col>46</xdr:col>
      <xdr:colOff>38100</xdr:colOff>
      <xdr:row>36</xdr:row>
      <xdr:rowOff>69685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14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86212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5915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170992</xdr:rowOff>
    </xdr:from>
    <xdr:to>
      <xdr:col>41</xdr:col>
      <xdr:colOff>50800</xdr:colOff>
      <xdr:row>38</xdr:row>
      <xdr:rowOff>9969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514642"/>
          <a:ext cx="889000" cy="1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6162</xdr:rowOff>
    </xdr:from>
    <xdr:to>
      <xdr:col>41</xdr:col>
      <xdr:colOff>101600</xdr:colOff>
      <xdr:row>36</xdr:row>
      <xdr:rowOff>107762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17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124289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595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17562</xdr:rowOff>
    </xdr:from>
    <xdr:to>
      <xdr:col>36</xdr:col>
      <xdr:colOff>165100</xdr:colOff>
      <xdr:row>36</xdr:row>
      <xdr:rowOff>119162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18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135689</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5964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75489</xdr:rowOff>
    </xdr:from>
    <xdr:to>
      <xdr:col>55</xdr:col>
      <xdr:colOff>50800</xdr:colOff>
      <xdr:row>38</xdr:row>
      <xdr:rowOff>5638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4191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161866</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33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98273</xdr:rowOff>
    </xdr:from>
    <xdr:to>
      <xdr:col>50</xdr:col>
      <xdr:colOff>165100</xdr:colOff>
      <xdr:row>38</xdr:row>
      <xdr:rowOff>28423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44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19549</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53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117966</xdr:rowOff>
    </xdr:from>
    <xdr:to>
      <xdr:col>46</xdr:col>
      <xdr:colOff>38100</xdr:colOff>
      <xdr:row>38</xdr:row>
      <xdr:rowOff>48116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46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39243</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55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120192</xdr:rowOff>
    </xdr:from>
    <xdr:to>
      <xdr:col>41</xdr:col>
      <xdr:colOff>101600</xdr:colOff>
      <xdr:row>38</xdr:row>
      <xdr:rowOff>50341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4638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41469</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55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130620</xdr:rowOff>
    </xdr:from>
    <xdr:to>
      <xdr:col>36</xdr:col>
      <xdr:colOff>165100</xdr:colOff>
      <xdr:row>38</xdr:row>
      <xdr:rowOff>60770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47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51896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56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56243</xdr:rowOff>
    </xdr:from>
    <xdr:to>
      <xdr:col>54</xdr:col>
      <xdr:colOff>189865</xdr:colOff>
      <xdr:row>58</xdr:row>
      <xdr:rowOff>2834</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800193"/>
          <a:ext cx="1270" cy="114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6661</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995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2834</xdr:rowOff>
    </xdr:from>
    <xdr:to>
      <xdr:col>55</xdr:col>
      <xdr:colOff>88900</xdr:colOff>
      <xdr:row>58</xdr:row>
      <xdr:rowOff>2834</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9946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2920</xdr:rowOff>
    </xdr:from>
    <xdr:ext cx="690189"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5754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2,046,031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56243</xdr:rowOff>
    </xdr:from>
    <xdr:to>
      <xdr:col>55</xdr:col>
      <xdr:colOff>88900</xdr:colOff>
      <xdr:row>51</xdr:row>
      <xdr:rowOff>56243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800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95512</xdr:rowOff>
    </xdr:from>
    <xdr:to>
      <xdr:col>55</xdr:col>
      <xdr:colOff>0</xdr:colOff>
      <xdr:row>57</xdr:row>
      <xdr:rowOff>124411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868162"/>
          <a:ext cx="838200" cy="2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17918</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619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166491</xdr:rowOff>
    </xdr:from>
    <xdr:to>
      <xdr:col>55</xdr:col>
      <xdr:colOff>50800</xdr:colOff>
      <xdr:row>57</xdr:row>
      <xdr:rowOff>96641</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76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103498</xdr:rowOff>
    </xdr:from>
    <xdr:to>
      <xdr:col>50</xdr:col>
      <xdr:colOff>114300</xdr:colOff>
      <xdr:row>57</xdr:row>
      <xdr:rowOff>124411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876148"/>
          <a:ext cx="8890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15625</xdr:rowOff>
    </xdr:from>
    <xdr:to>
      <xdr:col>50</xdr:col>
      <xdr:colOff>165100</xdr:colOff>
      <xdr:row>57</xdr:row>
      <xdr:rowOff>117225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78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133752</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39795" y="9563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67274</xdr:rowOff>
    </xdr:from>
    <xdr:to>
      <xdr:col>45</xdr:col>
      <xdr:colOff>177800</xdr:colOff>
      <xdr:row>57</xdr:row>
      <xdr:rowOff>103498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839924"/>
          <a:ext cx="889000" cy="3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164389</xdr:rowOff>
    </xdr:from>
    <xdr:to>
      <xdr:col>46</xdr:col>
      <xdr:colOff>38100</xdr:colOff>
      <xdr:row>57</xdr:row>
      <xdr:rowOff>94539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76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111066</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50795" y="954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95705</xdr:rowOff>
    </xdr:from>
    <xdr:to>
      <xdr:col>41</xdr:col>
      <xdr:colOff>50800</xdr:colOff>
      <xdr:row>57</xdr:row>
      <xdr:rowOff>67274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9696905"/>
          <a:ext cx="889000" cy="14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10037</xdr:rowOff>
    </xdr:from>
    <xdr:to>
      <xdr:col>41</xdr:col>
      <xdr:colOff>101600</xdr:colOff>
      <xdr:row>57</xdr:row>
      <xdr:rowOff>111637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8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128164</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557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6010</xdr:rowOff>
    </xdr:from>
    <xdr:to>
      <xdr:col>36</xdr:col>
      <xdr:colOff>165100</xdr:colOff>
      <xdr:row>57</xdr:row>
      <xdr:rowOff>107610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77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98737</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87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44712</xdr:rowOff>
    </xdr:from>
    <xdr:to>
      <xdr:col>55</xdr:col>
      <xdr:colOff>50800</xdr:colOff>
      <xdr:row>57</xdr:row>
      <xdr:rowOff>146312</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81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144918</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746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73611</xdr:rowOff>
    </xdr:from>
    <xdr:to>
      <xdr:col>50</xdr:col>
      <xdr:colOff>165100</xdr:colOff>
      <xdr:row>58</xdr:row>
      <xdr:rowOff>3761</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84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166338</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39795" y="9938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52698</xdr:rowOff>
    </xdr:from>
    <xdr:to>
      <xdr:col>46</xdr:col>
      <xdr:colOff>38100</xdr:colOff>
      <xdr:row>57</xdr:row>
      <xdr:rowOff>154298</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82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145425</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50795" y="9918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16474</xdr:rowOff>
    </xdr:from>
    <xdr:to>
      <xdr:col>41</xdr:col>
      <xdr:colOff>101600</xdr:colOff>
      <xdr:row>57</xdr:row>
      <xdr:rowOff>118074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78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109201</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9881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44905</xdr:rowOff>
    </xdr:from>
    <xdr:to>
      <xdr:col>36</xdr:col>
      <xdr:colOff>165100</xdr:colOff>
      <xdr:row>56</xdr:row>
      <xdr:rowOff>146505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64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163032</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672795" y="9421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85685</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258635"/>
          <a:ext cx="1270" cy="1330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32362</xdr:rowOff>
    </xdr:from>
    <xdr:ext cx="690189"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20338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85685</xdr:rowOff>
    </xdr:from>
    <xdr:to>
      <xdr:col>55</xdr:col>
      <xdr:colOff>88900</xdr:colOff>
      <xdr:row>71</xdr:row>
      <xdr:rowOff>85685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25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150344</xdr:rowOff>
    </xdr:from>
    <xdr:to>
      <xdr:col>55</xdr:col>
      <xdr:colOff>0</xdr:colOff>
      <xdr:row>79</xdr:row>
      <xdr:rowOff>19340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9639300" y="13523444"/>
          <a:ext cx="838200" cy="4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94049</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295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71172</xdr:rowOff>
    </xdr:from>
    <xdr:to>
      <xdr:col>55</xdr:col>
      <xdr:colOff>50800</xdr:colOff>
      <xdr:row>79</xdr:row>
      <xdr:rowOff>1322</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4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150344</xdr:rowOff>
    </xdr:from>
    <xdr:to>
      <xdr:col>50</xdr:col>
      <xdr:colOff>114300</xdr:colOff>
      <xdr:row>79</xdr:row>
      <xdr:rowOff>39320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750300" y="13523444"/>
          <a:ext cx="889000" cy="6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97365</xdr:rowOff>
    </xdr:from>
    <xdr:to>
      <xdr:col>50</xdr:col>
      <xdr:colOff>165100</xdr:colOff>
      <xdr:row>79</xdr:row>
      <xdr:rowOff>27515</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44042</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2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92517</xdr:rowOff>
    </xdr:from>
    <xdr:to>
      <xdr:col>45</xdr:col>
      <xdr:colOff>177800</xdr:colOff>
      <xdr:row>79</xdr:row>
      <xdr:rowOff>39320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3465617"/>
          <a:ext cx="889000" cy="11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33187</xdr:rowOff>
    </xdr:from>
    <xdr:to>
      <xdr:col>46</xdr:col>
      <xdr:colOff>38100</xdr:colOff>
      <xdr:row>78</xdr:row>
      <xdr:rowOff>134787</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151314</xdr:rowOff>
    </xdr:from>
    <xdr:ext cx="59901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50795" y="13181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158628</xdr:rowOff>
    </xdr:from>
    <xdr:to>
      <xdr:col>41</xdr:col>
      <xdr:colOff>50800</xdr:colOff>
      <xdr:row>78</xdr:row>
      <xdr:rowOff>92517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972300" y="13360278"/>
          <a:ext cx="889000" cy="10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76558</xdr:rowOff>
    </xdr:from>
    <xdr:to>
      <xdr:col>41</xdr:col>
      <xdr:colOff>101600</xdr:colOff>
      <xdr:row>79</xdr:row>
      <xdr:rowOff>6708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169285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54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33424</xdr:rowOff>
    </xdr:from>
    <xdr:to>
      <xdr:col>36</xdr:col>
      <xdr:colOff>165100</xdr:colOff>
      <xdr:row>78</xdr:row>
      <xdr:rowOff>135024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126151</xdr:rowOff>
    </xdr:from>
    <xdr:ext cx="59901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672795" y="1349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139990</xdr:rowOff>
    </xdr:from>
    <xdr:to>
      <xdr:col>55</xdr:col>
      <xdr:colOff>50800</xdr:colOff>
      <xdr:row>79</xdr:row>
      <xdr:rowOff>70140</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51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54917</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42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99544</xdr:rowOff>
    </xdr:from>
    <xdr:to>
      <xdr:col>50</xdr:col>
      <xdr:colOff>165100</xdr:colOff>
      <xdr:row>79</xdr:row>
      <xdr:rowOff>29694</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4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20821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356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159970</xdr:rowOff>
    </xdr:from>
    <xdr:to>
      <xdr:col>46</xdr:col>
      <xdr:colOff>38100</xdr:colOff>
      <xdr:row>79</xdr:row>
      <xdr:rowOff>90120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5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81247</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15428" y="1362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41717</xdr:rowOff>
    </xdr:from>
    <xdr:to>
      <xdr:col>41</xdr:col>
      <xdr:colOff>101600</xdr:colOff>
      <xdr:row>78</xdr:row>
      <xdr:rowOff>143317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41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159844</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19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107828</xdr:rowOff>
    </xdr:from>
    <xdr:to>
      <xdr:col>36</xdr:col>
      <xdr:colOff>165100</xdr:colOff>
      <xdr:row>78</xdr:row>
      <xdr:rowOff>37978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30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54505</xdr:rowOff>
    </xdr:from>
    <xdr:ext cx="59901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672795" y="13084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57420</xdr:rowOff>
    </xdr:from>
    <xdr:to>
      <xdr:col>54</xdr:col>
      <xdr:colOff>189865</xdr:colOff>
      <xdr:row>99</xdr:row>
      <xdr:rowOff>35074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87920"/>
          <a:ext cx="1270" cy="152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38901</xdr:rowOff>
    </xdr:from>
    <xdr:ext cx="534377"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70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35074</xdr:rowOff>
    </xdr:from>
    <xdr:to>
      <xdr:col>55</xdr:col>
      <xdr:colOff>88900</xdr:colOff>
      <xdr:row>99</xdr:row>
      <xdr:rowOff>35074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700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4097</xdr:rowOff>
    </xdr:from>
    <xdr:ext cx="690189"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63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2,007,980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57420</xdr:rowOff>
    </xdr:from>
    <xdr:to>
      <xdr:col>55</xdr:col>
      <xdr:colOff>88900</xdr:colOff>
      <xdr:row>90</xdr:row>
      <xdr:rowOff>57420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8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124735</xdr:rowOff>
    </xdr:from>
    <xdr:to>
      <xdr:col>55</xdr:col>
      <xdr:colOff>0</xdr:colOff>
      <xdr:row>98</xdr:row>
      <xdr:rowOff>169307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926835"/>
          <a:ext cx="838200" cy="4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59946</xdr:rowOff>
    </xdr:from>
    <xdr:ext cx="599010"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6905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37069</xdr:rowOff>
    </xdr:from>
    <xdr:to>
      <xdr:col>55</xdr:col>
      <xdr:colOff>50800</xdr:colOff>
      <xdr:row>98</xdr:row>
      <xdr:rowOff>138669</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83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101040</xdr:rowOff>
    </xdr:from>
    <xdr:to>
      <xdr:col>50</xdr:col>
      <xdr:colOff>114300</xdr:colOff>
      <xdr:row>98</xdr:row>
      <xdr:rowOff>169307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903140"/>
          <a:ext cx="889000" cy="6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46324</xdr:rowOff>
    </xdr:from>
    <xdr:to>
      <xdr:col>50</xdr:col>
      <xdr:colOff>165100</xdr:colOff>
      <xdr:row>98</xdr:row>
      <xdr:rowOff>147924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84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164451</xdr:rowOff>
    </xdr:from>
    <xdr:ext cx="59901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39795" y="16623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101040</xdr:rowOff>
    </xdr:from>
    <xdr:to>
      <xdr:col>45</xdr:col>
      <xdr:colOff>177800</xdr:colOff>
      <xdr:row>98</xdr:row>
      <xdr:rowOff>128642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903140"/>
          <a:ext cx="889000" cy="2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58133</xdr:rowOff>
    </xdr:from>
    <xdr:to>
      <xdr:col>46</xdr:col>
      <xdr:colOff>38100</xdr:colOff>
      <xdr:row>98</xdr:row>
      <xdr:rowOff>159733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8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150860</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50795" y="16952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170379</xdr:rowOff>
    </xdr:from>
    <xdr:to>
      <xdr:col>41</xdr:col>
      <xdr:colOff>50800</xdr:colOff>
      <xdr:row>98</xdr:row>
      <xdr:rowOff>128642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6801029"/>
          <a:ext cx="889000" cy="12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53273</xdr:rowOff>
    </xdr:from>
    <xdr:to>
      <xdr:col>41</xdr:col>
      <xdr:colOff>101600</xdr:colOff>
      <xdr:row>98</xdr:row>
      <xdr:rowOff>154873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85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171400</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61795" y="16630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85872</xdr:rowOff>
    </xdr:from>
    <xdr:to>
      <xdr:col>36</xdr:col>
      <xdr:colOff>165100</xdr:colOff>
      <xdr:row>99</xdr:row>
      <xdr:rowOff>16022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88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99</xdr:row>
      <xdr:rowOff>7149</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672795" y="16980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73935</xdr:rowOff>
    </xdr:from>
    <xdr:to>
      <xdr:col>55</xdr:col>
      <xdr:colOff>50800</xdr:colOff>
      <xdr:row>99</xdr:row>
      <xdr:rowOff>4085</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87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15496</xdr:rowOff>
    </xdr:from>
    <xdr:ext cx="599010"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817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118507</xdr:rowOff>
    </xdr:from>
    <xdr:to>
      <xdr:col>50</xdr:col>
      <xdr:colOff>165100</xdr:colOff>
      <xdr:row>99</xdr:row>
      <xdr:rowOff>48657</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92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39784</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701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50240</xdr:rowOff>
    </xdr:from>
    <xdr:to>
      <xdr:col>46</xdr:col>
      <xdr:colOff>38100</xdr:colOff>
      <xdr:row>98</xdr:row>
      <xdr:rowOff>151840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85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168367</xdr:rowOff>
    </xdr:from>
    <xdr:ext cx="59901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50795" y="16627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77842</xdr:rowOff>
    </xdr:from>
    <xdr:to>
      <xdr:col>41</xdr:col>
      <xdr:colOff>101600</xdr:colOff>
      <xdr:row>99</xdr:row>
      <xdr:rowOff>7992</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87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170569</xdr:rowOff>
    </xdr:from>
    <xdr:ext cx="59901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61795" y="1697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119579</xdr:rowOff>
    </xdr:from>
    <xdr:to>
      <xdr:col>36</xdr:col>
      <xdr:colOff>165100</xdr:colOff>
      <xdr:row>98</xdr:row>
      <xdr:rowOff>49729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75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66256</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672795" y="1652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158222</xdr:rowOff>
    </xdr:from>
    <xdr:to>
      <xdr:col>85</xdr:col>
      <xdr:colOff>126364</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130272"/>
          <a:ext cx="1269" cy="1600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72308</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58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104899</xdr:rowOff>
    </xdr:from>
    <xdr:ext cx="599010"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4905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158222</xdr:rowOff>
    </xdr:from>
    <xdr:to>
      <xdr:col>86</xdr:col>
      <xdr:colOff>25400</xdr:colOff>
      <xdr:row>29</xdr:row>
      <xdr:rowOff>158222</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13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30680</xdr:rowOff>
    </xdr:from>
    <xdr:to>
      <xdr:col>85</xdr:col>
      <xdr:colOff>127000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6717230"/>
          <a:ext cx="838200" cy="1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161208</xdr:rowOff>
    </xdr:from>
    <xdr:ext cx="534377"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504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138331</xdr:rowOff>
    </xdr:from>
    <xdr:to>
      <xdr:col>85</xdr:col>
      <xdr:colOff>177800</xdr:colOff>
      <xdr:row>39</xdr:row>
      <xdr:rowOff>68481</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65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30680</xdr:rowOff>
    </xdr:from>
    <xdr:to>
      <xdr:col>81</xdr:col>
      <xdr:colOff>50800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4592300" y="6717230"/>
          <a:ext cx="889000" cy="1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141608</xdr:rowOff>
    </xdr:from>
    <xdr:to>
      <xdr:col>81</xdr:col>
      <xdr:colOff>101600</xdr:colOff>
      <xdr:row>39</xdr:row>
      <xdr:rowOff>71758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6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88285</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14111" y="643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144042</xdr:rowOff>
    </xdr:from>
    <xdr:to>
      <xdr:col>76</xdr:col>
      <xdr:colOff>165100</xdr:colOff>
      <xdr:row>39</xdr:row>
      <xdr:rowOff>74192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65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90719</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25111" y="643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148416</xdr:rowOff>
    </xdr:from>
    <xdr:to>
      <xdr:col>72</xdr:col>
      <xdr:colOff>38100</xdr:colOff>
      <xdr:row>39</xdr:row>
      <xdr:rowOff>78566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66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95093</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438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142061</xdr:rowOff>
    </xdr:from>
    <xdr:to>
      <xdr:col>67</xdr:col>
      <xdr:colOff>101600</xdr:colOff>
      <xdr:row>39</xdr:row>
      <xdr:rowOff>72211</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65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88738</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47111" y="643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116758</xdr:rowOff>
    </xdr:from>
    <xdr:ext cx="249299"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631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151330</xdr:rowOff>
    </xdr:from>
    <xdr:to>
      <xdr:col>81</xdr:col>
      <xdr:colOff>101600</xdr:colOff>
      <xdr:row>39</xdr:row>
      <xdr:rowOff>81480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66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72607</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46428" y="675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80963</xdr:rowOff>
    </xdr:from>
    <xdr:to>
      <xdr:col>85</xdr:col>
      <xdr:colOff>126364</xdr:colOff>
      <xdr:row>79</xdr:row>
      <xdr:rowOff>96713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082463"/>
          <a:ext cx="1269" cy="1558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100540</xdr:rowOff>
    </xdr:from>
    <xdr:ext cx="378565"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645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96713</xdr:rowOff>
    </xdr:from>
    <xdr:to>
      <xdr:col>86</xdr:col>
      <xdr:colOff>25400</xdr:colOff>
      <xdr:row>79</xdr:row>
      <xdr:rowOff>96713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64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27640</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857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80963</xdr:rowOff>
    </xdr:from>
    <xdr:to>
      <xdr:col>86</xdr:col>
      <xdr:colOff>25400</xdr:colOff>
      <xdr:row>70</xdr:row>
      <xdr:rowOff>80963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082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8797</xdr:rowOff>
    </xdr:from>
    <xdr:to>
      <xdr:col>85</xdr:col>
      <xdr:colOff>127000</xdr:colOff>
      <xdr:row>74</xdr:row>
      <xdr:rowOff>10404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5481300" y="12696097"/>
          <a:ext cx="838200" cy="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165854</xdr:rowOff>
    </xdr:from>
    <xdr:ext cx="599010"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3196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15977</xdr:rowOff>
    </xdr:from>
    <xdr:to>
      <xdr:col>85</xdr:col>
      <xdr:colOff>177800</xdr:colOff>
      <xdr:row>77</xdr:row>
      <xdr:rowOff>117577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21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8797</xdr:rowOff>
    </xdr:from>
    <xdr:to>
      <xdr:col>81</xdr:col>
      <xdr:colOff>50800</xdr:colOff>
      <xdr:row>74</xdr:row>
      <xdr:rowOff>115658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2696097"/>
          <a:ext cx="889000" cy="10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42935</xdr:rowOff>
    </xdr:from>
    <xdr:to>
      <xdr:col>81</xdr:col>
      <xdr:colOff>101600</xdr:colOff>
      <xdr:row>77</xdr:row>
      <xdr:rowOff>144535</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24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135662</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181795" y="13337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115658</xdr:rowOff>
    </xdr:from>
    <xdr:to>
      <xdr:col>76</xdr:col>
      <xdr:colOff>114300</xdr:colOff>
      <xdr:row>75</xdr:row>
      <xdr:rowOff>71103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2802958"/>
          <a:ext cx="889000" cy="12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44914</xdr:rowOff>
    </xdr:from>
    <xdr:to>
      <xdr:col>76</xdr:col>
      <xdr:colOff>165100</xdr:colOff>
      <xdr:row>77</xdr:row>
      <xdr:rowOff>146514</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2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137641</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292795" y="13339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71103</xdr:rowOff>
    </xdr:from>
    <xdr:to>
      <xdr:col>71</xdr:col>
      <xdr:colOff>177800</xdr:colOff>
      <xdr:row>75</xdr:row>
      <xdr:rowOff>73906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2929853"/>
          <a:ext cx="889000" cy="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42971</xdr:rowOff>
    </xdr:from>
    <xdr:to>
      <xdr:col>72</xdr:col>
      <xdr:colOff>38100</xdr:colOff>
      <xdr:row>77</xdr:row>
      <xdr:rowOff>144571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24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135698</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03795" y="13337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24746</xdr:rowOff>
    </xdr:from>
    <xdr:to>
      <xdr:col>67</xdr:col>
      <xdr:colOff>101600</xdr:colOff>
      <xdr:row>77</xdr:row>
      <xdr:rowOff>126346</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22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117473</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14795" y="1331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131054</xdr:rowOff>
    </xdr:from>
    <xdr:to>
      <xdr:col>85</xdr:col>
      <xdr:colOff>177800</xdr:colOff>
      <xdr:row>74</xdr:row>
      <xdr:rowOff>61204</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264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153931</xdr:rowOff>
    </xdr:from>
    <xdr:ext cx="599010"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2498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129447</xdr:rowOff>
    </xdr:from>
    <xdr:to>
      <xdr:col>81</xdr:col>
      <xdr:colOff>101600</xdr:colOff>
      <xdr:row>74</xdr:row>
      <xdr:rowOff>59597</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264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76124</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181795" y="12420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64858</xdr:rowOff>
    </xdr:from>
    <xdr:to>
      <xdr:col>76</xdr:col>
      <xdr:colOff>165100</xdr:colOff>
      <xdr:row>74</xdr:row>
      <xdr:rowOff>166458</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275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11535</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292795" y="12527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20303</xdr:rowOff>
    </xdr:from>
    <xdr:to>
      <xdr:col>72</xdr:col>
      <xdr:colOff>38100</xdr:colOff>
      <xdr:row>75</xdr:row>
      <xdr:rowOff>121903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287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138430</xdr:rowOff>
    </xdr:from>
    <xdr:ext cx="59901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03795" y="12654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23106</xdr:rowOff>
    </xdr:from>
    <xdr:to>
      <xdr:col>67</xdr:col>
      <xdr:colOff>101600</xdr:colOff>
      <xdr:row>75</xdr:row>
      <xdr:rowOff>124706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288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141233</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14795" y="12657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73214</xdr:rowOff>
    </xdr:from>
    <xdr:to>
      <xdr:col>85</xdr:col>
      <xdr:colOff>126364</xdr:colOff>
      <xdr:row>98</xdr:row>
      <xdr:rowOff>133390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503714"/>
          <a:ext cx="1269" cy="1431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137217</xdr:rowOff>
    </xdr:from>
    <xdr:ext cx="469744"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6939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133390</xdr:rowOff>
    </xdr:from>
    <xdr:to>
      <xdr:col>86</xdr:col>
      <xdr:colOff>25400</xdr:colOff>
      <xdr:row>98</xdr:row>
      <xdr:rowOff>133390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69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19891</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278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73214</xdr:rowOff>
    </xdr:from>
    <xdr:to>
      <xdr:col>86</xdr:col>
      <xdr:colOff>25400</xdr:colOff>
      <xdr:row>90</xdr:row>
      <xdr:rowOff>73214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50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40670</xdr:rowOff>
    </xdr:from>
    <xdr:to>
      <xdr:col>85</xdr:col>
      <xdr:colOff>127000</xdr:colOff>
      <xdr:row>97</xdr:row>
      <xdr:rowOff>12306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6499870"/>
          <a:ext cx="838200" cy="14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154195</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613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4318</xdr:rowOff>
    </xdr:from>
    <xdr:to>
      <xdr:col>85</xdr:col>
      <xdr:colOff>177800</xdr:colOff>
      <xdr:row>97</xdr:row>
      <xdr:rowOff>105918</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63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13439</xdr:rowOff>
    </xdr:from>
    <xdr:to>
      <xdr:col>81</xdr:col>
      <xdr:colOff>50800</xdr:colOff>
      <xdr:row>97</xdr:row>
      <xdr:rowOff>12306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4592300" y="16301189"/>
          <a:ext cx="889000" cy="34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5314</xdr:rowOff>
    </xdr:from>
    <xdr:to>
      <xdr:col>81</xdr:col>
      <xdr:colOff>101600</xdr:colOff>
      <xdr:row>96</xdr:row>
      <xdr:rowOff>106914</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46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123441</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23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13439</xdr:rowOff>
    </xdr:from>
    <xdr:to>
      <xdr:col>76</xdr:col>
      <xdr:colOff>114300</xdr:colOff>
      <xdr:row>96</xdr:row>
      <xdr:rowOff>149233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3703300" y="16301189"/>
          <a:ext cx="889000" cy="3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61367</xdr:rowOff>
    </xdr:from>
    <xdr:to>
      <xdr:col>76</xdr:col>
      <xdr:colOff>165100</xdr:colOff>
      <xdr:row>95</xdr:row>
      <xdr:rowOff>162967</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34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154094</xdr:rowOff>
    </xdr:from>
    <xdr:ext cx="59901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292795" y="1644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34417</xdr:rowOff>
    </xdr:from>
    <xdr:to>
      <xdr:col>71</xdr:col>
      <xdr:colOff>177800</xdr:colOff>
      <xdr:row>96</xdr:row>
      <xdr:rowOff>149233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814300" y="16322167"/>
          <a:ext cx="889000" cy="28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137303</xdr:rowOff>
    </xdr:from>
    <xdr:to>
      <xdr:col>72</xdr:col>
      <xdr:colOff>38100</xdr:colOff>
      <xdr:row>97</xdr:row>
      <xdr:rowOff>67453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5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58580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68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62171</xdr:rowOff>
    </xdr:from>
    <xdr:to>
      <xdr:col>67</xdr:col>
      <xdr:colOff>101600</xdr:colOff>
      <xdr:row>96</xdr:row>
      <xdr:rowOff>163771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52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154898</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61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161320</xdr:rowOff>
    </xdr:from>
    <xdr:to>
      <xdr:col>85</xdr:col>
      <xdr:colOff>177800</xdr:colOff>
      <xdr:row>96</xdr:row>
      <xdr:rowOff>91470</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4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12747</xdr:rowOff>
    </xdr:from>
    <xdr:ext cx="534377"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30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132956</xdr:rowOff>
    </xdr:from>
    <xdr:to>
      <xdr:col>81</xdr:col>
      <xdr:colOff>101600</xdr:colOff>
      <xdr:row>97</xdr:row>
      <xdr:rowOff>63106</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59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54233</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668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134089</xdr:rowOff>
    </xdr:from>
    <xdr:to>
      <xdr:col>76</xdr:col>
      <xdr:colOff>165100</xdr:colOff>
      <xdr:row>95</xdr:row>
      <xdr:rowOff>64239</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25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80766</xdr:rowOff>
    </xdr:from>
    <xdr:ext cx="59901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292795" y="16025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98433</xdr:rowOff>
    </xdr:from>
    <xdr:to>
      <xdr:col>72</xdr:col>
      <xdr:colOff>38100</xdr:colOff>
      <xdr:row>97</xdr:row>
      <xdr:rowOff>28583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55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45110</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33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155067</xdr:rowOff>
    </xdr:from>
    <xdr:to>
      <xdr:col>67</xdr:col>
      <xdr:colOff>101600</xdr:colOff>
      <xdr:row>95</xdr:row>
      <xdr:rowOff>85217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27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101744</xdr:rowOff>
    </xdr:from>
    <xdr:ext cx="59901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14795" y="16046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37157</xdr:rowOff>
    </xdr:from>
    <xdr:to>
      <xdr:col>116</xdr:col>
      <xdr:colOff>62864</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352107"/>
          <a:ext cx="1269"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155284</xdr:rowOff>
    </xdr:from>
    <xdr:ext cx="469744"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37157</xdr:rowOff>
    </xdr:from>
    <xdr:to>
      <xdr:col>116</xdr:col>
      <xdr:colOff>152400</xdr:colOff>
      <xdr:row>31</xdr:row>
      <xdr:rowOff>37157</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169253</xdr:rowOff>
    </xdr:from>
    <xdr:ext cx="378565"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5129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146376</xdr:rowOff>
    </xdr:from>
    <xdr:to>
      <xdr:col>116</xdr:col>
      <xdr:colOff>114300</xdr:colOff>
      <xdr:row>39</xdr:row>
      <xdr:rowOff>76526</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66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169890</xdr:rowOff>
    </xdr:from>
    <xdr:to>
      <xdr:col>112</xdr:col>
      <xdr:colOff>38100</xdr:colOff>
      <xdr:row>39</xdr:row>
      <xdr:rowOff>100040</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68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116567</xdr:rowOff>
    </xdr:from>
    <xdr:ext cx="378565"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34017" y="6460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165644</xdr:rowOff>
    </xdr:from>
    <xdr:to>
      <xdr:col>107</xdr:col>
      <xdr:colOff>101600</xdr:colOff>
      <xdr:row>39</xdr:row>
      <xdr:rowOff>95794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68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112321</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245017" y="6455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61141</xdr:rowOff>
    </xdr:from>
    <xdr:to>
      <xdr:col>102</xdr:col>
      <xdr:colOff>165100</xdr:colOff>
      <xdr:row>38</xdr:row>
      <xdr:rowOff>162741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7819</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56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90860</xdr:rowOff>
    </xdr:from>
    <xdr:to>
      <xdr:col>98</xdr:col>
      <xdr:colOff>38100</xdr:colOff>
      <xdr:row>38</xdr:row>
      <xdr:rowOff>21010</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37537</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7017" y="6209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27366</xdr:rowOff>
    </xdr:from>
    <xdr:to>
      <xdr:col>116</xdr:col>
      <xdr:colOff>62864</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599866"/>
          <a:ext cx="1269" cy="1483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145493</xdr:rowOff>
    </xdr:from>
    <xdr:ext cx="599010"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375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27366</xdr:rowOff>
    </xdr:from>
    <xdr:to>
      <xdr:col>116</xdr:col>
      <xdr:colOff>152400</xdr:colOff>
      <xdr:row>50</xdr:row>
      <xdr:rowOff>27366</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599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27366</xdr:rowOff>
    </xdr:from>
    <xdr:to>
      <xdr:col>116</xdr:col>
      <xdr:colOff>63500</xdr:colOff>
      <xdr:row>50</xdr:row>
      <xdr:rowOff>29287</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1323300" y="8599866"/>
          <a:ext cx="838200"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138714</xdr:rowOff>
    </xdr:from>
    <xdr:ext cx="534377"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911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160287</xdr:rowOff>
    </xdr:from>
    <xdr:to>
      <xdr:col>116</xdr:col>
      <xdr:colOff>114300</xdr:colOff>
      <xdr:row>58</xdr:row>
      <xdr:rowOff>90437</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93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29287</xdr:rowOff>
    </xdr:from>
    <xdr:to>
      <xdr:col>111</xdr:col>
      <xdr:colOff>177800</xdr:colOff>
      <xdr:row>50</xdr:row>
      <xdr:rowOff>32166</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0434300" y="8601787"/>
          <a:ext cx="889000" cy="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159748</xdr:rowOff>
    </xdr:from>
    <xdr:to>
      <xdr:col>112</xdr:col>
      <xdr:colOff>38100</xdr:colOff>
      <xdr:row>58</xdr:row>
      <xdr:rowOff>89898</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93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58</xdr:row>
      <xdr:rowOff>81025</xdr:rowOff>
    </xdr:from>
    <xdr:ext cx="534377"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56111" y="1002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32166</xdr:rowOff>
    </xdr:from>
    <xdr:to>
      <xdr:col>107</xdr:col>
      <xdr:colOff>50800</xdr:colOff>
      <xdr:row>50</xdr:row>
      <xdr:rowOff>59168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545300" y="8604666"/>
          <a:ext cx="889000" cy="2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162472</xdr:rowOff>
    </xdr:from>
    <xdr:to>
      <xdr:col>107</xdr:col>
      <xdr:colOff>101600</xdr:colOff>
      <xdr:row>58</xdr:row>
      <xdr:rowOff>92622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58</xdr:row>
      <xdr:rowOff>83749</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67111" y="1002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52915</xdr:rowOff>
    </xdr:from>
    <xdr:to>
      <xdr:col>102</xdr:col>
      <xdr:colOff>114300</xdr:colOff>
      <xdr:row>50</xdr:row>
      <xdr:rowOff>59168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8625415"/>
          <a:ext cx="889000" cy="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37612</xdr:rowOff>
    </xdr:from>
    <xdr:to>
      <xdr:col>102</xdr:col>
      <xdr:colOff>165100</xdr:colOff>
      <xdr:row>58</xdr:row>
      <xdr:rowOff>139212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130339</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1007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14989</xdr:rowOff>
    </xdr:from>
    <xdr:to>
      <xdr:col>98</xdr:col>
      <xdr:colOff>38100</xdr:colOff>
      <xdr:row>58</xdr:row>
      <xdr:rowOff>116589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95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107716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1005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49</xdr:row>
      <xdr:rowOff>148016</xdr:rowOff>
    </xdr:from>
    <xdr:to>
      <xdr:col>116</xdr:col>
      <xdr:colOff>114300</xdr:colOff>
      <xdr:row>50</xdr:row>
      <xdr:rowOff>78166</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854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49</xdr:row>
      <xdr:rowOff>101043</xdr:rowOff>
    </xdr:from>
    <xdr:ext cx="599010"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8502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49</xdr:row>
      <xdr:rowOff>149937</xdr:rowOff>
    </xdr:from>
    <xdr:to>
      <xdr:col>112</xdr:col>
      <xdr:colOff>38100</xdr:colOff>
      <xdr:row>50</xdr:row>
      <xdr:rowOff>80087</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855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48</xdr:row>
      <xdr:rowOff>96614</xdr:rowOff>
    </xdr:from>
    <xdr:ext cx="59901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23795" y="8326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49</xdr:row>
      <xdr:rowOff>152816</xdr:rowOff>
    </xdr:from>
    <xdr:to>
      <xdr:col>107</xdr:col>
      <xdr:colOff>101600</xdr:colOff>
      <xdr:row>50</xdr:row>
      <xdr:rowOff>82966</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855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48</xdr:row>
      <xdr:rowOff>99493</xdr:rowOff>
    </xdr:from>
    <xdr:ext cx="59901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34795" y="8329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8368</xdr:rowOff>
    </xdr:from>
    <xdr:to>
      <xdr:col>102</xdr:col>
      <xdr:colOff>165100</xdr:colOff>
      <xdr:row>50</xdr:row>
      <xdr:rowOff>109968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858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48</xdr:row>
      <xdr:rowOff>126495</xdr:rowOff>
    </xdr:from>
    <xdr:ext cx="59901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245795" y="8356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2115</xdr:rowOff>
    </xdr:from>
    <xdr:to>
      <xdr:col>98</xdr:col>
      <xdr:colOff>38100</xdr:colOff>
      <xdr:row>50</xdr:row>
      <xdr:rowOff>103715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857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48</xdr:row>
      <xdr:rowOff>120242</xdr:rowOff>
    </xdr:from>
    <xdr:ext cx="59901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356795" y="834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95091</xdr:rowOff>
    </xdr:from>
    <xdr:to>
      <xdr:col>116</xdr:col>
      <xdr:colOff>62864</xdr:colOff>
      <xdr:row>78</xdr:row>
      <xdr:rowOff>1685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268041"/>
          <a:ext cx="1269" cy="1106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5512</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37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1685</xdr:rowOff>
    </xdr:from>
    <xdr:to>
      <xdr:col>116</xdr:col>
      <xdr:colOff>152400</xdr:colOff>
      <xdr:row>78</xdr:row>
      <xdr:rowOff>1685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37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41768</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2043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95091</xdr:rowOff>
    </xdr:from>
    <xdr:to>
      <xdr:col>116</xdr:col>
      <xdr:colOff>152400</xdr:colOff>
      <xdr:row>71</xdr:row>
      <xdr:rowOff>95091</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26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150797</xdr:rowOff>
    </xdr:from>
    <xdr:to>
      <xdr:col>116</xdr:col>
      <xdr:colOff>63500</xdr:colOff>
      <xdr:row>76</xdr:row>
      <xdr:rowOff>59159</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1323300" y="13009547"/>
          <a:ext cx="838200" cy="7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134687</xdr:rowOff>
    </xdr:from>
    <xdr:ext cx="599010"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8219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111810</xdr:rowOff>
    </xdr:from>
    <xdr:to>
      <xdr:col>116</xdr:col>
      <xdr:colOff>114300</xdr:colOff>
      <xdr:row>76</xdr:row>
      <xdr:rowOff>41960</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150797</xdr:rowOff>
    </xdr:from>
    <xdr:to>
      <xdr:col>111</xdr:col>
      <xdr:colOff>177800</xdr:colOff>
      <xdr:row>76</xdr:row>
      <xdr:rowOff>74476</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009547"/>
          <a:ext cx="889000" cy="9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111837</xdr:rowOff>
    </xdr:from>
    <xdr:to>
      <xdr:col>112</xdr:col>
      <xdr:colOff>38100</xdr:colOff>
      <xdr:row>76</xdr:row>
      <xdr:rowOff>41988</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33115</xdr:rowOff>
    </xdr:from>
    <xdr:ext cx="59901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23795" y="1306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60353</xdr:rowOff>
    </xdr:from>
    <xdr:to>
      <xdr:col>107</xdr:col>
      <xdr:colOff>50800</xdr:colOff>
      <xdr:row>76</xdr:row>
      <xdr:rowOff>74476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3090553"/>
          <a:ext cx="889000" cy="1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100444</xdr:rowOff>
    </xdr:from>
    <xdr:to>
      <xdr:col>107</xdr:col>
      <xdr:colOff>101600</xdr:colOff>
      <xdr:row>76</xdr:row>
      <xdr:rowOff>30593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47121</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34795" y="1273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60353</xdr:rowOff>
    </xdr:from>
    <xdr:to>
      <xdr:col>102</xdr:col>
      <xdr:colOff>114300</xdr:colOff>
      <xdr:row>76</xdr:row>
      <xdr:rowOff>126085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090553"/>
          <a:ext cx="889000" cy="6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118833</xdr:rowOff>
    </xdr:from>
    <xdr:to>
      <xdr:col>102</xdr:col>
      <xdr:colOff>165100</xdr:colOff>
      <xdr:row>76</xdr:row>
      <xdr:rowOff>48983</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65510</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45795" y="1275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129010</xdr:rowOff>
    </xdr:from>
    <xdr:to>
      <xdr:col>98</xdr:col>
      <xdr:colOff>38100</xdr:colOff>
      <xdr:row>76</xdr:row>
      <xdr:rowOff>59159</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9877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75687</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56795" y="1276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8359</xdr:rowOff>
    </xdr:from>
    <xdr:to>
      <xdr:col>116</xdr:col>
      <xdr:colOff>114300</xdr:colOff>
      <xdr:row>76</xdr:row>
      <xdr:rowOff>109959</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03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158236</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01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99996</xdr:rowOff>
    </xdr:from>
    <xdr:to>
      <xdr:col>112</xdr:col>
      <xdr:colOff>38100</xdr:colOff>
      <xdr:row>76</xdr:row>
      <xdr:rowOff>30147</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295874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46673</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23795" y="12733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23676</xdr:rowOff>
    </xdr:from>
    <xdr:to>
      <xdr:col>107</xdr:col>
      <xdr:colOff>101600</xdr:colOff>
      <xdr:row>76</xdr:row>
      <xdr:rowOff>125276</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05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116403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14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9553</xdr:rowOff>
    </xdr:from>
    <xdr:to>
      <xdr:col>102</xdr:col>
      <xdr:colOff>165100</xdr:colOff>
      <xdr:row>76</xdr:row>
      <xdr:rowOff>111153</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03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102280</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13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75285</xdr:rowOff>
    </xdr:from>
    <xdr:to>
      <xdr:col>98</xdr:col>
      <xdr:colOff>38100</xdr:colOff>
      <xdr:row>77</xdr:row>
      <xdr:rowOff>5435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10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168012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19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1,375,971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円となっている。主な構成項目である人件費は、一人当たり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208,180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円、物件費は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241,723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円、公債費は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289,592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おり、増減はあるものの類似団体平均と比べ高い水準にある。主な要因は、町立診療所の運営に係る経費が普通会計に計上されていること、一般廃棄物処理施設に係る委託料などが増となっていること、町民会館及び一般廃棄物処理施設の起債の償還である。また、普通建設事業費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177,319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平均を下回っている。今後とも人件費・物件費の削減に努め、公債費については、現在実施している施策を今後も継続し、起債残高を減少させていくこととする。さらには、公共施設等総合管理計画に基づき、更新や維持管理に対して適正に財源配分していくよう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香川県直島町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3,081
3,062
14.22
4,516,167
4,239,366
180,001
1,771,256
3,428,964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53877</xdr:rowOff>
    </xdr:from>
    <xdr:to>
      <xdr:col>24</xdr:col>
      <xdr:colOff>62865</xdr:colOff>
      <xdr:row>38</xdr:row>
      <xdr:rowOff>142018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368827"/>
          <a:ext cx="1270" cy="128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145845</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60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142018</xdr:rowOff>
    </xdr:from>
    <xdr:to>
      <xdr:col>24</xdr:col>
      <xdr:colOff>152400</xdr:colOff>
      <xdr:row>38</xdr:row>
      <xdr:rowOff>142018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5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554</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14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86,756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53877</xdr:rowOff>
    </xdr:from>
    <xdr:to>
      <xdr:col>24</xdr:col>
      <xdr:colOff>152400</xdr:colOff>
      <xdr:row>31</xdr:row>
      <xdr:rowOff>53877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368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170152</xdr:rowOff>
    </xdr:from>
    <xdr:to>
      <xdr:col>24</xdr:col>
      <xdr:colOff>63500</xdr:colOff>
      <xdr:row>38</xdr:row>
      <xdr:rowOff>15668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6513802"/>
          <a:ext cx="838200" cy="16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136498</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08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113621</xdr:rowOff>
    </xdr:from>
    <xdr:to>
      <xdr:col>24</xdr:col>
      <xdr:colOff>114300</xdr:colOff>
      <xdr:row>38</xdr:row>
      <xdr:rowOff>43771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5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160976</xdr:rowOff>
    </xdr:from>
    <xdr:to>
      <xdr:col>19</xdr:col>
      <xdr:colOff>177800</xdr:colOff>
      <xdr:row>37</xdr:row>
      <xdr:rowOff>170152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6504626"/>
          <a:ext cx="889000" cy="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118242</xdr:rowOff>
    </xdr:from>
    <xdr:to>
      <xdr:col>20</xdr:col>
      <xdr:colOff>38100</xdr:colOff>
      <xdr:row>38</xdr:row>
      <xdr:rowOff>48392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64919</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23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160976</xdr:rowOff>
    </xdr:from>
    <xdr:to>
      <xdr:col>15</xdr:col>
      <xdr:colOff>50800</xdr:colOff>
      <xdr:row>37</xdr:row>
      <xdr:rowOff>166283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504626"/>
          <a:ext cx="889000" cy="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125215</xdr:rowOff>
    </xdr:from>
    <xdr:to>
      <xdr:col>15</xdr:col>
      <xdr:colOff>101600</xdr:colOff>
      <xdr:row>38</xdr:row>
      <xdr:rowOff>55365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46492</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6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139716</xdr:rowOff>
    </xdr:from>
    <xdr:to>
      <xdr:col>10</xdr:col>
      <xdr:colOff>114300</xdr:colOff>
      <xdr:row>37</xdr:row>
      <xdr:rowOff>166283</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483366"/>
          <a:ext cx="889000" cy="2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129297</xdr:rowOff>
    </xdr:from>
    <xdr:to>
      <xdr:col>10</xdr:col>
      <xdr:colOff>165100</xdr:colOff>
      <xdr:row>38</xdr:row>
      <xdr:rowOff>59447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50574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5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127746</xdr:rowOff>
    </xdr:from>
    <xdr:to>
      <xdr:col>6</xdr:col>
      <xdr:colOff>38100</xdr:colOff>
      <xdr:row>38</xdr:row>
      <xdr:rowOff>57896</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49023</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56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136318</xdr:rowOff>
    </xdr:from>
    <xdr:to>
      <xdr:col>24</xdr:col>
      <xdr:colOff>114300</xdr:colOff>
      <xdr:row>38</xdr:row>
      <xdr:rowOff>66468</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47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92048</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43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119353</xdr:rowOff>
    </xdr:from>
    <xdr:to>
      <xdr:col>20</xdr:col>
      <xdr:colOff>38100</xdr:colOff>
      <xdr:row>38</xdr:row>
      <xdr:rowOff>49502</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4630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40629</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55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110176</xdr:rowOff>
    </xdr:from>
    <xdr:to>
      <xdr:col>15</xdr:col>
      <xdr:colOff>101600</xdr:colOff>
      <xdr:row>38</xdr:row>
      <xdr:rowOff>40326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56853</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22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115483</xdr:rowOff>
    </xdr:from>
    <xdr:to>
      <xdr:col>10</xdr:col>
      <xdr:colOff>165100</xdr:colOff>
      <xdr:row>38</xdr:row>
      <xdr:rowOff>45633</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45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62160</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23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88916</xdr:rowOff>
    </xdr:from>
    <xdr:to>
      <xdr:col>6</xdr:col>
      <xdr:colOff>38100</xdr:colOff>
      <xdr:row>38</xdr:row>
      <xdr:rowOff>19066</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43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35593</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20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86121</xdr:rowOff>
    </xdr:from>
    <xdr:to>
      <xdr:col>24</xdr:col>
      <xdr:colOff>62865</xdr:colOff>
      <xdr:row>58</xdr:row>
      <xdr:rowOff>104815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58621"/>
          <a:ext cx="1270" cy="1390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108642</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5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104815</xdr:rowOff>
    </xdr:from>
    <xdr:to>
      <xdr:col>24</xdr:col>
      <xdr:colOff>152400</xdr:colOff>
      <xdr:row>58</xdr:row>
      <xdr:rowOff>104815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4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32798</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338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1,182,188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86121</xdr:rowOff>
    </xdr:from>
    <xdr:to>
      <xdr:col>24</xdr:col>
      <xdr:colOff>152400</xdr:colOff>
      <xdr:row>50</xdr:row>
      <xdr:rowOff>86121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58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38707</xdr:rowOff>
    </xdr:from>
    <xdr:to>
      <xdr:col>24</xdr:col>
      <xdr:colOff>63500</xdr:colOff>
      <xdr:row>57</xdr:row>
      <xdr:rowOff>53496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811357"/>
          <a:ext cx="838200" cy="1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6006</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78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27579</xdr:rowOff>
    </xdr:from>
    <xdr:to>
      <xdr:col>24</xdr:col>
      <xdr:colOff>114300</xdr:colOff>
      <xdr:row>57</xdr:row>
      <xdr:rowOff>129179</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80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3155</xdr:rowOff>
    </xdr:from>
    <xdr:to>
      <xdr:col>19</xdr:col>
      <xdr:colOff>177800</xdr:colOff>
      <xdr:row>57</xdr:row>
      <xdr:rowOff>53496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775805"/>
          <a:ext cx="889000" cy="5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137440</xdr:rowOff>
    </xdr:from>
    <xdr:to>
      <xdr:col>20</xdr:col>
      <xdr:colOff>38100</xdr:colOff>
      <xdr:row>57</xdr:row>
      <xdr:rowOff>67590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73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84117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51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3155</xdr:rowOff>
    </xdr:from>
    <xdr:to>
      <xdr:col>15</xdr:col>
      <xdr:colOff>50800</xdr:colOff>
      <xdr:row>57</xdr:row>
      <xdr:rowOff>75095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775805"/>
          <a:ext cx="889000" cy="7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135290</xdr:rowOff>
    </xdr:from>
    <xdr:to>
      <xdr:col>15</xdr:col>
      <xdr:colOff>101600</xdr:colOff>
      <xdr:row>57</xdr:row>
      <xdr:rowOff>65440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73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56567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829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38372</xdr:rowOff>
    </xdr:from>
    <xdr:to>
      <xdr:col>10</xdr:col>
      <xdr:colOff>114300</xdr:colOff>
      <xdr:row>57</xdr:row>
      <xdr:rowOff>75095</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639572"/>
          <a:ext cx="889000" cy="20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36900</xdr:rowOff>
    </xdr:from>
    <xdr:to>
      <xdr:col>10</xdr:col>
      <xdr:colOff>165100</xdr:colOff>
      <xdr:row>57</xdr:row>
      <xdr:rowOff>138500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0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129627</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902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47158</xdr:rowOff>
    </xdr:from>
    <xdr:to>
      <xdr:col>6</xdr:col>
      <xdr:colOff>38100</xdr:colOff>
      <xdr:row>57</xdr:row>
      <xdr:rowOff>148758</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1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139885</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9912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159357</xdr:rowOff>
    </xdr:from>
    <xdr:to>
      <xdr:col>24</xdr:col>
      <xdr:colOff>114300</xdr:colOff>
      <xdr:row>57</xdr:row>
      <xdr:rowOff>89507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76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10784</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611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2696</xdr:rowOff>
    </xdr:from>
    <xdr:to>
      <xdr:col>20</xdr:col>
      <xdr:colOff>38100</xdr:colOff>
      <xdr:row>57</xdr:row>
      <xdr:rowOff>104296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77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95423</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868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123805</xdr:rowOff>
    </xdr:from>
    <xdr:to>
      <xdr:col>15</xdr:col>
      <xdr:colOff>101600</xdr:colOff>
      <xdr:row>57</xdr:row>
      <xdr:rowOff>53955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72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70482</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500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24295</xdr:rowOff>
    </xdr:from>
    <xdr:to>
      <xdr:col>10</xdr:col>
      <xdr:colOff>165100</xdr:colOff>
      <xdr:row>57</xdr:row>
      <xdr:rowOff>125895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79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142422</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57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159022</xdr:rowOff>
    </xdr:from>
    <xdr:to>
      <xdr:col>6</xdr:col>
      <xdr:colOff>38100</xdr:colOff>
      <xdr:row>56</xdr:row>
      <xdr:rowOff>89172</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58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105699</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36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26667</xdr:rowOff>
    </xdr:from>
    <xdr:to>
      <xdr:col>24</xdr:col>
      <xdr:colOff>62865</xdr:colOff>
      <xdr:row>78</xdr:row>
      <xdr:rowOff>69233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199617"/>
          <a:ext cx="1270" cy="1242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73060</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446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69233</xdr:rowOff>
    </xdr:from>
    <xdr:to>
      <xdr:col>24</xdr:col>
      <xdr:colOff>152400</xdr:colOff>
      <xdr:row>78</xdr:row>
      <xdr:rowOff>69233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442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144794</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97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321,056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26667</xdr:rowOff>
    </xdr:from>
    <xdr:to>
      <xdr:col>24</xdr:col>
      <xdr:colOff>152400</xdr:colOff>
      <xdr:row>71</xdr:row>
      <xdr:rowOff>26667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19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83758</xdr:rowOff>
    </xdr:from>
    <xdr:to>
      <xdr:col>24</xdr:col>
      <xdr:colOff>63500</xdr:colOff>
      <xdr:row>78</xdr:row>
      <xdr:rowOff>45738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3285408"/>
          <a:ext cx="838200" cy="13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71393</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758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48516</xdr:rowOff>
    </xdr:from>
    <xdr:to>
      <xdr:col>24</xdr:col>
      <xdr:colOff>114300</xdr:colOff>
      <xdr:row>75</xdr:row>
      <xdr:rowOff>150116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153991</xdr:rowOff>
    </xdr:from>
    <xdr:to>
      <xdr:col>19</xdr:col>
      <xdr:colOff>177800</xdr:colOff>
      <xdr:row>78</xdr:row>
      <xdr:rowOff>45738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908300" y="13355641"/>
          <a:ext cx="889000" cy="6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164364</xdr:rowOff>
    </xdr:from>
    <xdr:to>
      <xdr:col>20</xdr:col>
      <xdr:colOff>38100</xdr:colOff>
      <xdr:row>76</xdr:row>
      <xdr:rowOff>94514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302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111041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798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125893</xdr:rowOff>
    </xdr:from>
    <xdr:to>
      <xdr:col>15</xdr:col>
      <xdr:colOff>50800</xdr:colOff>
      <xdr:row>77</xdr:row>
      <xdr:rowOff>153991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2019300" y="13327543"/>
          <a:ext cx="889000" cy="2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106339</xdr:rowOff>
    </xdr:from>
    <xdr:to>
      <xdr:col>15</xdr:col>
      <xdr:colOff>101600</xdr:colOff>
      <xdr:row>76</xdr:row>
      <xdr:rowOff>36489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96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53016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740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82753</xdr:rowOff>
    </xdr:from>
    <xdr:to>
      <xdr:col>10</xdr:col>
      <xdr:colOff>114300</xdr:colOff>
      <xdr:row>77</xdr:row>
      <xdr:rowOff>125893</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a:off x="1130300" y="13284403"/>
          <a:ext cx="889000" cy="4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139943</xdr:rowOff>
    </xdr:from>
    <xdr:to>
      <xdr:col>10</xdr:col>
      <xdr:colOff>165100</xdr:colOff>
      <xdr:row>76</xdr:row>
      <xdr:rowOff>70093</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299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86620</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77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16120</xdr:rowOff>
    </xdr:from>
    <xdr:to>
      <xdr:col>6</xdr:col>
      <xdr:colOff>38100</xdr:colOff>
      <xdr:row>76</xdr:row>
      <xdr:rowOff>117720</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04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134247</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821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32958</xdr:rowOff>
    </xdr:from>
    <xdr:to>
      <xdr:col>24</xdr:col>
      <xdr:colOff>114300</xdr:colOff>
      <xdr:row>77</xdr:row>
      <xdr:rowOff>134558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23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11385</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321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166388</xdr:rowOff>
    </xdr:from>
    <xdr:to>
      <xdr:col>20</xdr:col>
      <xdr:colOff>38100</xdr:colOff>
      <xdr:row>78</xdr:row>
      <xdr:rowOff>96538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36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87665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460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103191</xdr:rowOff>
    </xdr:from>
    <xdr:to>
      <xdr:col>15</xdr:col>
      <xdr:colOff>101600</xdr:colOff>
      <xdr:row>78</xdr:row>
      <xdr:rowOff>33341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30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24468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397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75093</xdr:rowOff>
    </xdr:from>
    <xdr:to>
      <xdr:col>10</xdr:col>
      <xdr:colOff>165100</xdr:colOff>
      <xdr:row>78</xdr:row>
      <xdr:rowOff>5243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27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167820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36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31953</xdr:rowOff>
    </xdr:from>
    <xdr:to>
      <xdr:col>6</xdr:col>
      <xdr:colOff>38100</xdr:colOff>
      <xdr:row>77</xdr:row>
      <xdr:rowOff>133553</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23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124680</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326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37667</xdr:rowOff>
    </xdr:from>
    <xdr:to>
      <xdr:col>24</xdr:col>
      <xdr:colOff>62865</xdr:colOff>
      <xdr:row>99</xdr:row>
      <xdr:rowOff>2305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639617"/>
          <a:ext cx="1270" cy="1336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6132</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7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2305</xdr:rowOff>
    </xdr:from>
    <xdr:to>
      <xdr:col>24</xdr:col>
      <xdr:colOff>152400</xdr:colOff>
      <xdr:row>99</xdr:row>
      <xdr:rowOff>2305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75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155794</xdr:rowOff>
    </xdr:from>
    <xdr:ext cx="690189"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414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37667</xdr:rowOff>
    </xdr:from>
    <xdr:to>
      <xdr:col>24</xdr:col>
      <xdr:colOff>152400</xdr:colOff>
      <xdr:row>91</xdr:row>
      <xdr:rowOff>37667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63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169946</xdr:rowOff>
    </xdr:from>
    <xdr:to>
      <xdr:col>24</xdr:col>
      <xdr:colOff>63500</xdr:colOff>
      <xdr:row>98</xdr:row>
      <xdr:rowOff>9551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800596"/>
          <a:ext cx="838200" cy="1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25861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827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47434</xdr:rowOff>
    </xdr:from>
    <xdr:to>
      <xdr:col>24</xdr:col>
      <xdr:colOff>114300</xdr:colOff>
      <xdr:row>98</xdr:row>
      <xdr:rowOff>149034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84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161030</xdr:rowOff>
    </xdr:from>
    <xdr:to>
      <xdr:col>19</xdr:col>
      <xdr:colOff>177800</xdr:colOff>
      <xdr:row>98</xdr:row>
      <xdr:rowOff>9551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791680"/>
          <a:ext cx="889000" cy="1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58227</xdr:rowOff>
    </xdr:from>
    <xdr:to>
      <xdr:col>20</xdr:col>
      <xdr:colOff>38100</xdr:colOff>
      <xdr:row>98</xdr:row>
      <xdr:rowOff>159827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86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150954</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95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161030</xdr:rowOff>
    </xdr:from>
    <xdr:to>
      <xdr:col>15</xdr:col>
      <xdr:colOff>50800</xdr:colOff>
      <xdr:row>97</xdr:row>
      <xdr:rowOff>163871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791680"/>
          <a:ext cx="889000" cy="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58606</xdr:rowOff>
    </xdr:from>
    <xdr:to>
      <xdr:col>15</xdr:col>
      <xdr:colOff>101600</xdr:colOff>
      <xdr:row>98</xdr:row>
      <xdr:rowOff>160206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6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151333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95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91415</xdr:rowOff>
    </xdr:from>
    <xdr:to>
      <xdr:col>10</xdr:col>
      <xdr:colOff>114300</xdr:colOff>
      <xdr:row>97</xdr:row>
      <xdr:rowOff>163871</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550615"/>
          <a:ext cx="889000" cy="24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55919</xdr:rowOff>
    </xdr:from>
    <xdr:to>
      <xdr:col>10</xdr:col>
      <xdr:colOff>165100</xdr:colOff>
      <xdr:row>98</xdr:row>
      <xdr:rowOff>157519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5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148646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95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58680</xdr:rowOff>
    </xdr:from>
    <xdr:to>
      <xdr:col>6</xdr:col>
      <xdr:colOff>38100</xdr:colOff>
      <xdr:row>98</xdr:row>
      <xdr:rowOff>160280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6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151407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95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119146</xdr:rowOff>
    </xdr:from>
    <xdr:to>
      <xdr:col>24</xdr:col>
      <xdr:colOff>114300</xdr:colOff>
      <xdr:row>98</xdr:row>
      <xdr:rowOff>49296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4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142023</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01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130201</xdr:rowOff>
    </xdr:from>
    <xdr:to>
      <xdr:col>20</xdr:col>
      <xdr:colOff>38100</xdr:colOff>
      <xdr:row>98</xdr:row>
      <xdr:rowOff>60351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6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76878</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536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110230</xdr:rowOff>
    </xdr:from>
    <xdr:to>
      <xdr:col>15</xdr:col>
      <xdr:colOff>101600</xdr:colOff>
      <xdr:row>98</xdr:row>
      <xdr:rowOff>40380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4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56907</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51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113071</xdr:rowOff>
    </xdr:from>
    <xdr:to>
      <xdr:col>10</xdr:col>
      <xdr:colOff>165100</xdr:colOff>
      <xdr:row>98</xdr:row>
      <xdr:rowOff>43221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4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59748</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6518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40615</xdr:rowOff>
    </xdr:from>
    <xdr:to>
      <xdr:col>6</xdr:col>
      <xdr:colOff>38100</xdr:colOff>
      <xdr:row>96</xdr:row>
      <xdr:rowOff>142215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4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158742</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6275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114808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429758"/>
          <a:ext cx="1270" cy="1301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61485</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20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114808</xdr:rowOff>
    </xdr:from>
    <xdr:to>
      <xdr:col>55</xdr:col>
      <xdr:colOff>88900</xdr:colOff>
      <xdr:row>31</xdr:row>
      <xdr:rowOff>114808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42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44323</xdr:rowOff>
    </xdr:from>
    <xdr:to>
      <xdr:col>55</xdr:col>
      <xdr:colOff>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30873"/>
          <a:ext cx="8382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54754</xdr:rowOff>
    </xdr:from>
    <xdr:ext cx="469744"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98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31877</xdr:rowOff>
    </xdr:from>
    <xdr:to>
      <xdr:col>55</xdr:col>
      <xdr:colOff>50800</xdr:colOff>
      <xdr:row>38</xdr:row>
      <xdr:rowOff>133477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44323</xdr:rowOff>
    </xdr:from>
    <xdr:to>
      <xdr:col>50</xdr:col>
      <xdr:colOff>114300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730873"/>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32893</xdr:rowOff>
    </xdr:from>
    <xdr:to>
      <xdr:col>50</xdr:col>
      <xdr:colOff>165100</xdr:colOff>
      <xdr:row>38</xdr:row>
      <xdr:rowOff>134493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151020</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04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3556</xdr:rowOff>
    </xdr:from>
    <xdr:to>
      <xdr:col>46</xdr:col>
      <xdr:colOff>38100</xdr:colOff>
      <xdr:row>38</xdr:row>
      <xdr:rowOff>105156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121683</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15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140843</xdr:rowOff>
    </xdr:from>
    <xdr:to>
      <xdr:col>41</xdr:col>
      <xdr:colOff>101600</xdr:colOff>
      <xdr:row>38</xdr:row>
      <xdr:rowOff>70993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87520</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8" y="625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3937</xdr:rowOff>
    </xdr:from>
    <xdr:to>
      <xdr:col>36</xdr:col>
      <xdr:colOff>165100</xdr:colOff>
      <xdr:row>37</xdr:row>
      <xdr:rowOff>105537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122064</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612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164973</xdr:rowOff>
    </xdr:from>
    <xdr:to>
      <xdr:col>50</xdr:col>
      <xdr:colOff>165100</xdr:colOff>
      <xdr:row>39</xdr:row>
      <xdr:rowOff>95123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86250</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7728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41373</xdr:rowOff>
    </xdr:from>
    <xdr:to>
      <xdr:col>54</xdr:col>
      <xdr:colOff>189865</xdr:colOff>
      <xdr:row>58</xdr:row>
      <xdr:rowOff>19100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85323"/>
          <a:ext cx="1270" cy="117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22927</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99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19100</xdr:rowOff>
    </xdr:from>
    <xdr:to>
      <xdr:col>55</xdr:col>
      <xdr:colOff>88900</xdr:colOff>
      <xdr:row>58</xdr:row>
      <xdr:rowOff>19100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99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159500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605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2,072,050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41373</xdr:rowOff>
    </xdr:from>
    <xdr:to>
      <xdr:col>55</xdr:col>
      <xdr:colOff>88900</xdr:colOff>
      <xdr:row>51</xdr:row>
      <xdr:rowOff>41373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8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97852</xdr:rowOff>
    </xdr:from>
    <xdr:to>
      <xdr:col>55</xdr:col>
      <xdr:colOff>0</xdr:colOff>
      <xdr:row>57</xdr:row>
      <xdr:rowOff>98455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870502"/>
          <a:ext cx="8382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56332</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28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77905</xdr:rowOff>
    </xdr:from>
    <xdr:to>
      <xdr:col>55</xdr:col>
      <xdr:colOff>50800</xdr:colOff>
      <xdr:row>58</xdr:row>
      <xdr:rowOff>8055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5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91419</xdr:rowOff>
    </xdr:from>
    <xdr:to>
      <xdr:col>50</xdr:col>
      <xdr:colOff>114300</xdr:colOff>
      <xdr:row>57</xdr:row>
      <xdr:rowOff>97852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864069"/>
          <a:ext cx="889000" cy="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84951</xdr:rowOff>
    </xdr:from>
    <xdr:to>
      <xdr:col>50</xdr:col>
      <xdr:colOff>165100</xdr:colOff>
      <xdr:row>58</xdr:row>
      <xdr:rowOff>15101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5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6228</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95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90010</xdr:rowOff>
    </xdr:from>
    <xdr:to>
      <xdr:col>45</xdr:col>
      <xdr:colOff>177800</xdr:colOff>
      <xdr:row>57</xdr:row>
      <xdr:rowOff>91419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862660"/>
          <a:ext cx="8890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83524</xdr:rowOff>
    </xdr:from>
    <xdr:to>
      <xdr:col>46</xdr:col>
      <xdr:colOff>38100</xdr:colOff>
      <xdr:row>58</xdr:row>
      <xdr:rowOff>13674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5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4801</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94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90010</xdr:rowOff>
    </xdr:from>
    <xdr:to>
      <xdr:col>41</xdr:col>
      <xdr:colOff>50800</xdr:colOff>
      <xdr:row>57</xdr:row>
      <xdr:rowOff>91829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862660"/>
          <a:ext cx="889000" cy="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87439</xdr:rowOff>
    </xdr:from>
    <xdr:to>
      <xdr:col>41</xdr:col>
      <xdr:colOff>101600</xdr:colOff>
      <xdr:row>58</xdr:row>
      <xdr:rowOff>17589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8716</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95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88126</xdr:rowOff>
    </xdr:from>
    <xdr:to>
      <xdr:col>36</xdr:col>
      <xdr:colOff>165100</xdr:colOff>
      <xdr:row>58</xdr:row>
      <xdr:rowOff>18276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6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9403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95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47655</xdr:rowOff>
    </xdr:from>
    <xdr:to>
      <xdr:col>55</xdr:col>
      <xdr:colOff>50800</xdr:colOff>
      <xdr:row>57</xdr:row>
      <xdr:rowOff>149255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2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7032</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608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47052</xdr:rowOff>
    </xdr:from>
    <xdr:to>
      <xdr:col>50</xdr:col>
      <xdr:colOff>165100</xdr:colOff>
      <xdr:row>57</xdr:row>
      <xdr:rowOff>148652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81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165179</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59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40619</xdr:rowOff>
    </xdr:from>
    <xdr:to>
      <xdr:col>46</xdr:col>
      <xdr:colOff>38100</xdr:colOff>
      <xdr:row>57</xdr:row>
      <xdr:rowOff>142219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1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158746</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58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39210</xdr:rowOff>
    </xdr:from>
    <xdr:to>
      <xdr:col>41</xdr:col>
      <xdr:colOff>101600</xdr:colOff>
      <xdr:row>57</xdr:row>
      <xdr:rowOff>140810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1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157337</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58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41029</xdr:rowOff>
    </xdr:from>
    <xdr:to>
      <xdr:col>36</xdr:col>
      <xdr:colOff>165100</xdr:colOff>
      <xdr:row>57</xdr:row>
      <xdr:rowOff>142629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1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159156</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9588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166940</xdr:rowOff>
    </xdr:from>
    <xdr:to>
      <xdr:col>54</xdr:col>
      <xdr:colOff>189865</xdr:colOff>
      <xdr:row>78</xdr:row>
      <xdr:rowOff>134652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339890"/>
          <a:ext cx="1270" cy="1167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138479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134652</xdr:rowOff>
    </xdr:from>
    <xdr:to>
      <xdr:col>55</xdr:col>
      <xdr:colOff>88900</xdr:colOff>
      <xdr:row>78</xdr:row>
      <xdr:rowOff>134652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0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113617</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11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513,084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166940</xdr:rowOff>
    </xdr:from>
    <xdr:to>
      <xdr:col>55</xdr:col>
      <xdr:colOff>88900</xdr:colOff>
      <xdr:row>71</xdr:row>
      <xdr:rowOff>166940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33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93255</xdr:rowOff>
    </xdr:from>
    <xdr:to>
      <xdr:col>55</xdr:col>
      <xdr:colOff>0</xdr:colOff>
      <xdr:row>78</xdr:row>
      <xdr:rowOff>97758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466355"/>
          <a:ext cx="838200" cy="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8013</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096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156586</xdr:rowOff>
    </xdr:from>
    <xdr:to>
      <xdr:col>55</xdr:col>
      <xdr:colOff>50800</xdr:colOff>
      <xdr:row>78</xdr:row>
      <xdr:rowOff>86736</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5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97093</xdr:rowOff>
    </xdr:from>
    <xdr:to>
      <xdr:col>50</xdr:col>
      <xdr:colOff>114300</xdr:colOff>
      <xdr:row>78</xdr:row>
      <xdr:rowOff>97758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470193"/>
          <a:ext cx="889000" cy="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148960</xdr:rowOff>
    </xdr:from>
    <xdr:to>
      <xdr:col>50</xdr:col>
      <xdr:colOff>165100</xdr:colOff>
      <xdr:row>78</xdr:row>
      <xdr:rowOff>79110</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5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95637</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12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91644</xdr:rowOff>
    </xdr:from>
    <xdr:to>
      <xdr:col>45</xdr:col>
      <xdr:colOff>177800</xdr:colOff>
      <xdr:row>78</xdr:row>
      <xdr:rowOff>97093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464744"/>
          <a:ext cx="889000" cy="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126589</xdr:rowOff>
    </xdr:from>
    <xdr:to>
      <xdr:col>46</xdr:col>
      <xdr:colOff>38100</xdr:colOff>
      <xdr:row>78</xdr:row>
      <xdr:rowOff>56739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2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73266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0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60682</xdr:rowOff>
    </xdr:from>
    <xdr:to>
      <xdr:col>41</xdr:col>
      <xdr:colOff>50800</xdr:colOff>
      <xdr:row>78</xdr:row>
      <xdr:rowOff>91644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433782"/>
          <a:ext cx="889000" cy="3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162226</xdr:rowOff>
    </xdr:from>
    <xdr:to>
      <xdr:col>41</xdr:col>
      <xdr:colOff>101600</xdr:colOff>
      <xdr:row>78</xdr:row>
      <xdr:rowOff>92376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6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108903</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13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165033</xdr:rowOff>
    </xdr:from>
    <xdr:to>
      <xdr:col>36</xdr:col>
      <xdr:colOff>165100</xdr:colOff>
      <xdr:row>78</xdr:row>
      <xdr:rowOff>95183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6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111710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4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42455</xdr:rowOff>
    </xdr:from>
    <xdr:to>
      <xdr:col>55</xdr:col>
      <xdr:colOff>50800</xdr:colOff>
      <xdr:row>78</xdr:row>
      <xdr:rowOff>144055</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41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135013</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3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46958</xdr:rowOff>
    </xdr:from>
    <xdr:to>
      <xdr:col>50</xdr:col>
      <xdr:colOff>165100</xdr:colOff>
      <xdr:row>78</xdr:row>
      <xdr:rowOff>148558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42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139685</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51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46293</xdr:rowOff>
    </xdr:from>
    <xdr:to>
      <xdr:col>46</xdr:col>
      <xdr:colOff>38100</xdr:colOff>
      <xdr:row>78</xdr:row>
      <xdr:rowOff>147893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1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139020</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51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40844</xdr:rowOff>
    </xdr:from>
    <xdr:to>
      <xdr:col>41</xdr:col>
      <xdr:colOff>101600</xdr:colOff>
      <xdr:row>78</xdr:row>
      <xdr:rowOff>142444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1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133571</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50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9882</xdr:rowOff>
    </xdr:from>
    <xdr:to>
      <xdr:col>36</xdr:col>
      <xdr:colOff>165100</xdr:colOff>
      <xdr:row>78</xdr:row>
      <xdr:rowOff>111482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8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102609</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47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80707</xdr:rowOff>
    </xdr:from>
    <xdr:to>
      <xdr:col>54</xdr:col>
      <xdr:colOff>189865</xdr:colOff>
      <xdr:row>98</xdr:row>
      <xdr:rowOff>65199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682657"/>
          <a:ext cx="1270" cy="118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69026</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7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65199</xdr:rowOff>
    </xdr:from>
    <xdr:to>
      <xdr:col>55</xdr:col>
      <xdr:colOff>88900</xdr:colOff>
      <xdr:row>98</xdr:row>
      <xdr:rowOff>65199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6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27384</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57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80707</xdr:rowOff>
    </xdr:from>
    <xdr:to>
      <xdr:col>55</xdr:col>
      <xdr:colOff>88900</xdr:colOff>
      <xdr:row>91</xdr:row>
      <xdr:rowOff>80707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682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38757</xdr:rowOff>
    </xdr:from>
    <xdr:to>
      <xdr:col>55</xdr:col>
      <xdr:colOff>0</xdr:colOff>
      <xdr:row>96</xdr:row>
      <xdr:rowOff>30792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326507"/>
          <a:ext cx="838200" cy="16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25988</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485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47561</xdr:rowOff>
    </xdr:from>
    <xdr:to>
      <xdr:col>55</xdr:col>
      <xdr:colOff>50800</xdr:colOff>
      <xdr:row>96</xdr:row>
      <xdr:rowOff>149161</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50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30792</xdr:rowOff>
    </xdr:from>
    <xdr:to>
      <xdr:col>50</xdr:col>
      <xdr:colOff>114300</xdr:colOff>
      <xdr:row>97</xdr:row>
      <xdr:rowOff>27899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489992"/>
          <a:ext cx="889000" cy="16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24343</xdr:rowOff>
    </xdr:from>
    <xdr:to>
      <xdr:col>50</xdr:col>
      <xdr:colOff>165100</xdr:colOff>
      <xdr:row>96</xdr:row>
      <xdr:rowOff>125943</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48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117070</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576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116277</xdr:rowOff>
    </xdr:from>
    <xdr:to>
      <xdr:col>45</xdr:col>
      <xdr:colOff>177800</xdr:colOff>
      <xdr:row>97</xdr:row>
      <xdr:rowOff>27899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575477"/>
          <a:ext cx="889000" cy="8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106311</xdr:rowOff>
    </xdr:from>
    <xdr:to>
      <xdr:col>46</xdr:col>
      <xdr:colOff>38100</xdr:colOff>
      <xdr:row>96</xdr:row>
      <xdr:rowOff>36461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39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52988</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16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116277</xdr:rowOff>
    </xdr:from>
    <xdr:to>
      <xdr:col>41</xdr:col>
      <xdr:colOff>50800</xdr:colOff>
      <xdr:row>97</xdr:row>
      <xdr:rowOff>146577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575477"/>
          <a:ext cx="889000" cy="20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9705</xdr:rowOff>
    </xdr:from>
    <xdr:to>
      <xdr:col>41</xdr:col>
      <xdr:colOff>101600</xdr:colOff>
      <xdr:row>96</xdr:row>
      <xdr:rowOff>111305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46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127832</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24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145836</xdr:rowOff>
    </xdr:from>
    <xdr:to>
      <xdr:col>36</xdr:col>
      <xdr:colOff>165100</xdr:colOff>
      <xdr:row>96</xdr:row>
      <xdr:rowOff>75986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43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92513</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20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159407</xdr:rowOff>
    </xdr:from>
    <xdr:to>
      <xdr:col>55</xdr:col>
      <xdr:colOff>50800</xdr:colOff>
      <xdr:row>95</xdr:row>
      <xdr:rowOff>89557</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27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10834</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12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151442</xdr:rowOff>
    </xdr:from>
    <xdr:to>
      <xdr:col>50</xdr:col>
      <xdr:colOff>165100</xdr:colOff>
      <xdr:row>96</xdr:row>
      <xdr:rowOff>81592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43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98119</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214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148549</xdr:rowOff>
    </xdr:from>
    <xdr:to>
      <xdr:col>46</xdr:col>
      <xdr:colOff>38100</xdr:colOff>
      <xdr:row>97</xdr:row>
      <xdr:rowOff>78699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60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69826</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70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65477</xdr:rowOff>
    </xdr:from>
    <xdr:to>
      <xdr:col>41</xdr:col>
      <xdr:colOff>101600</xdr:colOff>
      <xdr:row>96</xdr:row>
      <xdr:rowOff>167077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52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158204</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617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95777</xdr:rowOff>
    </xdr:from>
    <xdr:to>
      <xdr:col>36</xdr:col>
      <xdr:colOff>165100</xdr:colOff>
      <xdr:row>98</xdr:row>
      <xdr:rowOff>25927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72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17054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81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68445</xdr:rowOff>
    </xdr:from>
    <xdr:to>
      <xdr:col>85</xdr:col>
      <xdr:colOff>126364</xdr:colOff>
      <xdr:row>38</xdr:row>
      <xdr:rowOff>102955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211945"/>
          <a:ext cx="1269" cy="1406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106782</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2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102955</xdr:rowOff>
    </xdr:from>
    <xdr:to>
      <xdr:col>86</xdr:col>
      <xdr:colOff>25400</xdr:colOff>
      <xdr:row>38</xdr:row>
      <xdr:rowOff>102955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1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15122</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4987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315,585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68445</xdr:rowOff>
    </xdr:from>
    <xdr:to>
      <xdr:col>86</xdr:col>
      <xdr:colOff>25400</xdr:colOff>
      <xdr:row>30</xdr:row>
      <xdr:rowOff>68445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211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28692</xdr:rowOff>
    </xdr:from>
    <xdr:to>
      <xdr:col>85</xdr:col>
      <xdr:colOff>127000</xdr:colOff>
      <xdr:row>38</xdr:row>
      <xdr:rowOff>37932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6543792"/>
          <a:ext cx="838200" cy="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137097</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137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114220</xdr:rowOff>
    </xdr:from>
    <xdr:to>
      <xdr:col>85</xdr:col>
      <xdr:colOff>177800</xdr:colOff>
      <xdr:row>37</xdr:row>
      <xdr:rowOff>44370</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28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85362</xdr:rowOff>
    </xdr:from>
    <xdr:to>
      <xdr:col>81</xdr:col>
      <xdr:colOff>50800</xdr:colOff>
      <xdr:row>38</xdr:row>
      <xdr:rowOff>28692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4592300" y="6429012"/>
          <a:ext cx="889000" cy="11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10056</xdr:rowOff>
    </xdr:from>
    <xdr:to>
      <xdr:col>81</xdr:col>
      <xdr:colOff>101600</xdr:colOff>
      <xdr:row>37</xdr:row>
      <xdr:rowOff>111656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53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128183</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12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22794</xdr:rowOff>
    </xdr:from>
    <xdr:to>
      <xdr:col>76</xdr:col>
      <xdr:colOff>114300</xdr:colOff>
      <xdr:row>37</xdr:row>
      <xdr:rowOff>85362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6366444"/>
          <a:ext cx="889000" cy="6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61025</xdr:rowOff>
    </xdr:from>
    <xdr:to>
      <xdr:col>76</xdr:col>
      <xdr:colOff>165100</xdr:colOff>
      <xdr:row>37</xdr:row>
      <xdr:rowOff>162624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40467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153751</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49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22794</xdr:rowOff>
    </xdr:from>
    <xdr:to>
      <xdr:col>71</xdr:col>
      <xdr:colOff>177800</xdr:colOff>
      <xdr:row>38</xdr:row>
      <xdr:rowOff>42508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366444"/>
          <a:ext cx="889000" cy="19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37397</xdr:rowOff>
    </xdr:from>
    <xdr:to>
      <xdr:col>72</xdr:col>
      <xdr:colOff>38100</xdr:colOff>
      <xdr:row>37</xdr:row>
      <xdr:rowOff>138997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38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130123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47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147659</xdr:rowOff>
    </xdr:from>
    <xdr:to>
      <xdr:col>67</xdr:col>
      <xdr:colOff>101600</xdr:colOff>
      <xdr:row>37</xdr:row>
      <xdr:rowOff>77809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1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94336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09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158582</xdr:rowOff>
    </xdr:from>
    <xdr:to>
      <xdr:col>85</xdr:col>
      <xdr:colOff>177800</xdr:colOff>
      <xdr:row>38</xdr:row>
      <xdr:rowOff>88732</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50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73509</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41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149342</xdr:rowOff>
    </xdr:from>
    <xdr:to>
      <xdr:col>81</xdr:col>
      <xdr:colOff>101600</xdr:colOff>
      <xdr:row>38</xdr:row>
      <xdr:rowOff>79491</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4929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70619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58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34562</xdr:rowOff>
    </xdr:from>
    <xdr:to>
      <xdr:col>76</xdr:col>
      <xdr:colOff>165100</xdr:colOff>
      <xdr:row>37</xdr:row>
      <xdr:rowOff>136162</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37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152689</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153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143444</xdr:rowOff>
    </xdr:from>
    <xdr:to>
      <xdr:col>72</xdr:col>
      <xdr:colOff>38100</xdr:colOff>
      <xdr:row>37</xdr:row>
      <xdr:rowOff>73594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31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90121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09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163158</xdr:rowOff>
    </xdr:from>
    <xdr:to>
      <xdr:col>67</xdr:col>
      <xdr:colOff>101600</xdr:colOff>
      <xdr:row>38</xdr:row>
      <xdr:rowOff>93308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50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84435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59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122753</xdr:rowOff>
    </xdr:from>
    <xdr:to>
      <xdr:col>85</xdr:col>
      <xdr:colOff>126364</xdr:colOff>
      <xdr:row>58</xdr:row>
      <xdr:rowOff>12815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523803"/>
          <a:ext cx="1269" cy="1433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16642</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6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12815</xdr:rowOff>
    </xdr:from>
    <xdr:to>
      <xdr:col>86</xdr:col>
      <xdr:colOff>25400</xdr:colOff>
      <xdr:row>58</xdr:row>
      <xdr:rowOff>12815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5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69430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29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429,448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122753</xdr:rowOff>
    </xdr:from>
    <xdr:to>
      <xdr:col>86</xdr:col>
      <xdr:colOff>25400</xdr:colOff>
      <xdr:row>49</xdr:row>
      <xdr:rowOff>122753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523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105326</xdr:rowOff>
    </xdr:from>
    <xdr:to>
      <xdr:col>85</xdr:col>
      <xdr:colOff>127000</xdr:colOff>
      <xdr:row>57</xdr:row>
      <xdr:rowOff>130480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877976"/>
          <a:ext cx="838200" cy="2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109567</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539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86690</xdr:rowOff>
    </xdr:from>
    <xdr:to>
      <xdr:col>85</xdr:col>
      <xdr:colOff>177800</xdr:colOff>
      <xdr:row>57</xdr:row>
      <xdr:rowOff>16840</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6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3191</xdr:rowOff>
    </xdr:from>
    <xdr:to>
      <xdr:col>81</xdr:col>
      <xdr:colOff>50800</xdr:colOff>
      <xdr:row>57</xdr:row>
      <xdr:rowOff>130480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775841"/>
          <a:ext cx="889000" cy="12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89083</xdr:rowOff>
    </xdr:from>
    <xdr:to>
      <xdr:col>81</xdr:col>
      <xdr:colOff>101600</xdr:colOff>
      <xdr:row>57</xdr:row>
      <xdr:rowOff>19233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69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35760</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46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146638</xdr:rowOff>
    </xdr:from>
    <xdr:to>
      <xdr:col>76</xdr:col>
      <xdr:colOff>114300</xdr:colOff>
      <xdr:row>57</xdr:row>
      <xdr:rowOff>3191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747838"/>
          <a:ext cx="889000" cy="2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40833</xdr:rowOff>
    </xdr:from>
    <xdr:to>
      <xdr:col>76</xdr:col>
      <xdr:colOff>165100</xdr:colOff>
      <xdr:row>56</xdr:row>
      <xdr:rowOff>142433</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6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158960</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41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146638</xdr:rowOff>
    </xdr:from>
    <xdr:to>
      <xdr:col>71</xdr:col>
      <xdr:colOff>177800</xdr:colOff>
      <xdr:row>57</xdr:row>
      <xdr:rowOff>11497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747838"/>
          <a:ext cx="889000" cy="3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101043</xdr:rowOff>
    </xdr:from>
    <xdr:to>
      <xdr:col>72</xdr:col>
      <xdr:colOff>38100</xdr:colOff>
      <xdr:row>57</xdr:row>
      <xdr:rowOff>31193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0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22320</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794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140621</xdr:rowOff>
    </xdr:from>
    <xdr:to>
      <xdr:col>67</xdr:col>
      <xdr:colOff>101600</xdr:colOff>
      <xdr:row>57</xdr:row>
      <xdr:rowOff>70771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4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61898</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83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54526</xdr:rowOff>
    </xdr:from>
    <xdr:to>
      <xdr:col>85</xdr:col>
      <xdr:colOff>177800</xdr:colOff>
      <xdr:row>57</xdr:row>
      <xdr:rowOff>156126</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2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140903</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74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79680</xdr:rowOff>
    </xdr:from>
    <xdr:to>
      <xdr:col>81</xdr:col>
      <xdr:colOff>101600</xdr:colOff>
      <xdr:row>58</xdr:row>
      <xdr:rowOff>9830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85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957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94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123841</xdr:rowOff>
    </xdr:from>
    <xdr:to>
      <xdr:col>76</xdr:col>
      <xdr:colOff>165100</xdr:colOff>
      <xdr:row>57</xdr:row>
      <xdr:rowOff>53991</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72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45118</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817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95838</xdr:rowOff>
    </xdr:from>
    <xdr:to>
      <xdr:col>72</xdr:col>
      <xdr:colOff>38100</xdr:colOff>
      <xdr:row>57</xdr:row>
      <xdr:rowOff>25988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69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42515</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472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132147</xdr:rowOff>
    </xdr:from>
    <xdr:to>
      <xdr:col>67</xdr:col>
      <xdr:colOff>101600</xdr:colOff>
      <xdr:row>57</xdr:row>
      <xdr:rowOff>62297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73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78824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50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158146</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1988196"/>
          <a:ext cx="1269" cy="1600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72308</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616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104823</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763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840,317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158146</xdr:rowOff>
    </xdr:from>
    <xdr:to>
      <xdr:col>86</xdr:col>
      <xdr:colOff>25400</xdr:colOff>
      <xdr:row>69</xdr:row>
      <xdr:rowOff>158146</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198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30680</xdr:rowOff>
    </xdr:from>
    <xdr:to>
      <xdr:col>85</xdr:col>
      <xdr:colOff>127000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575230"/>
          <a:ext cx="838200" cy="1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161208</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362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138331</xdr:rowOff>
    </xdr:from>
    <xdr:to>
      <xdr:col>85</xdr:col>
      <xdr:colOff>177800</xdr:colOff>
      <xdr:row>79</xdr:row>
      <xdr:rowOff>68481</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51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30680</xdr:rowOff>
    </xdr:from>
    <xdr:to>
      <xdr:col>81</xdr:col>
      <xdr:colOff>50800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4592300" y="13575230"/>
          <a:ext cx="889000" cy="1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141585</xdr:rowOff>
    </xdr:from>
    <xdr:to>
      <xdr:col>81</xdr:col>
      <xdr:colOff>101600</xdr:colOff>
      <xdr:row>79</xdr:row>
      <xdr:rowOff>71735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51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88262</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328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144042</xdr:rowOff>
    </xdr:from>
    <xdr:to>
      <xdr:col>76</xdr:col>
      <xdr:colOff>165100</xdr:colOff>
      <xdr:row>79</xdr:row>
      <xdr:rowOff>74192</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90719</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329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148416</xdr:rowOff>
    </xdr:from>
    <xdr:to>
      <xdr:col>72</xdr:col>
      <xdr:colOff>38100</xdr:colOff>
      <xdr:row>79</xdr:row>
      <xdr:rowOff>78566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52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95093</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142061</xdr:rowOff>
    </xdr:from>
    <xdr:to>
      <xdr:col>67</xdr:col>
      <xdr:colOff>101600</xdr:colOff>
      <xdr:row>79</xdr:row>
      <xdr:rowOff>72211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5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88738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29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116758</xdr:rowOff>
    </xdr:from>
    <xdr:ext cx="249299"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89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151330</xdr:rowOff>
    </xdr:from>
    <xdr:to>
      <xdr:col>81</xdr:col>
      <xdr:colOff>101600</xdr:colOff>
      <xdr:row>79</xdr:row>
      <xdr:rowOff>81480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52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72607</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46428" y="1361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80963</xdr:rowOff>
    </xdr:from>
    <xdr:to>
      <xdr:col>85</xdr:col>
      <xdr:colOff>126364</xdr:colOff>
      <xdr:row>99</xdr:row>
      <xdr:rowOff>96713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511463"/>
          <a:ext cx="1269" cy="1558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100540</xdr:rowOff>
    </xdr:from>
    <xdr:ext cx="378565"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7074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96713</xdr:rowOff>
    </xdr:from>
    <xdr:to>
      <xdr:col>86</xdr:col>
      <xdr:colOff>25400</xdr:colOff>
      <xdr:row>99</xdr:row>
      <xdr:rowOff>96713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707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27640</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86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477,986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80963</xdr:rowOff>
    </xdr:from>
    <xdr:to>
      <xdr:col>86</xdr:col>
      <xdr:colOff>25400</xdr:colOff>
      <xdr:row>90</xdr:row>
      <xdr:rowOff>80963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51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8796</xdr:rowOff>
    </xdr:from>
    <xdr:to>
      <xdr:col>85</xdr:col>
      <xdr:colOff>127000</xdr:colOff>
      <xdr:row>94</xdr:row>
      <xdr:rowOff>10404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125096"/>
          <a:ext cx="8382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165854</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625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15977</xdr:rowOff>
    </xdr:from>
    <xdr:to>
      <xdr:col>85</xdr:col>
      <xdr:colOff>177800</xdr:colOff>
      <xdr:row>97</xdr:row>
      <xdr:rowOff>117577</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64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8796</xdr:rowOff>
    </xdr:from>
    <xdr:to>
      <xdr:col>81</xdr:col>
      <xdr:colOff>50800</xdr:colOff>
      <xdr:row>94</xdr:row>
      <xdr:rowOff>115658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125096"/>
          <a:ext cx="889000" cy="10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42935</xdr:rowOff>
    </xdr:from>
    <xdr:to>
      <xdr:col>81</xdr:col>
      <xdr:colOff>101600</xdr:colOff>
      <xdr:row>97</xdr:row>
      <xdr:rowOff>144535</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67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135662</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766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115658</xdr:rowOff>
    </xdr:from>
    <xdr:to>
      <xdr:col>76</xdr:col>
      <xdr:colOff>114300</xdr:colOff>
      <xdr:row>95</xdr:row>
      <xdr:rowOff>71104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231958"/>
          <a:ext cx="889000" cy="12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44914</xdr:rowOff>
    </xdr:from>
    <xdr:to>
      <xdr:col>76</xdr:col>
      <xdr:colOff>165100</xdr:colOff>
      <xdr:row>97</xdr:row>
      <xdr:rowOff>146514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67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137641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768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71104</xdr:rowOff>
    </xdr:from>
    <xdr:to>
      <xdr:col>71</xdr:col>
      <xdr:colOff>177800</xdr:colOff>
      <xdr:row>95</xdr:row>
      <xdr:rowOff>73906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358854"/>
          <a:ext cx="889000" cy="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42968</xdr:rowOff>
    </xdr:from>
    <xdr:to>
      <xdr:col>72</xdr:col>
      <xdr:colOff>38100</xdr:colOff>
      <xdr:row>97</xdr:row>
      <xdr:rowOff>144568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67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135695</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766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24746</xdr:rowOff>
    </xdr:from>
    <xdr:to>
      <xdr:col>67</xdr:col>
      <xdr:colOff>101600</xdr:colOff>
      <xdr:row>97</xdr:row>
      <xdr:rowOff>126346</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65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117473</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748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131054</xdr:rowOff>
    </xdr:from>
    <xdr:to>
      <xdr:col>85</xdr:col>
      <xdr:colOff>177800</xdr:colOff>
      <xdr:row>94</xdr:row>
      <xdr:rowOff>61204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07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153931</xdr:rowOff>
    </xdr:from>
    <xdr:ext cx="599010"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5927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129446</xdr:rowOff>
    </xdr:from>
    <xdr:to>
      <xdr:col>81</xdr:col>
      <xdr:colOff>101600</xdr:colOff>
      <xdr:row>94</xdr:row>
      <xdr:rowOff>59596</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07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76123</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181795" y="1584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64858</xdr:rowOff>
    </xdr:from>
    <xdr:to>
      <xdr:col>76</xdr:col>
      <xdr:colOff>165100</xdr:colOff>
      <xdr:row>94</xdr:row>
      <xdr:rowOff>166458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18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11535</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292795" y="15956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20304</xdr:rowOff>
    </xdr:from>
    <xdr:to>
      <xdr:col>72</xdr:col>
      <xdr:colOff>38100</xdr:colOff>
      <xdr:row>95</xdr:row>
      <xdr:rowOff>121904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30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138431</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03795" y="1608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23106</xdr:rowOff>
    </xdr:from>
    <xdr:to>
      <xdr:col>67</xdr:col>
      <xdr:colOff>101600</xdr:colOff>
      <xdr:row>95</xdr:row>
      <xdr:rowOff>124706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31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141233</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14795" y="16086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24028</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67528"/>
          <a:ext cx="1269" cy="1487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142155</xdr:rowOff>
    </xdr:from>
    <xdr:ext cx="469744"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4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24028</xdr:rowOff>
    </xdr:from>
    <xdr:to>
      <xdr:col>116</xdr:col>
      <xdr:colOff>152400</xdr:colOff>
      <xdr:row>30</xdr:row>
      <xdr:rowOff>24028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6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4369</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5319319"/>
          <a:ext cx="838200" cy="133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4369</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0434300" y="5319319"/>
          <a:ext cx="889000" cy="133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17576</xdr:rowOff>
    </xdr:from>
    <xdr:to>
      <xdr:col>112</xdr:col>
      <xdr:colOff>38100</xdr:colOff>
      <xdr:row>38</xdr:row>
      <xdr:rowOff>119176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3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110303</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625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154737</xdr:rowOff>
    </xdr:from>
    <xdr:to>
      <xdr:col>107</xdr:col>
      <xdr:colOff>101600</xdr:colOff>
      <xdr:row>37</xdr:row>
      <xdr:rowOff>84887</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32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101414</xdr:rowOff>
    </xdr:from>
    <xdr:ext cx="469744"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199428" y="610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47295</xdr:rowOff>
    </xdr:from>
    <xdr:to>
      <xdr:col>102</xdr:col>
      <xdr:colOff>165100</xdr:colOff>
      <xdr:row>38</xdr:row>
      <xdr:rowOff>148895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165422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337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54839</xdr:rowOff>
    </xdr:from>
    <xdr:to>
      <xdr:col>98</xdr:col>
      <xdr:colOff>38100</xdr:colOff>
      <xdr:row>38</xdr:row>
      <xdr:rowOff>156439</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6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1516</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345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125019</xdr:rowOff>
    </xdr:from>
    <xdr:to>
      <xdr:col>112</xdr:col>
      <xdr:colOff>38100</xdr:colOff>
      <xdr:row>31</xdr:row>
      <xdr:rowOff>55169</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526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71696</xdr:rowOff>
    </xdr:from>
    <xdr:ext cx="469744"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088428" y="504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衛生費は、住民一人当たり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171,184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円となっており、類似団体平均を大幅に上回っているのは、一般廃棄物処理施設に係る委託料などの物件費が増加しているからである。また、諸支出金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が昨年、</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類似団体平均を大幅に上回って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のは、宅地造成事業を開始したことに伴い、これに関連し宅地部分・道路部分以外の雑種地部分の土地購入費などが経費として上がってい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ためである。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さらには、土木費が類似団体平均を上回ったのは、令和元年度より「直島港本村（－５ｍ）岸壁改修事業」が開始した事で費用が増となった事が要因である。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今後とも、人件費の削減や事業の選択と集中を行っていくとともに、公共施設等総合管理計画に基づき、更新や維持管理に対して適正に財源配分していくよう努める。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香川県直島町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実質単年度収支が▲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低い数値となっているのは、一般廃棄物処理施設に係る委託料などの物件費によるものや、町民会館・一般廃棄物処理施設に伴う公債費などのため、財政調整基金を取り崩したことが要因である。実質収支については、黒字で推移している。今後も自主財源の増を模索しつつ、歳出削減に努め、実質収支額の増加に努める。</a:t>
          </a:r>
          <a:endParaRPr kumimoji="1" lang="ja-JP" altLang="en-US"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香川県直島町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いずれの会計にも赤字は出していない。今後は、簡易水道事業や下水道事業の進捗に伴う事業費の増加や高齢化社会に適応していくための社会保障施策に係る事業費の増加が見込まれるが、いずれも事業費の適正化を図り、健全な財政運営に努める必要がある。</a:t>
          </a:r>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香川県直島町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chemeClr val="dk1"/>
              </a:solidFill>
              <a:effectLst/>
              <a:latin typeface="+mn-lt"/>
              <a:ea typeface="+mn-ea"/>
              <a:cs typeface="+mn-cs"/>
            </a:rPr>
            <a:t>　</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前年度に比べ、元利償還金等が</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ほぼ同額で推移していること</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から実質公債費比率の分子の値は</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若干</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している</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。今後も起債抑制施策として、起債残高を今以上増やさないことと、交付税措置のある有利なもののみの発行に限定する。</a:t>
          </a:r>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満期一括償還地方債は発行していない。</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香川県直島町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現在高は減少しているものの、元金償還額の増加に伴い財政調整基金を充当しているため、充当可能財源等も減少している。将来負担比率は算出されていない。今後は、地方債残高を減少させていく予定ではあるが、町債の元金償還額の増加に伴う充当可能基金の減少が見込まれているため、指標の悪化が懸念される。行財政改革を推進し、一層の行政の効率化を図っていくことで、比率が悪化することのないよう努めていく。</a:t>
          </a:r>
          <a:endParaRPr kumimoji="1" lang="ja-JP" altLang="en-US" sz="13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香川県直島町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基金全体として、今年度増加した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基金はなく</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「まちづくり基金」が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直島港本村（－５ｍ）岸壁改修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百万円取り崩し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「ふるさと応援基金」が行政情報通信サービス等に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「教育施設建設整備基金」が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校舎壁面補修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百万円取り崩し「生活環境施設整備基金」が下水道整備事業等に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百万円取り崩し、基金全体としては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公共施設等の老朽化対策などの経費が増大していくため、決算状況等を踏まえ、可能な範囲で積み立てることとしている。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まちづくり基金：まちづくり整備の推進</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教育施設建設整備基金：教育施設整備の推進</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ふるさと応援基金：ふるさとを応援しようとする個人または団体からの寄附金を積み立てて、本町のアート、環境、観光、教育、福祉などのまちづくり事業の発展に関する施策の推進。</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生活環境施設整備基金：生活環境施設整備の推進</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まちづくり基金：直島港本村（－５ｍ）岸壁改修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百万円取り崩ししたことによる減少。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教育施設建設整備基金：校舎壁面補修等に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百万円取り崩ししたことによる減少。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ふるさと応援基金：行政情報通信サービス事業等に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百万円取り崩ししたことによる減少。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生活環境施設整備基金：下水道整備事業等のため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百万円を取り崩ししたことによる減少。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まちづくり基金：公共施設等の老朽化対策などのため、可能な範囲で積み立て予定。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教育施設建設整備基金：小中学校施設整備などのため、可能な範囲で積み立て予定。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ふるさと応援基金：本町のアート、観光、教育など、まちづくり事業のため、寄附金全額を積み立てる。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生活環境施設整備基金：ごみ焼却、下水道施設整備事業などのため、可能な範囲で積み立て予定。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公共施設等の老朽化対策及び社会保障関係経費の増、また、公債費の増大により、差引き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百万円を取り崩したことによる減少。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災害への備え等のため、過去の実績や決算状況を踏まえ、可能な範囲で積み立てることとしている。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一般廃棄物処理施設整備事業などに係る償還のため、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百万円を取り崩したことによる減少。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令和４年度に地方債償還のピークを迎えるため、それに備えて積み立てを行う予定であり、令和７年度以降は減少予定である。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香川県直島町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3,081
3,062
14.22
4,516,167
4,239,366
180,001
1,771,256
3,428,964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　有形固定資産減価償却率は、類似団体より低い水準であり、県平均も下回っている。今後も公共施設等総合管理計画及び公共施設個別施設計画に基づいた施設の維持管理を適切に進めるとともに、老朽化対策に取り組んでいく。</a:t>
          </a: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00000000-0008-0000-0000-00004C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81552</xdr:rowOff>
    </xdr:from>
    <xdr:to>
      <xdr:col>23</xdr:col>
      <xdr:colOff>85090</xdr:colOff>
      <xdr:row>33</xdr:row>
      <xdr:rowOff>164465</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flipV="1">
          <a:off x="4760595" y="4539252"/>
          <a:ext cx="1270" cy="1283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168292</xdr:rowOff>
    </xdr:from>
    <xdr:ext cx="405111" cy="259045"/>
    <xdr:sp macro="" textlink="">
      <xdr:nvSpPr>
        <xdr:cNvPr id="78" name="有形固定資産減価償却率最小値テキスト">
          <a:extLst>
            <a:ext uri="{FF2B5EF4-FFF2-40B4-BE49-F238E27FC236}">
              <a16:creationId xmlns:a16="http://schemas.microsoft.com/office/drawing/2014/main" id="{00000000-0008-0000-0000-00004E000000}"/>
            </a:ext>
          </a:extLst>
        </xdr:cNvPr>
        <xdr:cNvSpPr txBox="1"/>
      </xdr:nvSpPr>
      <xdr:spPr>
        <a:xfrm>
          <a:off x="4813300" y="582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164465</xdr:rowOff>
    </xdr:from>
    <xdr:to>
      <xdr:col>23</xdr:col>
      <xdr:colOff>174625</xdr:colOff>
      <xdr:row>33</xdr:row>
      <xdr:rowOff>164465</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582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28229</xdr:rowOff>
    </xdr:from>
    <xdr:ext cx="405111" cy="259045"/>
    <xdr:sp macro="" textlink="">
      <xdr:nvSpPr>
        <xdr:cNvPr id="80" name="有形固定資産減価償却率最大値テキスト">
          <a:extLst>
            <a:ext uri="{FF2B5EF4-FFF2-40B4-BE49-F238E27FC236}">
              <a16:creationId xmlns:a16="http://schemas.microsoft.com/office/drawing/2014/main" id="{00000000-0008-0000-0000-000050000000}"/>
            </a:ext>
          </a:extLst>
        </xdr:cNvPr>
        <xdr:cNvSpPr txBox="1"/>
      </xdr:nvSpPr>
      <xdr:spPr>
        <a:xfrm>
          <a:off x="4813300" y="431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81552</xdr:rowOff>
    </xdr:from>
    <xdr:to>
      <xdr:col>23</xdr:col>
      <xdr:colOff>174625</xdr:colOff>
      <xdr:row>26</xdr:row>
      <xdr:rowOff>81552</xdr:rowOff>
    </xdr:to>
    <xdr:cxnSp macro="">
      <xdr:nvCxnSpPr>
        <xdr:cNvPr id="81" name="直線コネクタ 80">
          <a:extLst>
            <a:ext uri="{FF2B5EF4-FFF2-40B4-BE49-F238E27FC236}">
              <a16:creationId xmlns:a16="http://schemas.microsoft.com/office/drawing/2014/main" id="{00000000-0008-0000-0000-000051000000}"/>
            </a:ext>
          </a:extLst>
        </xdr:cNvPr>
        <xdr:cNvCxnSpPr/>
      </xdr:nvCxnSpPr>
      <xdr:spPr>
        <a:xfrm>
          <a:off x="4673600" y="453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133276</xdr:rowOff>
    </xdr:from>
    <xdr:ext cx="405111" cy="259045"/>
    <xdr:sp macro="" textlink="">
      <xdr:nvSpPr>
        <xdr:cNvPr id="82" name="有形固定資産減価償却率平均値テキスト">
          <a:extLst>
            <a:ext uri="{FF2B5EF4-FFF2-40B4-BE49-F238E27FC236}">
              <a16:creationId xmlns:a16="http://schemas.microsoft.com/office/drawing/2014/main" id="{00000000-0008-0000-0000-000052000000}"/>
            </a:ext>
          </a:extLst>
        </xdr:cNvPr>
        <xdr:cNvSpPr txBox="1"/>
      </xdr:nvSpPr>
      <xdr:spPr>
        <a:xfrm>
          <a:off x="4813300" y="51053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4711700" y="512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139428</xdr:rowOff>
    </xdr:from>
    <xdr:to>
      <xdr:col>19</xdr:col>
      <xdr:colOff>187325</xdr:colOff>
      <xdr:row>30</xdr:row>
      <xdr:rowOff>69578</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4000500" y="511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34562</xdr:rowOff>
    </xdr:from>
    <xdr:to>
      <xdr:col>15</xdr:col>
      <xdr:colOff>187325</xdr:colOff>
      <xdr:row>29</xdr:row>
      <xdr:rowOff>136162</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3238500" y="500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86" name="フローチャート: 判断 85">
          <a:extLst>
            <a:ext uri="{FF2B5EF4-FFF2-40B4-BE49-F238E27FC236}">
              <a16:creationId xmlns:a16="http://schemas.microsoft.com/office/drawing/2014/main" id="{00000000-0008-0000-0000-000056000000}"/>
            </a:ext>
          </a:extLst>
        </xdr:cNvPr>
        <xdr:cNvSpPr/>
      </xdr:nvSpPr>
      <xdr:spPr>
        <a:xfrm>
          <a:off x="2476500" y="497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125821</xdr:rowOff>
    </xdr:from>
    <xdr:to>
      <xdr:col>7</xdr:col>
      <xdr:colOff>187325</xdr:colOff>
      <xdr:row>29</xdr:row>
      <xdr:rowOff>55971</xdr:rowOff>
    </xdr:to>
    <xdr:sp macro="" textlink="">
      <xdr:nvSpPr>
        <xdr:cNvPr id="87" name="フローチャート: 判断 86">
          <a:extLst>
            <a:ext uri="{FF2B5EF4-FFF2-40B4-BE49-F238E27FC236}">
              <a16:creationId xmlns:a16="http://schemas.microsoft.com/office/drawing/2014/main" id="{00000000-0008-0000-0000-000057000000}"/>
            </a:ext>
          </a:extLst>
        </xdr:cNvPr>
        <xdr:cNvSpPr/>
      </xdr:nvSpPr>
      <xdr:spPr>
        <a:xfrm>
          <a:off x="1714500" y="4926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149225</xdr:rowOff>
    </xdr:from>
    <xdr:to>
      <xdr:col>23</xdr:col>
      <xdr:colOff>136525</xdr:colOff>
      <xdr:row>28</xdr:row>
      <xdr:rowOff>79375</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711700" y="477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652</xdr:rowOff>
    </xdr:from>
    <xdr:ext cx="405111" cy="259045"/>
    <xdr:sp macro="" textlink="">
      <xdr:nvSpPr>
        <xdr:cNvPr id="94" name="有形固定資産減価償却率該当値テキスト">
          <a:extLst>
            <a:ext uri="{FF2B5EF4-FFF2-40B4-BE49-F238E27FC236}">
              <a16:creationId xmlns:a16="http://schemas.microsoft.com/office/drawing/2014/main" id="{00000000-0008-0000-0000-00005E000000}"/>
            </a:ext>
          </a:extLst>
        </xdr:cNvPr>
        <xdr:cNvSpPr txBox="1"/>
      </xdr:nvSpPr>
      <xdr:spPr>
        <a:xfrm>
          <a:off x="4813300" y="4629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127635</xdr:rowOff>
    </xdr:from>
    <xdr:to>
      <xdr:col>19</xdr:col>
      <xdr:colOff>187325</xdr:colOff>
      <xdr:row>28</xdr:row>
      <xdr:rowOff>57785</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4000500" y="47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6985</xdr:rowOff>
    </xdr:from>
    <xdr:to>
      <xdr:col>23</xdr:col>
      <xdr:colOff>85725</xdr:colOff>
      <xdr:row>28</xdr:row>
      <xdr:rowOff>28575</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4051300" y="4807585"/>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81371</xdr:rowOff>
    </xdr:from>
    <xdr:to>
      <xdr:col>15</xdr:col>
      <xdr:colOff>187325</xdr:colOff>
      <xdr:row>28</xdr:row>
      <xdr:rowOff>11521</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3238500" y="471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132171</xdr:rowOff>
    </xdr:from>
    <xdr:to>
      <xdr:col>19</xdr:col>
      <xdr:colOff>136525</xdr:colOff>
      <xdr:row>28</xdr:row>
      <xdr:rowOff>6985</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3289300" y="4761321"/>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84455</xdr:rowOff>
    </xdr:from>
    <xdr:to>
      <xdr:col>11</xdr:col>
      <xdr:colOff>187325</xdr:colOff>
      <xdr:row>28</xdr:row>
      <xdr:rowOff>14605</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2476500" y="471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132171</xdr:rowOff>
    </xdr:from>
    <xdr:to>
      <xdr:col>15</xdr:col>
      <xdr:colOff>136525</xdr:colOff>
      <xdr:row>27</xdr:row>
      <xdr:rowOff>135255</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flipV="1">
          <a:off x="2527300" y="4761321"/>
          <a:ext cx="762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72118</xdr:rowOff>
    </xdr:from>
    <xdr:to>
      <xdr:col>7</xdr:col>
      <xdr:colOff>187325</xdr:colOff>
      <xdr:row>28</xdr:row>
      <xdr:rowOff>2268</xdr:rowOff>
    </xdr:to>
    <xdr:sp macro="" textlink="">
      <xdr:nvSpPr>
        <xdr:cNvPr id="101" name="楕円 100">
          <a:extLst>
            <a:ext uri="{FF2B5EF4-FFF2-40B4-BE49-F238E27FC236}">
              <a16:creationId xmlns:a16="http://schemas.microsoft.com/office/drawing/2014/main" id="{00000000-0008-0000-0000-000065000000}"/>
            </a:ext>
          </a:extLst>
        </xdr:cNvPr>
        <xdr:cNvSpPr/>
      </xdr:nvSpPr>
      <xdr:spPr>
        <a:xfrm>
          <a:off x="1714500" y="470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122918</xdr:rowOff>
    </xdr:from>
    <xdr:to>
      <xdr:col>11</xdr:col>
      <xdr:colOff>136525</xdr:colOff>
      <xdr:row>27</xdr:row>
      <xdr:rowOff>135255</xdr:rowOff>
    </xdr:to>
    <xdr:cxnSp macro="">
      <xdr:nvCxnSpPr>
        <xdr:cNvPr id="102" name="直線コネクタ 101">
          <a:extLst>
            <a:ext uri="{FF2B5EF4-FFF2-40B4-BE49-F238E27FC236}">
              <a16:creationId xmlns:a16="http://schemas.microsoft.com/office/drawing/2014/main" id="{00000000-0008-0000-0000-000066000000}"/>
            </a:ext>
          </a:extLst>
        </xdr:cNvPr>
        <xdr:cNvCxnSpPr/>
      </xdr:nvCxnSpPr>
      <xdr:spPr>
        <a:xfrm>
          <a:off x="1765300" y="4752068"/>
          <a:ext cx="762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60705</xdr:rowOff>
    </xdr:from>
    <xdr:ext cx="405111" cy="259045"/>
    <xdr:sp macro="" textlink="">
      <xdr:nvSpPr>
        <xdr:cNvPr id="103" name="n_1aveValue有形固定資産減価償却率">
          <a:extLst>
            <a:ext uri="{FF2B5EF4-FFF2-40B4-BE49-F238E27FC236}">
              <a16:creationId xmlns:a16="http://schemas.microsoft.com/office/drawing/2014/main" id="{00000000-0008-0000-0000-000067000000}"/>
            </a:ext>
          </a:extLst>
        </xdr:cNvPr>
        <xdr:cNvSpPr txBox="1"/>
      </xdr:nvSpPr>
      <xdr:spPr>
        <a:xfrm>
          <a:off x="3836044" y="5204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127289</xdr:rowOff>
    </xdr:from>
    <xdr:ext cx="405111" cy="259045"/>
    <xdr:sp macro="" textlink="">
      <xdr:nvSpPr>
        <xdr:cNvPr id="104" name="n_2aveValue有形固定資産減価償却率">
          <a:extLst>
            <a:ext uri="{FF2B5EF4-FFF2-40B4-BE49-F238E27FC236}">
              <a16:creationId xmlns:a16="http://schemas.microsoft.com/office/drawing/2014/main" id="{00000000-0008-0000-0000-000068000000}"/>
            </a:ext>
          </a:extLst>
        </xdr:cNvPr>
        <xdr:cNvSpPr txBox="1"/>
      </xdr:nvSpPr>
      <xdr:spPr>
        <a:xfrm>
          <a:off x="3086744" y="5099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99530</xdr:rowOff>
    </xdr:from>
    <xdr:ext cx="405111" cy="259045"/>
    <xdr:sp macro="" textlink="">
      <xdr:nvSpPr>
        <xdr:cNvPr id="105" name="n_3aveValue有形固定資産減価償却率">
          <a:extLst>
            <a:ext uri="{FF2B5EF4-FFF2-40B4-BE49-F238E27FC236}">
              <a16:creationId xmlns:a16="http://schemas.microsoft.com/office/drawing/2014/main" id="{00000000-0008-0000-0000-000069000000}"/>
            </a:ext>
          </a:extLst>
        </xdr:cNvPr>
        <xdr:cNvSpPr txBox="1"/>
      </xdr:nvSpPr>
      <xdr:spPr>
        <a:xfrm>
          <a:off x="2324744" y="5071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47098</xdr:rowOff>
    </xdr:from>
    <xdr:ext cx="405111" cy="259045"/>
    <xdr:sp macro="" textlink="">
      <xdr:nvSpPr>
        <xdr:cNvPr id="106" name="n_4aveValue有形固定資産減価償却率">
          <a:extLst>
            <a:ext uri="{FF2B5EF4-FFF2-40B4-BE49-F238E27FC236}">
              <a16:creationId xmlns:a16="http://schemas.microsoft.com/office/drawing/2014/main" id="{00000000-0008-0000-0000-00006A000000}"/>
            </a:ext>
          </a:extLst>
        </xdr:cNvPr>
        <xdr:cNvSpPr txBox="1"/>
      </xdr:nvSpPr>
      <xdr:spPr>
        <a:xfrm>
          <a:off x="1562744" y="5019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74312</xdr:rowOff>
    </xdr:from>
    <xdr:ext cx="405111" cy="259045"/>
    <xdr:sp macro="" textlink="">
      <xdr:nvSpPr>
        <xdr:cNvPr id="107" name="n_1mainValue有形固定資産減価償却率">
          <a:extLst>
            <a:ext uri="{FF2B5EF4-FFF2-40B4-BE49-F238E27FC236}">
              <a16:creationId xmlns:a16="http://schemas.microsoft.com/office/drawing/2014/main" id="{00000000-0008-0000-0000-00006B000000}"/>
            </a:ext>
          </a:extLst>
        </xdr:cNvPr>
        <xdr:cNvSpPr txBox="1"/>
      </xdr:nvSpPr>
      <xdr:spPr>
        <a:xfrm>
          <a:off x="3836044" y="4532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28048</xdr:rowOff>
    </xdr:from>
    <xdr:ext cx="405111" cy="259045"/>
    <xdr:sp macro="" textlink="">
      <xdr:nvSpPr>
        <xdr:cNvPr id="108" name="n_2mainValue有形固定資産減価償却率">
          <a:extLst>
            <a:ext uri="{FF2B5EF4-FFF2-40B4-BE49-F238E27FC236}">
              <a16:creationId xmlns:a16="http://schemas.microsoft.com/office/drawing/2014/main" id="{00000000-0008-0000-0000-00006C000000}"/>
            </a:ext>
          </a:extLst>
        </xdr:cNvPr>
        <xdr:cNvSpPr txBox="1"/>
      </xdr:nvSpPr>
      <xdr:spPr>
        <a:xfrm>
          <a:off x="3086744" y="4485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31132</xdr:rowOff>
    </xdr:from>
    <xdr:ext cx="405111" cy="259045"/>
    <xdr:sp macro="" textlink="">
      <xdr:nvSpPr>
        <xdr:cNvPr id="109" name="n_3mainValue有形固定資産減価償却率">
          <a:extLst>
            <a:ext uri="{FF2B5EF4-FFF2-40B4-BE49-F238E27FC236}">
              <a16:creationId xmlns:a16="http://schemas.microsoft.com/office/drawing/2014/main" id="{00000000-0008-0000-0000-00006D000000}"/>
            </a:ext>
          </a:extLst>
        </xdr:cNvPr>
        <xdr:cNvSpPr txBox="1"/>
      </xdr:nvSpPr>
      <xdr:spPr>
        <a:xfrm>
          <a:off x="2324744" y="4488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18795</xdr:rowOff>
    </xdr:from>
    <xdr:ext cx="405111" cy="259045"/>
    <xdr:sp macro="" textlink="">
      <xdr:nvSpPr>
        <xdr:cNvPr id="110" name="n_4mainValue有形固定資産減価償却率">
          <a:extLst>
            <a:ext uri="{FF2B5EF4-FFF2-40B4-BE49-F238E27FC236}">
              <a16:creationId xmlns:a16="http://schemas.microsoft.com/office/drawing/2014/main" id="{00000000-0008-0000-0000-00006E000000}"/>
            </a:ext>
          </a:extLst>
        </xdr:cNvPr>
        <xdr:cNvSpPr txBox="1"/>
      </xdr:nvSpPr>
      <xdr:spPr>
        <a:xfrm>
          <a:off x="1562744" y="4476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00000000-0008-0000-0000-000079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0000000-0008-0000-0000-00007A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債務償還比率は、</a:t>
          </a:r>
          <a:r>
            <a:rPr kumimoji="1" lang="ja-JP" altLang="en-US" sz="1100">
              <a:solidFill>
                <a:schemeClr val="dk1"/>
              </a:solidFill>
              <a:effectLst/>
              <a:latin typeface="+mn-lt"/>
              <a:ea typeface="+mn-ea"/>
              <a:cs typeface="+mn-cs"/>
            </a:rPr>
            <a:t>類似団体内平均値を上回っており、主な原因としては</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年度にかけて</a:t>
          </a:r>
          <a:r>
            <a:rPr kumimoji="1" lang="ja-JP" altLang="en-US" sz="1100">
              <a:solidFill>
                <a:schemeClr val="dk1"/>
              </a:solidFill>
              <a:effectLst/>
              <a:latin typeface="+mn-lt"/>
              <a:ea typeface="+mn-ea"/>
              <a:cs typeface="+mn-cs"/>
            </a:rPr>
            <a:t>借入れた</a:t>
          </a:r>
          <a:r>
            <a:rPr kumimoji="1" lang="ja-JP" altLang="ja-JP" sz="1100">
              <a:solidFill>
                <a:schemeClr val="dk1"/>
              </a:solidFill>
              <a:effectLst/>
              <a:latin typeface="+mn-lt"/>
              <a:ea typeface="+mn-ea"/>
              <a:cs typeface="+mn-cs"/>
            </a:rPr>
            <a:t>「町民会館整備事業」「一般廃棄物処理事業」の</a:t>
          </a:r>
          <a:r>
            <a:rPr kumimoji="1" lang="ja-JP" altLang="en-US" sz="1100">
              <a:solidFill>
                <a:schemeClr val="dk1"/>
              </a:solidFill>
              <a:effectLst/>
              <a:latin typeface="+mn-lt"/>
              <a:ea typeface="+mn-ea"/>
              <a:cs typeface="+mn-cs"/>
            </a:rPr>
            <a:t>償還の</a:t>
          </a:r>
          <a:r>
            <a:rPr kumimoji="1" lang="ja-JP" altLang="ja-JP" sz="1100">
              <a:solidFill>
                <a:schemeClr val="dk1"/>
              </a:solidFill>
              <a:effectLst/>
              <a:latin typeface="+mn-lt"/>
              <a:ea typeface="+mn-ea"/>
              <a:cs typeface="+mn-cs"/>
            </a:rPr>
            <a:t>影響が大き</a:t>
          </a:r>
          <a:r>
            <a:rPr kumimoji="1" lang="ja-JP" altLang="en-US" sz="1100">
              <a:solidFill>
                <a:schemeClr val="dk1"/>
              </a:solidFill>
              <a:effectLst/>
              <a:latin typeface="+mn-lt"/>
              <a:ea typeface="+mn-ea"/>
              <a:cs typeface="+mn-cs"/>
            </a:rPr>
            <a:t>い</a:t>
          </a:r>
          <a:r>
            <a:rPr kumimoji="1" lang="ja-JP" altLang="ja-JP" sz="1100">
              <a:solidFill>
                <a:schemeClr val="dk1"/>
              </a:solidFill>
              <a:effectLst/>
              <a:latin typeface="+mn-lt"/>
              <a:ea typeface="+mn-ea"/>
              <a:cs typeface="+mn-cs"/>
            </a:rPr>
            <a:t>が、全国平均・香川県平均は下回っており良好な水準である。今後も起債の借入れを抑制</a:t>
          </a:r>
          <a:r>
            <a:rPr kumimoji="1" lang="ja-JP" altLang="en-US" sz="1100">
              <a:solidFill>
                <a:schemeClr val="dk1"/>
              </a:solidFill>
              <a:effectLst/>
              <a:latin typeface="+mn-lt"/>
              <a:ea typeface="+mn-ea"/>
              <a:cs typeface="+mn-cs"/>
            </a:rPr>
            <a:t>し健全な財政運営に努める。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000-00008A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36565</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flipV="1">
          <a:off x="14793595" y="4541308"/>
          <a:ext cx="1269" cy="149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40392</xdr:rowOff>
    </xdr:from>
    <xdr:ext cx="469744" cy="259045"/>
    <xdr:sp macro="" textlink="">
      <xdr:nvSpPr>
        <xdr:cNvPr id="140" name="債務償還比率最小値テキスト">
          <a:extLst>
            <a:ext uri="{FF2B5EF4-FFF2-40B4-BE49-F238E27FC236}">
              <a16:creationId xmlns:a16="http://schemas.microsoft.com/office/drawing/2014/main" id="{00000000-0008-0000-0000-00008C000000}"/>
            </a:ext>
          </a:extLst>
        </xdr:cNvPr>
        <xdr:cNvSpPr txBox="1"/>
      </xdr:nvSpPr>
      <xdr:spPr>
        <a:xfrm>
          <a:off x="14846300" y="6041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36565</xdr:rowOff>
    </xdr:from>
    <xdr:to>
      <xdr:col>76</xdr:col>
      <xdr:colOff>111125</xdr:colOff>
      <xdr:row>35</xdr:row>
      <xdr:rowOff>36565</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6037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00000000-0008-0000-0000-00008E000000}"/>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37006</xdr:rowOff>
    </xdr:from>
    <xdr:ext cx="469744" cy="259045"/>
    <xdr:sp macro="" textlink="">
      <xdr:nvSpPr>
        <xdr:cNvPr id="144" name="債務償還比率平均値テキスト">
          <a:extLst>
            <a:ext uri="{FF2B5EF4-FFF2-40B4-BE49-F238E27FC236}">
              <a16:creationId xmlns:a16="http://schemas.microsoft.com/office/drawing/2014/main" id="{00000000-0008-0000-0000-000090000000}"/>
            </a:ext>
          </a:extLst>
        </xdr:cNvPr>
        <xdr:cNvSpPr txBox="1"/>
      </xdr:nvSpPr>
      <xdr:spPr>
        <a:xfrm>
          <a:off x="14846300" y="4837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14129</xdr:rowOff>
    </xdr:from>
    <xdr:to>
      <xdr:col>76</xdr:col>
      <xdr:colOff>73025</xdr:colOff>
      <xdr:row>29</xdr:row>
      <xdr:rowOff>115729</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4744700" y="498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109474</xdr:rowOff>
    </xdr:from>
    <xdr:to>
      <xdr:col>72</xdr:col>
      <xdr:colOff>123825</xdr:colOff>
      <xdr:row>29</xdr:row>
      <xdr:rowOff>39624</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4033500" y="49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144918</xdr:rowOff>
    </xdr:from>
    <xdr:to>
      <xdr:col>68</xdr:col>
      <xdr:colOff>123825</xdr:colOff>
      <xdr:row>29</xdr:row>
      <xdr:rowOff>75068</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3271500" y="494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21146</xdr:rowOff>
    </xdr:from>
    <xdr:to>
      <xdr:col>64</xdr:col>
      <xdr:colOff>123825</xdr:colOff>
      <xdr:row>29</xdr:row>
      <xdr:rowOff>122746</xdr:rowOff>
    </xdr:to>
    <xdr:sp macro="" textlink="">
      <xdr:nvSpPr>
        <xdr:cNvPr id="148" name="フローチャート: 判断 147">
          <a:extLst>
            <a:ext uri="{FF2B5EF4-FFF2-40B4-BE49-F238E27FC236}">
              <a16:creationId xmlns:a16="http://schemas.microsoft.com/office/drawing/2014/main" id="{00000000-0008-0000-0000-000094000000}"/>
            </a:ext>
          </a:extLst>
        </xdr:cNvPr>
        <xdr:cNvSpPr/>
      </xdr:nvSpPr>
      <xdr:spPr>
        <a:xfrm>
          <a:off x="12509500" y="499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164709</xdr:rowOff>
    </xdr:from>
    <xdr:to>
      <xdr:col>60</xdr:col>
      <xdr:colOff>123825</xdr:colOff>
      <xdr:row>29</xdr:row>
      <xdr:rowOff>94859</xdr:rowOff>
    </xdr:to>
    <xdr:sp macro="" textlink="">
      <xdr:nvSpPr>
        <xdr:cNvPr id="149" name="フローチャート: 判断 148">
          <a:extLst>
            <a:ext uri="{FF2B5EF4-FFF2-40B4-BE49-F238E27FC236}">
              <a16:creationId xmlns:a16="http://schemas.microsoft.com/office/drawing/2014/main" id="{00000000-0008-0000-0000-000095000000}"/>
            </a:ext>
          </a:extLst>
        </xdr:cNvPr>
        <xdr:cNvSpPr/>
      </xdr:nvSpPr>
      <xdr:spPr>
        <a:xfrm>
          <a:off x="11747500" y="496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22606</xdr:rowOff>
    </xdr:from>
    <xdr:to>
      <xdr:col>76</xdr:col>
      <xdr:colOff>73025</xdr:colOff>
      <xdr:row>31</xdr:row>
      <xdr:rowOff>124206</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4744700" y="533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1033</xdr:rowOff>
    </xdr:from>
    <xdr:ext cx="469744" cy="259045"/>
    <xdr:sp macro="" textlink="">
      <xdr:nvSpPr>
        <xdr:cNvPr id="156" name="債務償還比率該当値テキスト">
          <a:extLst>
            <a:ext uri="{FF2B5EF4-FFF2-40B4-BE49-F238E27FC236}">
              <a16:creationId xmlns:a16="http://schemas.microsoft.com/office/drawing/2014/main" id="{00000000-0008-0000-0000-00009C000000}"/>
            </a:ext>
          </a:extLst>
        </xdr:cNvPr>
        <xdr:cNvSpPr txBox="1"/>
      </xdr:nvSpPr>
      <xdr:spPr>
        <a:xfrm>
          <a:off x="14846300" y="5315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169587</xdr:rowOff>
    </xdr:from>
    <xdr:to>
      <xdr:col>72</xdr:col>
      <xdr:colOff>123825</xdr:colOff>
      <xdr:row>31</xdr:row>
      <xdr:rowOff>99737</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4033500" y="531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48937</xdr:rowOff>
    </xdr:from>
    <xdr:to>
      <xdr:col>76</xdr:col>
      <xdr:colOff>22225</xdr:colOff>
      <xdr:row>31</xdr:row>
      <xdr:rowOff>73406</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a:off x="14084300" y="5363887"/>
          <a:ext cx="711200" cy="2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99251</xdr:rowOff>
    </xdr:from>
    <xdr:to>
      <xdr:col>68</xdr:col>
      <xdr:colOff>123825</xdr:colOff>
      <xdr:row>32</xdr:row>
      <xdr:rowOff>29401</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3271500" y="541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48937</xdr:rowOff>
    </xdr:from>
    <xdr:to>
      <xdr:col>72</xdr:col>
      <xdr:colOff>73025</xdr:colOff>
      <xdr:row>31</xdr:row>
      <xdr:rowOff>150051</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flipV="1">
          <a:off x="13322300" y="5363887"/>
          <a:ext cx="762000" cy="10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89726</xdr:rowOff>
    </xdr:from>
    <xdr:to>
      <xdr:col>64</xdr:col>
      <xdr:colOff>123825</xdr:colOff>
      <xdr:row>33</xdr:row>
      <xdr:rowOff>19876</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2509500" y="557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150051</xdr:rowOff>
    </xdr:from>
    <xdr:to>
      <xdr:col>68</xdr:col>
      <xdr:colOff>73025</xdr:colOff>
      <xdr:row>32</xdr:row>
      <xdr:rowOff>140526</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flipV="1">
          <a:off x="12560300" y="5465001"/>
          <a:ext cx="762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116152</xdr:rowOff>
    </xdr:from>
    <xdr:to>
      <xdr:col>60</xdr:col>
      <xdr:colOff>123825</xdr:colOff>
      <xdr:row>31</xdr:row>
      <xdr:rowOff>46302</xdr:rowOff>
    </xdr:to>
    <xdr:sp macro="" textlink="">
      <xdr:nvSpPr>
        <xdr:cNvPr id="163" name="楕円 162">
          <a:extLst>
            <a:ext uri="{FF2B5EF4-FFF2-40B4-BE49-F238E27FC236}">
              <a16:creationId xmlns:a16="http://schemas.microsoft.com/office/drawing/2014/main" id="{00000000-0008-0000-0000-0000A3000000}"/>
            </a:ext>
          </a:extLst>
        </xdr:cNvPr>
        <xdr:cNvSpPr/>
      </xdr:nvSpPr>
      <xdr:spPr>
        <a:xfrm>
          <a:off x="11747500" y="525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166952</xdr:rowOff>
    </xdr:from>
    <xdr:to>
      <xdr:col>64</xdr:col>
      <xdr:colOff>73025</xdr:colOff>
      <xdr:row>32</xdr:row>
      <xdr:rowOff>140526</xdr:rowOff>
    </xdr:to>
    <xdr:cxnSp macro="">
      <xdr:nvCxnSpPr>
        <xdr:cNvPr id="164" name="直線コネクタ 163">
          <a:extLst>
            <a:ext uri="{FF2B5EF4-FFF2-40B4-BE49-F238E27FC236}">
              <a16:creationId xmlns:a16="http://schemas.microsoft.com/office/drawing/2014/main" id="{00000000-0008-0000-0000-0000A4000000}"/>
            </a:ext>
          </a:extLst>
        </xdr:cNvPr>
        <xdr:cNvCxnSpPr/>
      </xdr:nvCxnSpPr>
      <xdr:spPr>
        <a:xfrm>
          <a:off x="11798300" y="5310452"/>
          <a:ext cx="762000" cy="31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56151</xdr:rowOff>
    </xdr:from>
    <xdr:ext cx="469744" cy="259045"/>
    <xdr:sp macro="" textlink="">
      <xdr:nvSpPr>
        <xdr:cNvPr id="165" name="n_1aveValue債務償還比率">
          <a:extLst>
            <a:ext uri="{FF2B5EF4-FFF2-40B4-BE49-F238E27FC236}">
              <a16:creationId xmlns:a16="http://schemas.microsoft.com/office/drawing/2014/main" id="{00000000-0008-0000-0000-0000A5000000}"/>
            </a:ext>
          </a:extLst>
        </xdr:cNvPr>
        <xdr:cNvSpPr txBox="1"/>
      </xdr:nvSpPr>
      <xdr:spPr>
        <a:xfrm>
          <a:off x="13836727" y="468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91595</xdr:rowOff>
    </xdr:from>
    <xdr:ext cx="469744" cy="259045"/>
    <xdr:sp macro="" textlink="">
      <xdr:nvSpPr>
        <xdr:cNvPr id="166" name="n_2aveValue債務償還比率">
          <a:extLst>
            <a:ext uri="{FF2B5EF4-FFF2-40B4-BE49-F238E27FC236}">
              <a16:creationId xmlns:a16="http://schemas.microsoft.com/office/drawing/2014/main" id="{00000000-0008-0000-0000-0000A6000000}"/>
            </a:ext>
          </a:extLst>
        </xdr:cNvPr>
        <xdr:cNvSpPr txBox="1"/>
      </xdr:nvSpPr>
      <xdr:spPr>
        <a:xfrm>
          <a:off x="13087427" y="472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139273</xdr:rowOff>
    </xdr:from>
    <xdr:ext cx="469744" cy="259045"/>
    <xdr:sp macro="" textlink="">
      <xdr:nvSpPr>
        <xdr:cNvPr id="167" name="n_3aveValue債務償還比率">
          <a:extLst>
            <a:ext uri="{FF2B5EF4-FFF2-40B4-BE49-F238E27FC236}">
              <a16:creationId xmlns:a16="http://schemas.microsoft.com/office/drawing/2014/main" id="{00000000-0008-0000-0000-0000A7000000}"/>
            </a:ext>
          </a:extLst>
        </xdr:cNvPr>
        <xdr:cNvSpPr txBox="1"/>
      </xdr:nvSpPr>
      <xdr:spPr>
        <a:xfrm>
          <a:off x="12325427" y="47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111386</xdr:rowOff>
    </xdr:from>
    <xdr:ext cx="469744" cy="259045"/>
    <xdr:sp macro="" textlink="">
      <xdr:nvSpPr>
        <xdr:cNvPr id="168" name="n_4aveValue債務償還比率">
          <a:extLst>
            <a:ext uri="{FF2B5EF4-FFF2-40B4-BE49-F238E27FC236}">
              <a16:creationId xmlns:a16="http://schemas.microsoft.com/office/drawing/2014/main" id="{00000000-0008-0000-0000-0000A8000000}"/>
            </a:ext>
          </a:extLst>
        </xdr:cNvPr>
        <xdr:cNvSpPr txBox="1"/>
      </xdr:nvSpPr>
      <xdr:spPr>
        <a:xfrm>
          <a:off x="11563427" y="4740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90864</xdr:rowOff>
    </xdr:from>
    <xdr:ext cx="469744" cy="259045"/>
    <xdr:sp macro="" textlink="">
      <xdr:nvSpPr>
        <xdr:cNvPr id="169" name="n_1mainValue債務償還比率">
          <a:extLst>
            <a:ext uri="{FF2B5EF4-FFF2-40B4-BE49-F238E27FC236}">
              <a16:creationId xmlns:a16="http://schemas.microsoft.com/office/drawing/2014/main" id="{00000000-0008-0000-0000-0000A9000000}"/>
            </a:ext>
          </a:extLst>
        </xdr:cNvPr>
        <xdr:cNvSpPr txBox="1"/>
      </xdr:nvSpPr>
      <xdr:spPr>
        <a:xfrm>
          <a:off x="13836727" y="540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20528</xdr:rowOff>
    </xdr:from>
    <xdr:ext cx="469744" cy="259045"/>
    <xdr:sp macro="" textlink="">
      <xdr:nvSpPr>
        <xdr:cNvPr id="170" name="n_2mainValue債務償還比率">
          <a:extLst>
            <a:ext uri="{FF2B5EF4-FFF2-40B4-BE49-F238E27FC236}">
              <a16:creationId xmlns:a16="http://schemas.microsoft.com/office/drawing/2014/main" id="{00000000-0008-0000-0000-0000AA000000}"/>
            </a:ext>
          </a:extLst>
        </xdr:cNvPr>
        <xdr:cNvSpPr txBox="1"/>
      </xdr:nvSpPr>
      <xdr:spPr>
        <a:xfrm>
          <a:off x="13087427" y="550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11003</xdr:rowOff>
    </xdr:from>
    <xdr:ext cx="469744" cy="259045"/>
    <xdr:sp macro="" textlink="">
      <xdr:nvSpPr>
        <xdr:cNvPr id="171" name="n_3mainValue債務償還比率">
          <a:extLst>
            <a:ext uri="{FF2B5EF4-FFF2-40B4-BE49-F238E27FC236}">
              <a16:creationId xmlns:a16="http://schemas.microsoft.com/office/drawing/2014/main" id="{00000000-0008-0000-0000-0000AB000000}"/>
            </a:ext>
          </a:extLst>
        </xdr:cNvPr>
        <xdr:cNvSpPr txBox="1"/>
      </xdr:nvSpPr>
      <xdr:spPr>
        <a:xfrm>
          <a:off x="12325427" y="566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37429</xdr:rowOff>
    </xdr:from>
    <xdr:ext cx="469744" cy="259045"/>
    <xdr:sp macro="" textlink="">
      <xdr:nvSpPr>
        <xdr:cNvPr id="172" name="n_4mainValue債務償還比率">
          <a:extLst>
            <a:ext uri="{FF2B5EF4-FFF2-40B4-BE49-F238E27FC236}">
              <a16:creationId xmlns:a16="http://schemas.microsoft.com/office/drawing/2014/main" id="{00000000-0008-0000-0000-0000AC000000}"/>
            </a:ext>
          </a:extLst>
        </xdr:cNvPr>
        <xdr:cNvSpPr txBox="1"/>
      </xdr:nvSpPr>
      <xdr:spPr>
        <a:xfrm>
          <a:off x="11563427" y="5352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00000000-0008-0000-0000-0000AD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00000000-0008-0000-0000-0000AE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香川県直島町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3,081
3,062
14.22
4,516,167
4,239,366
180,001
1,771,256
3,428,964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9525</xdr:rowOff>
    </xdr:from>
    <xdr:to>
      <xdr:col>24</xdr:col>
      <xdr:colOff>62865</xdr:colOff>
      <xdr:row>41</xdr:row>
      <xdr:rowOff>91440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838825"/>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95267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12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91440</xdr:rowOff>
    </xdr:from>
    <xdr:to>
      <xdr:col>24</xdr:col>
      <xdr:colOff>152400</xdr:colOff>
      <xdr:row>41</xdr:row>
      <xdr:rowOff>91440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2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127652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9525</xdr:rowOff>
    </xdr:from>
    <xdr:to>
      <xdr:col>24</xdr:col>
      <xdr:colOff>152400</xdr:colOff>
      <xdr:row>34</xdr:row>
      <xdr:rowOff>9525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83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93362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437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114935</xdr:rowOff>
    </xdr:from>
    <xdr:to>
      <xdr:col>24</xdr:col>
      <xdr:colOff>114300</xdr:colOff>
      <xdr:row>38</xdr:row>
      <xdr:rowOff>45085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130175</xdr:rowOff>
    </xdr:from>
    <xdr:to>
      <xdr:col>20</xdr:col>
      <xdr:colOff>38100</xdr:colOff>
      <xdr:row>38</xdr:row>
      <xdr:rowOff>60325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61595</xdr:rowOff>
    </xdr:from>
    <xdr:to>
      <xdr:col>15</xdr:col>
      <xdr:colOff>101600</xdr:colOff>
      <xdr:row>37</xdr:row>
      <xdr:rowOff>163195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xdr:rowOff>
    </xdr:from>
    <xdr:to>
      <xdr:col>10</xdr:col>
      <xdr:colOff>165100</xdr:colOff>
      <xdr:row>37</xdr:row>
      <xdr:rowOff>109855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158750</xdr:rowOff>
    </xdr:from>
    <xdr:to>
      <xdr:col>24</xdr:col>
      <xdr:colOff>114300</xdr:colOff>
      <xdr:row>36</xdr:row>
      <xdr:rowOff>88900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10177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141605</xdr:rowOff>
    </xdr:from>
    <xdr:to>
      <xdr:col>20</xdr:col>
      <xdr:colOff>38100</xdr:colOff>
      <xdr:row>36</xdr:row>
      <xdr:rowOff>71755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20955</xdr:rowOff>
    </xdr:from>
    <xdr:to>
      <xdr:col>24</xdr:col>
      <xdr:colOff>63500</xdr:colOff>
      <xdr:row>36</xdr:row>
      <xdr:rowOff>38100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19315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114935</xdr:rowOff>
    </xdr:from>
    <xdr:to>
      <xdr:col>15</xdr:col>
      <xdr:colOff>101600</xdr:colOff>
      <xdr:row>36</xdr:row>
      <xdr:rowOff>45085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165735</xdr:rowOff>
    </xdr:from>
    <xdr:to>
      <xdr:col>19</xdr:col>
      <xdr:colOff>177800</xdr:colOff>
      <xdr:row>36</xdr:row>
      <xdr:rowOff>20955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16648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113030</xdr:rowOff>
    </xdr:from>
    <xdr:to>
      <xdr:col>10</xdr:col>
      <xdr:colOff>165100</xdr:colOff>
      <xdr:row>36</xdr:row>
      <xdr:rowOff>43180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163830</xdr:rowOff>
    </xdr:from>
    <xdr:to>
      <xdr:col>15</xdr:col>
      <xdr:colOff>50800</xdr:colOff>
      <xdr:row>35</xdr:row>
      <xdr:rowOff>165735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16458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63500</xdr:rowOff>
    </xdr:from>
    <xdr:to>
      <xdr:col>6</xdr:col>
      <xdr:colOff>38100</xdr:colOff>
      <xdr:row>35</xdr:row>
      <xdr:rowOff>165100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0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114300</xdr:rowOff>
    </xdr:from>
    <xdr:to>
      <xdr:col>10</xdr:col>
      <xdr:colOff>114300</xdr:colOff>
      <xdr:row>35</xdr:row>
      <xdr:rowOff>163830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1150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51452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154322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100982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100982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88282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59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61612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589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59707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58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10177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58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57775</xdr:rowOff>
    </xdr:from>
    <xdr:to>
      <xdr:col>54</xdr:col>
      <xdr:colOff>189865</xdr:colOff>
      <xdr:row>41</xdr:row>
      <xdr:rowOff>148057</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715625"/>
          <a:ext cx="0" cy="146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151884</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18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148057</xdr:rowOff>
    </xdr:from>
    <xdr:to>
      <xdr:col>55</xdr:col>
      <xdr:colOff>88900</xdr:colOff>
      <xdr:row>41</xdr:row>
      <xdr:rowOff>148057</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177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4452</xdr:rowOff>
    </xdr:from>
    <xdr:ext cx="599010"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49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57775</xdr:rowOff>
    </xdr:from>
    <xdr:to>
      <xdr:col>55</xdr:col>
      <xdr:colOff>88900</xdr:colOff>
      <xdr:row>33</xdr:row>
      <xdr:rowOff>57775</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71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129224</xdr:rowOff>
    </xdr:from>
    <xdr:ext cx="534377"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644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106347</xdr:rowOff>
    </xdr:from>
    <xdr:to>
      <xdr:col>55</xdr:col>
      <xdr:colOff>50800</xdr:colOff>
      <xdr:row>40</xdr:row>
      <xdr:rowOff>36497</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792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99016</xdr:rowOff>
    </xdr:from>
    <xdr:to>
      <xdr:col>50</xdr:col>
      <xdr:colOff>165100</xdr:colOff>
      <xdr:row>40</xdr:row>
      <xdr:rowOff>29166</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78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94186</xdr:rowOff>
    </xdr:from>
    <xdr:to>
      <xdr:col>46</xdr:col>
      <xdr:colOff>38100</xdr:colOff>
      <xdr:row>40</xdr:row>
      <xdr:rowOff>24336</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78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89408</xdr:rowOff>
    </xdr:from>
    <xdr:to>
      <xdr:col>41</xdr:col>
      <xdr:colOff>101600</xdr:colOff>
      <xdr:row>40</xdr:row>
      <xdr:rowOff>19558</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84013</xdr:rowOff>
    </xdr:from>
    <xdr:to>
      <xdr:col>36</xdr:col>
      <xdr:colOff>165100</xdr:colOff>
      <xdr:row>40</xdr:row>
      <xdr:rowOff>14163</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77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67218</xdr:rowOff>
    </xdr:from>
    <xdr:to>
      <xdr:col>55</xdr:col>
      <xdr:colOff>50800</xdr:colOff>
      <xdr:row>41</xdr:row>
      <xdr:rowOff>168818</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709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153595</xdr:rowOff>
    </xdr:from>
    <xdr:ext cx="534377"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701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67341</xdr:rowOff>
    </xdr:from>
    <xdr:to>
      <xdr:col>50</xdr:col>
      <xdr:colOff>165100</xdr:colOff>
      <xdr:row>41</xdr:row>
      <xdr:rowOff>168941</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709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118018</xdr:rowOff>
    </xdr:from>
    <xdr:to>
      <xdr:col>55</xdr:col>
      <xdr:colOff>0</xdr:colOff>
      <xdr:row>41</xdr:row>
      <xdr:rowOff>118141</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7147468"/>
          <a:ext cx="838200" cy="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67516</xdr:rowOff>
    </xdr:from>
    <xdr:to>
      <xdr:col>46</xdr:col>
      <xdr:colOff>38100</xdr:colOff>
      <xdr:row>41</xdr:row>
      <xdr:rowOff>169116</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709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118141</xdr:rowOff>
    </xdr:from>
    <xdr:to>
      <xdr:col>50</xdr:col>
      <xdr:colOff>114300</xdr:colOff>
      <xdr:row>41</xdr:row>
      <xdr:rowOff>118316</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7147591"/>
          <a:ext cx="889000" cy="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81384</xdr:rowOff>
    </xdr:from>
    <xdr:to>
      <xdr:col>41</xdr:col>
      <xdr:colOff>101600</xdr:colOff>
      <xdr:row>42</xdr:row>
      <xdr:rowOff>11534</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711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118316</xdr:rowOff>
    </xdr:from>
    <xdr:to>
      <xdr:col>45</xdr:col>
      <xdr:colOff>177800</xdr:colOff>
      <xdr:row>41</xdr:row>
      <xdr:rowOff>132184</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7147766"/>
          <a:ext cx="889000" cy="1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81163</xdr:rowOff>
    </xdr:from>
    <xdr:to>
      <xdr:col>36</xdr:col>
      <xdr:colOff>165100</xdr:colOff>
      <xdr:row>42</xdr:row>
      <xdr:rowOff>11313</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711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131963</xdr:rowOff>
    </xdr:from>
    <xdr:to>
      <xdr:col>41</xdr:col>
      <xdr:colOff>50800</xdr:colOff>
      <xdr:row>41</xdr:row>
      <xdr:rowOff>132184</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a:off x="6972300" y="7161413"/>
          <a:ext cx="889000" cy="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45693</xdr:rowOff>
    </xdr:from>
    <xdr:ext cx="534377"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59411" y="656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40863</xdr:rowOff>
    </xdr:from>
    <xdr:ext cx="534377"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483111" y="655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36085</xdr:rowOff>
    </xdr:from>
    <xdr:ext cx="534377"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594111" y="655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30690</xdr:rowOff>
    </xdr:from>
    <xdr:ext cx="534377"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05111" y="654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160068</xdr:rowOff>
    </xdr:from>
    <xdr:ext cx="534377"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59411" y="718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160243</xdr:rowOff>
    </xdr:from>
    <xdr:ext cx="534377"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483111" y="718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2661</xdr:rowOff>
    </xdr:from>
    <xdr:ext cx="534377"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594111" y="720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2440</xdr:rowOff>
    </xdr:from>
    <xdr:ext cx="534377"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05111" y="720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00000000-0008-0000-0100-0000A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4572</xdr:rowOff>
    </xdr:from>
    <xdr:to>
      <xdr:col>24</xdr:col>
      <xdr:colOff>62865</xdr:colOff>
      <xdr:row>63</xdr:row>
      <xdr:rowOff>162306</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flipV="1">
          <a:off x="4634865" y="9777222"/>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166133</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00000000-0008-0000-0100-0000AB000000}"/>
            </a:ext>
          </a:extLst>
        </xdr:cNvPr>
        <xdr:cNvSpPr txBox="1"/>
      </xdr:nvSpPr>
      <xdr:spPr>
        <a:xfrm>
          <a:off x="4673600" y="1096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162306</xdr:rowOff>
    </xdr:from>
    <xdr:to>
      <xdr:col>24</xdr:col>
      <xdr:colOff>152400</xdr:colOff>
      <xdr:row>63</xdr:row>
      <xdr:rowOff>162306</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4546600" y="109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122699</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00000000-0008-0000-0100-0000AD000000}"/>
            </a:ext>
          </a:extLst>
        </xdr:cNvPr>
        <xdr:cNvSpPr txBox="1"/>
      </xdr:nvSpPr>
      <xdr:spPr>
        <a:xfrm>
          <a:off x="4673600" y="9552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4572</xdr:rowOff>
    </xdr:from>
    <xdr:to>
      <xdr:col>24</xdr:col>
      <xdr:colOff>152400</xdr:colOff>
      <xdr:row>57</xdr:row>
      <xdr:rowOff>4572</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a:off x="4546600" y="977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145813</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00000000-0008-0000-0100-0000AF000000}"/>
            </a:ext>
          </a:extLst>
        </xdr:cNvPr>
        <xdr:cNvSpPr txBox="1"/>
      </xdr:nvSpPr>
      <xdr:spPr>
        <a:xfrm>
          <a:off x="4673600" y="10432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122936</xdr:rowOff>
    </xdr:from>
    <xdr:to>
      <xdr:col>24</xdr:col>
      <xdr:colOff>114300</xdr:colOff>
      <xdr:row>62</xdr:row>
      <xdr:rowOff>53086</xdr:rowOff>
    </xdr:to>
    <xdr:sp macro="" textlink="">
      <xdr:nvSpPr>
        <xdr:cNvPr id="176" name="フローチャート: 判断 175">
          <a:extLst>
            <a:ext uri="{FF2B5EF4-FFF2-40B4-BE49-F238E27FC236}">
              <a16:creationId xmlns:a16="http://schemas.microsoft.com/office/drawing/2014/main" id="{00000000-0008-0000-0100-0000B0000000}"/>
            </a:ext>
          </a:extLst>
        </xdr:cNvPr>
        <xdr:cNvSpPr/>
      </xdr:nvSpPr>
      <xdr:spPr>
        <a:xfrm>
          <a:off x="4584700" y="10581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52070</xdr:rowOff>
    </xdr:from>
    <xdr:to>
      <xdr:col>20</xdr:col>
      <xdr:colOff>38100</xdr:colOff>
      <xdr:row>61</xdr:row>
      <xdr:rowOff>153670</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3746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13208</xdr:rowOff>
    </xdr:from>
    <xdr:to>
      <xdr:col>15</xdr:col>
      <xdr:colOff>101600</xdr:colOff>
      <xdr:row>61</xdr:row>
      <xdr:rowOff>114808</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2857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24638</xdr:rowOff>
    </xdr:from>
    <xdr:to>
      <xdr:col>10</xdr:col>
      <xdr:colOff>165100</xdr:colOff>
      <xdr:row>61</xdr:row>
      <xdr:rowOff>126238</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1968500" y="1048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152654</xdr:rowOff>
    </xdr:from>
    <xdr:to>
      <xdr:col>6</xdr:col>
      <xdr:colOff>38100</xdr:colOff>
      <xdr:row>61</xdr:row>
      <xdr:rowOff>82804</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079500" y="1043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111506</xdr:rowOff>
    </xdr:from>
    <xdr:to>
      <xdr:col>24</xdr:col>
      <xdr:colOff>114300</xdr:colOff>
      <xdr:row>64</xdr:row>
      <xdr:rowOff>41656</xdr:rowOff>
    </xdr:to>
    <xdr:sp macro="" textlink="">
      <xdr:nvSpPr>
        <xdr:cNvPr id="186" name="楕円 185">
          <a:extLst>
            <a:ext uri="{FF2B5EF4-FFF2-40B4-BE49-F238E27FC236}">
              <a16:creationId xmlns:a16="http://schemas.microsoft.com/office/drawing/2014/main" id="{00000000-0008-0000-0100-0000BA000000}"/>
            </a:ext>
          </a:extLst>
        </xdr:cNvPr>
        <xdr:cNvSpPr/>
      </xdr:nvSpPr>
      <xdr:spPr>
        <a:xfrm>
          <a:off x="4584700" y="1091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26433</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00000000-0008-0000-0100-0000BB000000}"/>
            </a:ext>
          </a:extLst>
        </xdr:cNvPr>
        <xdr:cNvSpPr txBox="1"/>
      </xdr:nvSpPr>
      <xdr:spPr>
        <a:xfrm>
          <a:off x="4673600" y="10827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84074</xdr:rowOff>
    </xdr:from>
    <xdr:to>
      <xdr:col>20</xdr:col>
      <xdr:colOff>38100</xdr:colOff>
      <xdr:row>64</xdr:row>
      <xdr:rowOff>14224</xdr:rowOff>
    </xdr:to>
    <xdr:sp macro="" textlink="">
      <xdr:nvSpPr>
        <xdr:cNvPr id="188" name="楕円 187">
          <a:extLst>
            <a:ext uri="{FF2B5EF4-FFF2-40B4-BE49-F238E27FC236}">
              <a16:creationId xmlns:a16="http://schemas.microsoft.com/office/drawing/2014/main" id="{00000000-0008-0000-0100-0000BC000000}"/>
            </a:ext>
          </a:extLst>
        </xdr:cNvPr>
        <xdr:cNvSpPr/>
      </xdr:nvSpPr>
      <xdr:spPr>
        <a:xfrm>
          <a:off x="3746500" y="1088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134874</xdr:rowOff>
    </xdr:from>
    <xdr:to>
      <xdr:col>24</xdr:col>
      <xdr:colOff>63500</xdr:colOff>
      <xdr:row>63</xdr:row>
      <xdr:rowOff>162306</xdr:rowOff>
    </xdr:to>
    <xdr:cxnSp macro="">
      <xdr:nvCxnSpPr>
        <xdr:cNvPr id="189" name="直線コネクタ 188">
          <a:extLst>
            <a:ext uri="{FF2B5EF4-FFF2-40B4-BE49-F238E27FC236}">
              <a16:creationId xmlns:a16="http://schemas.microsoft.com/office/drawing/2014/main" id="{00000000-0008-0000-0100-0000BD000000}"/>
            </a:ext>
          </a:extLst>
        </xdr:cNvPr>
        <xdr:cNvCxnSpPr/>
      </xdr:nvCxnSpPr>
      <xdr:spPr>
        <a:xfrm>
          <a:off x="3797300" y="1093622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52070</xdr:rowOff>
    </xdr:from>
    <xdr:to>
      <xdr:col>15</xdr:col>
      <xdr:colOff>101600</xdr:colOff>
      <xdr:row>63</xdr:row>
      <xdr:rowOff>153670</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2857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102870</xdr:rowOff>
    </xdr:from>
    <xdr:to>
      <xdr:col>19</xdr:col>
      <xdr:colOff>177800</xdr:colOff>
      <xdr:row>63</xdr:row>
      <xdr:rowOff>134874</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2908300" y="109042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17780</xdr:rowOff>
    </xdr:from>
    <xdr:to>
      <xdr:col>10</xdr:col>
      <xdr:colOff>165100</xdr:colOff>
      <xdr:row>63</xdr:row>
      <xdr:rowOff>119380</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1968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68580</xdr:rowOff>
    </xdr:from>
    <xdr:to>
      <xdr:col>15</xdr:col>
      <xdr:colOff>50800</xdr:colOff>
      <xdr:row>63</xdr:row>
      <xdr:rowOff>102870</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2019300" y="108699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10922</xdr:rowOff>
    </xdr:from>
    <xdr:to>
      <xdr:col>6</xdr:col>
      <xdr:colOff>38100</xdr:colOff>
      <xdr:row>63</xdr:row>
      <xdr:rowOff>112522</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1079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61722</xdr:rowOff>
    </xdr:from>
    <xdr:to>
      <xdr:col>10</xdr:col>
      <xdr:colOff>114300</xdr:colOff>
      <xdr:row>63</xdr:row>
      <xdr:rowOff>68580</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1130300" y="1086307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170197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00000000-0008-0000-0100-0000C4000000}"/>
            </a:ext>
          </a:extLst>
        </xdr:cNvPr>
        <xdr:cNvSpPr txBox="1"/>
      </xdr:nvSpPr>
      <xdr:spPr>
        <a:xfrm>
          <a:off x="3582044" y="1028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131335</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2705744" y="1024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142765</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1816744" y="10258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99331</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927744" y="10214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5351</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3582044" y="1097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144797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2705744" y="1094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110507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1816744"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103649</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927744" y="10904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0000000-0008-0000-0100-0000C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1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67717</xdr:rowOff>
    </xdr:from>
    <xdr:to>
      <xdr:col>54</xdr:col>
      <xdr:colOff>189865</xdr:colOff>
      <xdr:row>64</xdr:row>
      <xdr:rowOff>128712</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flipV="1">
          <a:off x="10476865" y="9668917"/>
          <a:ext cx="0" cy="1432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132539</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100-0000E6000000}"/>
            </a:ext>
          </a:extLst>
        </xdr:cNvPr>
        <xdr:cNvSpPr txBox="1"/>
      </xdr:nvSpPr>
      <xdr:spPr>
        <a:xfrm>
          <a:off x="10515600" y="1110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128712</xdr:rowOff>
    </xdr:from>
    <xdr:to>
      <xdr:col>55</xdr:col>
      <xdr:colOff>88900</xdr:colOff>
      <xdr:row>64</xdr:row>
      <xdr:rowOff>128712</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a:off x="10388600" y="1110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14394</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100-0000E8000000}"/>
            </a:ext>
          </a:extLst>
        </xdr:cNvPr>
        <xdr:cNvSpPr txBox="1"/>
      </xdr:nvSpPr>
      <xdr:spPr>
        <a:xfrm>
          <a:off x="10515600" y="94441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8,785,288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67717</xdr:rowOff>
    </xdr:from>
    <xdr:to>
      <xdr:col>55</xdr:col>
      <xdr:colOff>88900</xdr:colOff>
      <xdr:row>56</xdr:row>
      <xdr:rowOff>67717</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10388600" y="966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68632</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100-0000EA000000}"/>
            </a:ext>
          </a:extLst>
        </xdr:cNvPr>
        <xdr:cNvSpPr txBox="1"/>
      </xdr:nvSpPr>
      <xdr:spPr>
        <a:xfrm>
          <a:off x="10515600" y="1069853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1,258,678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45755</xdr:rowOff>
    </xdr:from>
    <xdr:to>
      <xdr:col>55</xdr:col>
      <xdr:colOff>50800</xdr:colOff>
      <xdr:row>63</xdr:row>
      <xdr:rowOff>147355</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10426700" y="1084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95665</xdr:rowOff>
    </xdr:from>
    <xdr:to>
      <xdr:col>50</xdr:col>
      <xdr:colOff>165100</xdr:colOff>
      <xdr:row>64</xdr:row>
      <xdr:rowOff>25815</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9588500" y="108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100186</xdr:rowOff>
    </xdr:from>
    <xdr:to>
      <xdr:col>46</xdr:col>
      <xdr:colOff>38100</xdr:colOff>
      <xdr:row>64</xdr:row>
      <xdr:rowOff>30336</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8699500" y="1090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62985</xdr:rowOff>
    </xdr:from>
    <xdr:to>
      <xdr:col>41</xdr:col>
      <xdr:colOff>101600</xdr:colOff>
      <xdr:row>63</xdr:row>
      <xdr:rowOff>164585</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7810500" y="108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34348</xdr:rowOff>
    </xdr:from>
    <xdr:to>
      <xdr:col>36</xdr:col>
      <xdr:colOff>165100</xdr:colOff>
      <xdr:row>63</xdr:row>
      <xdr:rowOff>135948</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6921500" y="1083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60873</xdr:rowOff>
    </xdr:from>
    <xdr:to>
      <xdr:col>55</xdr:col>
      <xdr:colOff>50800</xdr:colOff>
      <xdr:row>64</xdr:row>
      <xdr:rowOff>162473</xdr:rowOff>
    </xdr:to>
    <xdr:sp macro="" textlink="">
      <xdr:nvSpPr>
        <xdr:cNvPr id="245" name="楕円 244">
          <a:extLst>
            <a:ext uri="{FF2B5EF4-FFF2-40B4-BE49-F238E27FC236}">
              <a16:creationId xmlns:a16="http://schemas.microsoft.com/office/drawing/2014/main" id="{00000000-0008-0000-0100-0000F5000000}"/>
            </a:ext>
          </a:extLst>
        </xdr:cNvPr>
        <xdr:cNvSpPr/>
      </xdr:nvSpPr>
      <xdr:spPr>
        <a:xfrm>
          <a:off x="10426700" y="1103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147250</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100-0000F6000000}"/>
            </a:ext>
          </a:extLst>
        </xdr:cNvPr>
        <xdr:cNvSpPr txBox="1"/>
      </xdr:nvSpPr>
      <xdr:spPr>
        <a:xfrm>
          <a:off x="10515600" y="1094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60950</xdr:rowOff>
    </xdr:from>
    <xdr:to>
      <xdr:col>50</xdr:col>
      <xdr:colOff>165100</xdr:colOff>
      <xdr:row>64</xdr:row>
      <xdr:rowOff>162550</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9588500" y="1103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111673</xdr:rowOff>
    </xdr:from>
    <xdr:to>
      <xdr:col>55</xdr:col>
      <xdr:colOff>0</xdr:colOff>
      <xdr:row>64</xdr:row>
      <xdr:rowOff>111750</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flipV="1">
          <a:off x="9639300" y="11084473"/>
          <a:ext cx="8382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60987</xdr:rowOff>
    </xdr:from>
    <xdr:to>
      <xdr:col>46</xdr:col>
      <xdr:colOff>38100</xdr:colOff>
      <xdr:row>64</xdr:row>
      <xdr:rowOff>162587</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8699500" y="1103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111750</xdr:rowOff>
    </xdr:from>
    <xdr:to>
      <xdr:col>50</xdr:col>
      <xdr:colOff>114300</xdr:colOff>
      <xdr:row>64</xdr:row>
      <xdr:rowOff>111787</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8750300" y="11084550"/>
          <a:ext cx="8890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61357</xdr:rowOff>
    </xdr:from>
    <xdr:to>
      <xdr:col>41</xdr:col>
      <xdr:colOff>101600</xdr:colOff>
      <xdr:row>64</xdr:row>
      <xdr:rowOff>162957</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7810500" y="1103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111787</xdr:rowOff>
    </xdr:from>
    <xdr:to>
      <xdr:col>45</xdr:col>
      <xdr:colOff>177800</xdr:colOff>
      <xdr:row>64</xdr:row>
      <xdr:rowOff>112157</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7861300" y="11084587"/>
          <a:ext cx="889000" cy="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61583</xdr:rowOff>
    </xdr:from>
    <xdr:to>
      <xdr:col>36</xdr:col>
      <xdr:colOff>165100</xdr:colOff>
      <xdr:row>64</xdr:row>
      <xdr:rowOff>163183</xdr:rowOff>
    </xdr:to>
    <xdr:sp macro="" textlink="">
      <xdr:nvSpPr>
        <xdr:cNvPr id="253" name="楕円 252">
          <a:extLst>
            <a:ext uri="{FF2B5EF4-FFF2-40B4-BE49-F238E27FC236}">
              <a16:creationId xmlns:a16="http://schemas.microsoft.com/office/drawing/2014/main" id="{00000000-0008-0000-0100-0000FD000000}"/>
            </a:ext>
          </a:extLst>
        </xdr:cNvPr>
        <xdr:cNvSpPr/>
      </xdr:nvSpPr>
      <xdr:spPr>
        <a:xfrm>
          <a:off x="6921500" y="1103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112157</xdr:rowOff>
    </xdr:from>
    <xdr:to>
      <xdr:col>41</xdr:col>
      <xdr:colOff>50800</xdr:colOff>
      <xdr:row>64</xdr:row>
      <xdr:rowOff>112383</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flipV="1">
          <a:off x="6972300" y="11084957"/>
          <a:ext cx="889000" cy="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42342</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9327095" y="1067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46863</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8450795" y="1067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9662</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7516205" y="106395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152475</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6627205" y="10610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153677</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9327095" y="1112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153714</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8450795" y="11126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154084</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7561795" y="11126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154310</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6672795" y="11127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00000000-0008-0000-01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86</xdr:row>
      <xdr:rowOff>30480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flipV="1">
          <a:off x="4634865" y="1336548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34307</xdr:rowOff>
    </xdr:from>
    <xdr:ext cx="405111" cy="259045"/>
    <xdr:sp macro="" textlink="">
      <xdr:nvSpPr>
        <xdr:cNvPr id="288" name="【公営住宅】&#10;有形固定資産減価償却率最小値テキスト">
          <a:extLst>
            <a:ext uri="{FF2B5EF4-FFF2-40B4-BE49-F238E27FC236}">
              <a16:creationId xmlns:a16="http://schemas.microsoft.com/office/drawing/2014/main" id="{00000000-0008-0000-0100-000020010000}"/>
            </a:ext>
          </a:extLst>
        </xdr:cNvPr>
        <xdr:cNvSpPr txBox="1"/>
      </xdr:nvSpPr>
      <xdr:spPr>
        <a:xfrm>
          <a:off x="4673600"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30480</xdr:rowOff>
    </xdr:from>
    <xdr:to>
      <xdr:col>24</xdr:col>
      <xdr:colOff>152400</xdr:colOff>
      <xdr:row>86</xdr:row>
      <xdr:rowOff>30480</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a:off x="4546600" y="1477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00000000-0008-0000-0100-000022010000}"/>
            </a:ext>
          </a:extLst>
        </xdr:cNvPr>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111141</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00000000-0008-0000-0100-000024010000}"/>
            </a:ext>
          </a:extLst>
        </xdr:cNvPr>
        <xdr:cNvSpPr txBox="1"/>
      </xdr:nvSpPr>
      <xdr:spPr>
        <a:xfrm>
          <a:off x="4673600" y="13998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88264</xdr:rowOff>
    </xdr:from>
    <xdr:to>
      <xdr:col>24</xdr:col>
      <xdr:colOff>114300</xdr:colOff>
      <xdr:row>83</xdr:row>
      <xdr:rowOff>18414</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4584700" y="1414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103505</xdr:rowOff>
    </xdr:from>
    <xdr:to>
      <xdr:col>20</xdr:col>
      <xdr:colOff>38100</xdr:colOff>
      <xdr:row>83</xdr:row>
      <xdr:rowOff>33655</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3746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4445</xdr:rowOff>
    </xdr:from>
    <xdr:to>
      <xdr:col>15</xdr:col>
      <xdr:colOff>101600</xdr:colOff>
      <xdr:row>82</xdr:row>
      <xdr:rowOff>106045</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2857500" y="1406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61595</xdr:rowOff>
    </xdr:from>
    <xdr:to>
      <xdr:col>10</xdr:col>
      <xdr:colOff>165100</xdr:colOff>
      <xdr:row>82</xdr:row>
      <xdr:rowOff>163195</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1968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19686</xdr:rowOff>
    </xdr:from>
    <xdr:to>
      <xdr:col>6</xdr:col>
      <xdr:colOff>38100</xdr:colOff>
      <xdr:row>82</xdr:row>
      <xdr:rowOff>121286</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079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120650</xdr:rowOff>
    </xdr:from>
    <xdr:to>
      <xdr:col>24</xdr:col>
      <xdr:colOff>114300</xdr:colOff>
      <xdr:row>83</xdr:row>
      <xdr:rowOff>50800</xdr:rowOff>
    </xdr:to>
    <xdr:sp macro="" textlink="">
      <xdr:nvSpPr>
        <xdr:cNvPr id="303" name="楕円 302">
          <a:extLst>
            <a:ext uri="{FF2B5EF4-FFF2-40B4-BE49-F238E27FC236}">
              <a16:creationId xmlns:a16="http://schemas.microsoft.com/office/drawing/2014/main" id="{00000000-0008-0000-0100-00002F010000}"/>
            </a:ext>
          </a:extLst>
        </xdr:cNvPr>
        <xdr:cNvSpPr/>
      </xdr:nvSpPr>
      <xdr:spPr>
        <a:xfrm>
          <a:off x="45847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99077</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00000000-0008-0000-0100-000030010000}"/>
            </a:ext>
          </a:extLst>
        </xdr:cNvPr>
        <xdr:cNvSpPr txBox="1"/>
      </xdr:nvSpPr>
      <xdr:spPr>
        <a:xfrm>
          <a:off x="4673600"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90170</xdr:rowOff>
    </xdr:from>
    <xdr:to>
      <xdr:col>20</xdr:col>
      <xdr:colOff>38100</xdr:colOff>
      <xdr:row>84</xdr:row>
      <xdr:rowOff>20320</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3746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0</xdr:rowOff>
    </xdr:from>
    <xdr:to>
      <xdr:col>24</xdr:col>
      <xdr:colOff>63500</xdr:colOff>
      <xdr:row>83</xdr:row>
      <xdr:rowOff>140970</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flipV="1">
          <a:off x="3797300" y="14230350"/>
          <a:ext cx="8382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67311</xdr:rowOff>
    </xdr:from>
    <xdr:to>
      <xdr:col>15</xdr:col>
      <xdr:colOff>101600</xdr:colOff>
      <xdr:row>83</xdr:row>
      <xdr:rowOff>168911</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2857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118111</xdr:rowOff>
    </xdr:from>
    <xdr:to>
      <xdr:col>19</xdr:col>
      <xdr:colOff>177800</xdr:colOff>
      <xdr:row>83</xdr:row>
      <xdr:rowOff>140970</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2908300" y="143484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48261</xdr:rowOff>
    </xdr:from>
    <xdr:to>
      <xdr:col>10</xdr:col>
      <xdr:colOff>165100</xdr:colOff>
      <xdr:row>83</xdr:row>
      <xdr:rowOff>149861</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19685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99061</xdr:rowOff>
    </xdr:from>
    <xdr:to>
      <xdr:col>15</xdr:col>
      <xdr:colOff>50800</xdr:colOff>
      <xdr:row>83</xdr:row>
      <xdr:rowOff>118111</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2019300" y="143294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154939</xdr:rowOff>
    </xdr:from>
    <xdr:to>
      <xdr:col>6</xdr:col>
      <xdr:colOff>38100</xdr:colOff>
      <xdr:row>84</xdr:row>
      <xdr:rowOff>85089</xdr:rowOff>
    </xdr:to>
    <xdr:sp macro="" textlink="">
      <xdr:nvSpPr>
        <xdr:cNvPr id="311" name="楕円 310">
          <a:extLst>
            <a:ext uri="{FF2B5EF4-FFF2-40B4-BE49-F238E27FC236}">
              <a16:creationId xmlns:a16="http://schemas.microsoft.com/office/drawing/2014/main" id="{00000000-0008-0000-0100-000037010000}"/>
            </a:ext>
          </a:extLst>
        </xdr:cNvPr>
        <xdr:cNvSpPr/>
      </xdr:nvSpPr>
      <xdr:spPr>
        <a:xfrm>
          <a:off x="10795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99061</xdr:rowOff>
    </xdr:from>
    <xdr:to>
      <xdr:col>10</xdr:col>
      <xdr:colOff>114300</xdr:colOff>
      <xdr:row>84</xdr:row>
      <xdr:rowOff>34289</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flipV="1">
          <a:off x="1130300" y="14329411"/>
          <a:ext cx="8890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50182</xdr:rowOff>
    </xdr:from>
    <xdr:ext cx="405111" cy="259045"/>
    <xdr:sp macro="" textlink="">
      <xdr:nvSpPr>
        <xdr:cNvPr id="313" name="n_1aveValue【公営住宅】&#10;有形固定資産減価償却率">
          <a:extLst>
            <a:ext uri="{FF2B5EF4-FFF2-40B4-BE49-F238E27FC236}">
              <a16:creationId xmlns:a16="http://schemas.microsoft.com/office/drawing/2014/main" id="{00000000-0008-0000-0100-000039010000}"/>
            </a:ext>
          </a:extLst>
        </xdr:cNvPr>
        <xdr:cNvSpPr txBox="1"/>
      </xdr:nvSpPr>
      <xdr:spPr>
        <a:xfrm>
          <a:off x="3582044" y="1393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122572</xdr:rowOff>
    </xdr:from>
    <xdr:ext cx="405111" cy="259045"/>
    <xdr:sp macro="" textlink="">
      <xdr:nvSpPr>
        <xdr:cNvPr id="314" name="n_2aveValue【公営住宅】&#10;有形固定資産減価償却率">
          <a:extLst>
            <a:ext uri="{FF2B5EF4-FFF2-40B4-BE49-F238E27FC236}">
              <a16:creationId xmlns:a16="http://schemas.microsoft.com/office/drawing/2014/main" id="{00000000-0008-0000-0100-00003A010000}"/>
            </a:ext>
          </a:extLst>
        </xdr:cNvPr>
        <xdr:cNvSpPr txBox="1"/>
      </xdr:nvSpPr>
      <xdr:spPr>
        <a:xfrm>
          <a:off x="2705744" y="1383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8272</xdr:rowOff>
    </xdr:from>
    <xdr:ext cx="405111" cy="259045"/>
    <xdr:sp macro="" textlink="">
      <xdr:nvSpPr>
        <xdr:cNvPr id="315" name="n_3aveValue【公営住宅】&#10;有形固定資産減価償却率">
          <a:extLst>
            <a:ext uri="{FF2B5EF4-FFF2-40B4-BE49-F238E27FC236}">
              <a16:creationId xmlns:a16="http://schemas.microsoft.com/office/drawing/2014/main" id="{00000000-0008-0000-0100-00003B010000}"/>
            </a:ext>
          </a:extLst>
        </xdr:cNvPr>
        <xdr:cNvSpPr txBox="1"/>
      </xdr:nvSpPr>
      <xdr:spPr>
        <a:xfrm>
          <a:off x="181674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137813</xdr:rowOff>
    </xdr:from>
    <xdr:ext cx="405111" cy="259045"/>
    <xdr:sp macro="" textlink="">
      <xdr:nvSpPr>
        <xdr:cNvPr id="316" name="n_4aveValue【公営住宅】&#10;有形固定資産減価償却率">
          <a:extLst>
            <a:ext uri="{FF2B5EF4-FFF2-40B4-BE49-F238E27FC236}">
              <a16:creationId xmlns:a16="http://schemas.microsoft.com/office/drawing/2014/main" id="{00000000-0008-0000-0100-00003C010000}"/>
            </a:ext>
          </a:extLst>
        </xdr:cNvPr>
        <xdr:cNvSpPr txBox="1"/>
      </xdr:nvSpPr>
      <xdr:spPr>
        <a:xfrm>
          <a:off x="9277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11447</xdr:rowOff>
    </xdr:from>
    <xdr:ext cx="405111" cy="259045"/>
    <xdr:sp macro="" textlink="">
      <xdr:nvSpPr>
        <xdr:cNvPr id="317" name="n_1mainValue【公営住宅】&#10;有形固定資産減価償却率">
          <a:extLst>
            <a:ext uri="{FF2B5EF4-FFF2-40B4-BE49-F238E27FC236}">
              <a16:creationId xmlns:a16="http://schemas.microsoft.com/office/drawing/2014/main" id="{00000000-0008-0000-0100-00003D010000}"/>
            </a:ext>
          </a:extLst>
        </xdr:cNvPr>
        <xdr:cNvSpPr txBox="1"/>
      </xdr:nvSpPr>
      <xdr:spPr>
        <a:xfrm>
          <a:off x="358204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160038</xdr:rowOff>
    </xdr:from>
    <xdr:ext cx="405111" cy="259045"/>
    <xdr:sp macro="" textlink="">
      <xdr:nvSpPr>
        <xdr:cNvPr id="318" name="n_2mainValue【公営住宅】&#10;有形固定資産減価償却率">
          <a:extLst>
            <a:ext uri="{FF2B5EF4-FFF2-40B4-BE49-F238E27FC236}">
              <a16:creationId xmlns:a16="http://schemas.microsoft.com/office/drawing/2014/main" id="{00000000-0008-0000-0100-00003E010000}"/>
            </a:ext>
          </a:extLst>
        </xdr:cNvPr>
        <xdr:cNvSpPr txBox="1"/>
      </xdr:nvSpPr>
      <xdr:spPr>
        <a:xfrm>
          <a:off x="2705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140988</xdr:rowOff>
    </xdr:from>
    <xdr:ext cx="405111" cy="259045"/>
    <xdr:sp macro="" textlink="">
      <xdr:nvSpPr>
        <xdr:cNvPr id="319" name="n_3mainValue【公営住宅】&#10;有形固定資産減価償却率">
          <a:extLst>
            <a:ext uri="{FF2B5EF4-FFF2-40B4-BE49-F238E27FC236}">
              <a16:creationId xmlns:a16="http://schemas.microsoft.com/office/drawing/2014/main" id="{00000000-0008-0000-0100-00003F010000}"/>
            </a:ext>
          </a:extLst>
        </xdr:cNvPr>
        <xdr:cNvSpPr txBox="1"/>
      </xdr:nvSpPr>
      <xdr:spPr>
        <a:xfrm>
          <a:off x="1816744"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76216</xdr:rowOff>
    </xdr:from>
    <xdr:ext cx="405111" cy="259045"/>
    <xdr:sp macro="" textlink="">
      <xdr:nvSpPr>
        <xdr:cNvPr id="320" name="n_4mainValue【公営住宅】&#10;有形固定資産減価償却率">
          <a:extLst>
            <a:ext uri="{FF2B5EF4-FFF2-40B4-BE49-F238E27FC236}">
              <a16:creationId xmlns:a16="http://schemas.microsoft.com/office/drawing/2014/main" id="{00000000-0008-0000-0100-000040010000}"/>
            </a:ext>
          </a:extLst>
        </xdr:cNvPr>
        <xdr:cNvSpPr txBox="1"/>
      </xdr:nvSpPr>
      <xdr:spPr>
        <a:xfrm>
          <a:off x="927744" y="1447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00000000-0008-0000-01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60452</xdr:rowOff>
    </xdr:from>
    <xdr:to>
      <xdr:col>54</xdr:col>
      <xdr:colOff>189865</xdr:colOff>
      <xdr:row>85</xdr:row>
      <xdr:rowOff>166370</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flipV="1">
          <a:off x="10476865" y="13262102"/>
          <a:ext cx="0" cy="1477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170197</xdr:rowOff>
    </xdr:from>
    <xdr:ext cx="469744" cy="259045"/>
    <xdr:sp macro="" textlink="">
      <xdr:nvSpPr>
        <xdr:cNvPr id="345" name="【公営住宅】&#10;一人当たり面積最小値テキスト">
          <a:extLst>
            <a:ext uri="{FF2B5EF4-FFF2-40B4-BE49-F238E27FC236}">
              <a16:creationId xmlns:a16="http://schemas.microsoft.com/office/drawing/2014/main" id="{00000000-0008-0000-0100-000059010000}"/>
            </a:ext>
          </a:extLst>
        </xdr:cNvPr>
        <xdr:cNvSpPr txBox="1"/>
      </xdr:nvSpPr>
      <xdr:spPr>
        <a:xfrm>
          <a:off x="10515600" y="1474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166370</xdr:rowOff>
    </xdr:from>
    <xdr:to>
      <xdr:col>55</xdr:col>
      <xdr:colOff>88900</xdr:colOff>
      <xdr:row>85</xdr:row>
      <xdr:rowOff>166370</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10388600" y="1473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7129</xdr:rowOff>
    </xdr:from>
    <xdr:ext cx="534377" cy="259045"/>
    <xdr:sp macro="" textlink="">
      <xdr:nvSpPr>
        <xdr:cNvPr id="347" name="【公営住宅】&#10;一人当たり面積最大値テキスト">
          <a:extLst>
            <a:ext uri="{FF2B5EF4-FFF2-40B4-BE49-F238E27FC236}">
              <a16:creationId xmlns:a16="http://schemas.microsoft.com/office/drawing/2014/main" id="{00000000-0008-0000-0100-00005B010000}"/>
            </a:ext>
          </a:extLst>
        </xdr:cNvPr>
        <xdr:cNvSpPr txBox="1"/>
      </xdr:nvSpPr>
      <xdr:spPr>
        <a:xfrm>
          <a:off x="10515600" y="1303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60452</xdr:rowOff>
    </xdr:from>
    <xdr:to>
      <xdr:col>55</xdr:col>
      <xdr:colOff>88900</xdr:colOff>
      <xdr:row>77</xdr:row>
      <xdr:rowOff>60452</xdr:rowOff>
    </xdr:to>
    <xdr:cxnSp macro="">
      <xdr:nvCxnSpPr>
        <xdr:cNvPr id="348" name="直線コネクタ 347">
          <a:extLst>
            <a:ext uri="{FF2B5EF4-FFF2-40B4-BE49-F238E27FC236}">
              <a16:creationId xmlns:a16="http://schemas.microsoft.com/office/drawing/2014/main" id="{00000000-0008-0000-0100-00005C010000}"/>
            </a:ext>
          </a:extLst>
        </xdr:cNvPr>
        <xdr:cNvCxnSpPr/>
      </xdr:nvCxnSpPr>
      <xdr:spPr>
        <a:xfrm>
          <a:off x="10388600" y="13262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83965</xdr:rowOff>
    </xdr:from>
    <xdr:ext cx="469744" cy="259045"/>
    <xdr:sp macro="" textlink="">
      <xdr:nvSpPr>
        <xdr:cNvPr id="349" name="【公営住宅】&#10;一人当たり面積平均値テキスト">
          <a:extLst>
            <a:ext uri="{FF2B5EF4-FFF2-40B4-BE49-F238E27FC236}">
              <a16:creationId xmlns:a16="http://schemas.microsoft.com/office/drawing/2014/main" id="{00000000-0008-0000-0100-00005D010000}"/>
            </a:ext>
          </a:extLst>
        </xdr:cNvPr>
        <xdr:cNvSpPr txBox="1"/>
      </xdr:nvSpPr>
      <xdr:spPr>
        <a:xfrm>
          <a:off x="10515600" y="14314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61088</xdr:rowOff>
    </xdr:from>
    <xdr:to>
      <xdr:col>55</xdr:col>
      <xdr:colOff>50800</xdr:colOff>
      <xdr:row>84</xdr:row>
      <xdr:rowOff>162688</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10426700" y="1446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43435</xdr:rowOff>
    </xdr:from>
    <xdr:to>
      <xdr:col>50</xdr:col>
      <xdr:colOff>165100</xdr:colOff>
      <xdr:row>84</xdr:row>
      <xdr:rowOff>145035</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9588500" y="144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84328</xdr:rowOff>
    </xdr:from>
    <xdr:to>
      <xdr:col>46</xdr:col>
      <xdr:colOff>38100</xdr:colOff>
      <xdr:row>85</xdr:row>
      <xdr:rowOff>14478</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8699500" y="1448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102997</xdr:rowOff>
    </xdr:from>
    <xdr:to>
      <xdr:col>41</xdr:col>
      <xdr:colOff>101600</xdr:colOff>
      <xdr:row>85</xdr:row>
      <xdr:rowOff>33147</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7810500" y="1450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95123</xdr:rowOff>
    </xdr:from>
    <xdr:to>
      <xdr:col>36</xdr:col>
      <xdr:colOff>165100</xdr:colOff>
      <xdr:row>85</xdr:row>
      <xdr:rowOff>25273</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6921500" y="144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15494</xdr:rowOff>
    </xdr:from>
    <xdr:to>
      <xdr:col>55</xdr:col>
      <xdr:colOff>50800</xdr:colOff>
      <xdr:row>85</xdr:row>
      <xdr:rowOff>117094</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10426700" y="1458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101871</xdr:rowOff>
    </xdr:from>
    <xdr:ext cx="469744" cy="259045"/>
    <xdr:sp macro="" textlink="">
      <xdr:nvSpPr>
        <xdr:cNvPr id="361" name="【公営住宅】&#10;一人当たり面積該当値テキスト">
          <a:extLst>
            <a:ext uri="{FF2B5EF4-FFF2-40B4-BE49-F238E27FC236}">
              <a16:creationId xmlns:a16="http://schemas.microsoft.com/office/drawing/2014/main" id="{00000000-0008-0000-0100-000069010000}"/>
            </a:ext>
          </a:extLst>
        </xdr:cNvPr>
        <xdr:cNvSpPr txBox="1"/>
      </xdr:nvSpPr>
      <xdr:spPr>
        <a:xfrm>
          <a:off x="10515600" y="1450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33528</xdr:rowOff>
    </xdr:from>
    <xdr:to>
      <xdr:col>50</xdr:col>
      <xdr:colOff>165100</xdr:colOff>
      <xdr:row>85</xdr:row>
      <xdr:rowOff>135128</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9588500" y="1460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66294</xdr:rowOff>
    </xdr:from>
    <xdr:to>
      <xdr:col>55</xdr:col>
      <xdr:colOff>0</xdr:colOff>
      <xdr:row>85</xdr:row>
      <xdr:rowOff>84328</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flipV="1">
          <a:off x="9639300" y="14639544"/>
          <a:ext cx="838200" cy="1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33910</xdr:rowOff>
    </xdr:from>
    <xdr:to>
      <xdr:col>46</xdr:col>
      <xdr:colOff>38100</xdr:colOff>
      <xdr:row>85</xdr:row>
      <xdr:rowOff>135510</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8699500" y="1460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84328</xdr:rowOff>
    </xdr:from>
    <xdr:to>
      <xdr:col>50</xdr:col>
      <xdr:colOff>114300</xdr:colOff>
      <xdr:row>85</xdr:row>
      <xdr:rowOff>84710</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flipV="1">
          <a:off x="8750300" y="14657578"/>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37846</xdr:rowOff>
    </xdr:from>
    <xdr:to>
      <xdr:col>41</xdr:col>
      <xdr:colOff>101600</xdr:colOff>
      <xdr:row>85</xdr:row>
      <xdr:rowOff>139446</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7810500" y="1461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84710</xdr:rowOff>
    </xdr:from>
    <xdr:to>
      <xdr:col>45</xdr:col>
      <xdr:colOff>177800</xdr:colOff>
      <xdr:row>85</xdr:row>
      <xdr:rowOff>88646</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flipV="1">
          <a:off x="7861300" y="14657960"/>
          <a:ext cx="889000" cy="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44704</xdr:rowOff>
    </xdr:from>
    <xdr:to>
      <xdr:col>36</xdr:col>
      <xdr:colOff>165100</xdr:colOff>
      <xdr:row>85</xdr:row>
      <xdr:rowOff>146304</xdr:rowOff>
    </xdr:to>
    <xdr:sp macro="" textlink="">
      <xdr:nvSpPr>
        <xdr:cNvPr id="368" name="楕円 367">
          <a:extLst>
            <a:ext uri="{FF2B5EF4-FFF2-40B4-BE49-F238E27FC236}">
              <a16:creationId xmlns:a16="http://schemas.microsoft.com/office/drawing/2014/main" id="{00000000-0008-0000-0100-000070010000}"/>
            </a:ext>
          </a:extLst>
        </xdr:cNvPr>
        <xdr:cNvSpPr/>
      </xdr:nvSpPr>
      <xdr:spPr>
        <a:xfrm>
          <a:off x="6921500" y="1461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88646</xdr:rowOff>
    </xdr:from>
    <xdr:to>
      <xdr:col>41</xdr:col>
      <xdr:colOff>50800</xdr:colOff>
      <xdr:row>85</xdr:row>
      <xdr:rowOff>95504</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flipV="1">
          <a:off x="6972300" y="1466189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161562</xdr:rowOff>
    </xdr:from>
    <xdr:ext cx="469744" cy="259045"/>
    <xdr:sp macro="" textlink="">
      <xdr:nvSpPr>
        <xdr:cNvPr id="370" name="n_1aveValue【公営住宅】&#10;一人当たり面積">
          <a:extLst>
            <a:ext uri="{FF2B5EF4-FFF2-40B4-BE49-F238E27FC236}">
              <a16:creationId xmlns:a16="http://schemas.microsoft.com/office/drawing/2014/main" id="{00000000-0008-0000-0100-000072010000}"/>
            </a:ext>
          </a:extLst>
        </xdr:cNvPr>
        <xdr:cNvSpPr txBox="1"/>
      </xdr:nvSpPr>
      <xdr:spPr>
        <a:xfrm>
          <a:off x="9391727" y="1422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31005</xdr:rowOff>
    </xdr:from>
    <xdr:ext cx="469744" cy="259045"/>
    <xdr:sp macro="" textlink="">
      <xdr:nvSpPr>
        <xdr:cNvPr id="371" name="n_2aveValue【公営住宅】&#10;一人当たり面積">
          <a:extLst>
            <a:ext uri="{FF2B5EF4-FFF2-40B4-BE49-F238E27FC236}">
              <a16:creationId xmlns:a16="http://schemas.microsoft.com/office/drawing/2014/main" id="{00000000-0008-0000-0100-000073010000}"/>
            </a:ext>
          </a:extLst>
        </xdr:cNvPr>
        <xdr:cNvSpPr txBox="1"/>
      </xdr:nvSpPr>
      <xdr:spPr>
        <a:xfrm>
          <a:off x="8515427" y="1426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49674</xdr:rowOff>
    </xdr:from>
    <xdr:ext cx="469744" cy="259045"/>
    <xdr:sp macro="" textlink="">
      <xdr:nvSpPr>
        <xdr:cNvPr id="372" name="n_3aveValue【公営住宅】&#10;一人当たり面積">
          <a:extLst>
            <a:ext uri="{FF2B5EF4-FFF2-40B4-BE49-F238E27FC236}">
              <a16:creationId xmlns:a16="http://schemas.microsoft.com/office/drawing/2014/main" id="{00000000-0008-0000-0100-000074010000}"/>
            </a:ext>
          </a:extLst>
        </xdr:cNvPr>
        <xdr:cNvSpPr txBox="1"/>
      </xdr:nvSpPr>
      <xdr:spPr>
        <a:xfrm>
          <a:off x="7626427" y="1428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41800</xdr:rowOff>
    </xdr:from>
    <xdr:ext cx="469744" cy="259045"/>
    <xdr:sp macro="" textlink="">
      <xdr:nvSpPr>
        <xdr:cNvPr id="373" name="n_4aveValue【公営住宅】&#10;一人当たり面積">
          <a:extLst>
            <a:ext uri="{FF2B5EF4-FFF2-40B4-BE49-F238E27FC236}">
              <a16:creationId xmlns:a16="http://schemas.microsoft.com/office/drawing/2014/main" id="{00000000-0008-0000-0100-000075010000}"/>
            </a:ext>
          </a:extLst>
        </xdr:cNvPr>
        <xdr:cNvSpPr txBox="1"/>
      </xdr:nvSpPr>
      <xdr:spPr>
        <a:xfrm>
          <a:off x="6737427" y="1427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126255</xdr:rowOff>
    </xdr:from>
    <xdr:ext cx="469744" cy="259045"/>
    <xdr:sp macro="" textlink="">
      <xdr:nvSpPr>
        <xdr:cNvPr id="374" name="n_1mainValue【公営住宅】&#10;一人当たり面積">
          <a:extLst>
            <a:ext uri="{FF2B5EF4-FFF2-40B4-BE49-F238E27FC236}">
              <a16:creationId xmlns:a16="http://schemas.microsoft.com/office/drawing/2014/main" id="{00000000-0008-0000-0100-000076010000}"/>
            </a:ext>
          </a:extLst>
        </xdr:cNvPr>
        <xdr:cNvSpPr txBox="1"/>
      </xdr:nvSpPr>
      <xdr:spPr>
        <a:xfrm>
          <a:off x="9391727" y="1469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126637</xdr:rowOff>
    </xdr:from>
    <xdr:ext cx="469744" cy="259045"/>
    <xdr:sp macro="" textlink="">
      <xdr:nvSpPr>
        <xdr:cNvPr id="375" name="n_2mainValue【公営住宅】&#10;一人当たり面積">
          <a:extLst>
            <a:ext uri="{FF2B5EF4-FFF2-40B4-BE49-F238E27FC236}">
              <a16:creationId xmlns:a16="http://schemas.microsoft.com/office/drawing/2014/main" id="{00000000-0008-0000-0100-000077010000}"/>
            </a:ext>
          </a:extLst>
        </xdr:cNvPr>
        <xdr:cNvSpPr txBox="1"/>
      </xdr:nvSpPr>
      <xdr:spPr>
        <a:xfrm>
          <a:off x="8515427" y="1469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130573</xdr:rowOff>
    </xdr:from>
    <xdr:ext cx="469744" cy="259045"/>
    <xdr:sp macro="" textlink="">
      <xdr:nvSpPr>
        <xdr:cNvPr id="376" name="n_3mainValue【公営住宅】&#10;一人当たり面積">
          <a:extLst>
            <a:ext uri="{FF2B5EF4-FFF2-40B4-BE49-F238E27FC236}">
              <a16:creationId xmlns:a16="http://schemas.microsoft.com/office/drawing/2014/main" id="{00000000-0008-0000-0100-000078010000}"/>
            </a:ext>
          </a:extLst>
        </xdr:cNvPr>
        <xdr:cNvSpPr txBox="1"/>
      </xdr:nvSpPr>
      <xdr:spPr>
        <a:xfrm>
          <a:off x="7626427" y="1470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137431</xdr:rowOff>
    </xdr:from>
    <xdr:ext cx="469744" cy="259045"/>
    <xdr:sp macro="" textlink="">
      <xdr:nvSpPr>
        <xdr:cNvPr id="377" name="n_4mainValue【公営住宅】&#10;一人当たり面積">
          <a:extLst>
            <a:ext uri="{FF2B5EF4-FFF2-40B4-BE49-F238E27FC236}">
              <a16:creationId xmlns:a16="http://schemas.microsoft.com/office/drawing/2014/main" id="{00000000-0008-0000-0100-000079010000}"/>
            </a:ext>
          </a:extLst>
        </xdr:cNvPr>
        <xdr:cNvSpPr txBox="1"/>
      </xdr:nvSpPr>
      <xdr:spPr>
        <a:xfrm>
          <a:off x="6737427" y="14710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00000000-0008-0000-0100-000083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a16="http://schemas.microsoft.com/office/drawing/2014/main" id="{00000000-0008-0000-0100-000085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a16="http://schemas.microsoft.com/office/drawing/2014/main" id="{00000000-0008-0000-0100-000087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a16="http://schemas.microsoft.com/office/drawing/2014/main" id="{00000000-0008-0000-0100-000089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a16="http://schemas.microsoft.com/office/drawing/2014/main" id="{00000000-0008-0000-0100-00008B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a16="http://schemas.microsoft.com/office/drawing/2014/main" id="{00000000-0008-0000-0100-00008D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a:extLst>
            <a:ext uri="{FF2B5EF4-FFF2-40B4-BE49-F238E27FC236}">
              <a16:creationId xmlns:a16="http://schemas.microsoft.com/office/drawing/2014/main" id="{00000000-0008-0000-0100-000090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99061</xdr:rowOff>
    </xdr:from>
    <xdr:to>
      <xdr:col>24</xdr:col>
      <xdr:colOff>62865</xdr:colOff>
      <xdr:row>107</xdr:row>
      <xdr:rowOff>80011</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flipV="1">
          <a:off x="4634865" y="17244061"/>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83838</xdr:rowOff>
    </xdr:from>
    <xdr:ext cx="405111" cy="259045"/>
    <xdr:sp macro="" textlink="">
      <xdr:nvSpPr>
        <xdr:cNvPr id="402" name="【港湾・漁港】&#10;有形固定資産減価償却率最小値テキスト">
          <a:extLst>
            <a:ext uri="{FF2B5EF4-FFF2-40B4-BE49-F238E27FC236}">
              <a16:creationId xmlns:a16="http://schemas.microsoft.com/office/drawing/2014/main" id="{00000000-0008-0000-0100-000092010000}"/>
            </a:ext>
          </a:extLst>
        </xdr:cNvPr>
        <xdr:cNvSpPr txBox="1"/>
      </xdr:nvSpPr>
      <xdr:spPr>
        <a:xfrm>
          <a:off x="4673600"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80011</xdr:rowOff>
    </xdr:from>
    <xdr:to>
      <xdr:col>24</xdr:col>
      <xdr:colOff>152400</xdr:colOff>
      <xdr:row>107</xdr:row>
      <xdr:rowOff>80011</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4546600" y="18425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45738</xdr:rowOff>
    </xdr:from>
    <xdr:ext cx="340478" cy="259045"/>
    <xdr:sp macro="" textlink="">
      <xdr:nvSpPr>
        <xdr:cNvPr id="404" name="【港湾・漁港】&#10;有形固定資産減価償却率最大値テキスト">
          <a:extLst>
            <a:ext uri="{FF2B5EF4-FFF2-40B4-BE49-F238E27FC236}">
              <a16:creationId xmlns:a16="http://schemas.microsoft.com/office/drawing/2014/main" id="{00000000-0008-0000-0100-000094010000}"/>
            </a:ext>
          </a:extLst>
        </xdr:cNvPr>
        <xdr:cNvSpPr txBox="1"/>
      </xdr:nvSpPr>
      <xdr:spPr>
        <a:xfrm>
          <a:off x="4673600" y="1701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99061</xdr:rowOff>
    </xdr:from>
    <xdr:to>
      <xdr:col>24</xdr:col>
      <xdr:colOff>152400</xdr:colOff>
      <xdr:row>100</xdr:row>
      <xdr:rowOff>99061</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4546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97172</xdr:rowOff>
    </xdr:from>
    <xdr:ext cx="405111" cy="259045"/>
    <xdr:sp macro="" textlink="">
      <xdr:nvSpPr>
        <xdr:cNvPr id="406" name="【港湾・漁港】&#10;有形固定資産減価償却率平均値テキスト">
          <a:extLst>
            <a:ext uri="{FF2B5EF4-FFF2-40B4-BE49-F238E27FC236}">
              <a16:creationId xmlns:a16="http://schemas.microsoft.com/office/drawing/2014/main" id="{00000000-0008-0000-0100-000096010000}"/>
            </a:ext>
          </a:extLst>
        </xdr:cNvPr>
        <xdr:cNvSpPr txBox="1"/>
      </xdr:nvSpPr>
      <xdr:spPr>
        <a:xfrm>
          <a:off x="4673600" y="17927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118745</xdr:rowOff>
    </xdr:from>
    <xdr:to>
      <xdr:col>24</xdr:col>
      <xdr:colOff>114300</xdr:colOff>
      <xdr:row>105</xdr:row>
      <xdr:rowOff>48895</xdr:rowOff>
    </xdr:to>
    <xdr:sp macro="" textlink="">
      <xdr:nvSpPr>
        <xdr:cNvPr id="407" name="フローチャート: 判断 406">
          <a:extLst>
            <a:ext uri="{FF2B5EF4-FFF2-40B4-BE49-F238E27FC236}">
              <a16:creationId xmlns:a16="http://schemas.microsoft.com/office/drawing/2014/main" id="{00000000-0008-0000-0100-000097010000}"/>
            </a:ext>
          </a:extLst>
        </xdr:cNvPr>
        <xdr:cNvSpPr/>
      </xdr:nvSpPr>
      <xdr:spPr>
        <a:xfrm>
          <a:off x="4584700" y="1794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158750</xdr:rowOff>
    </xdr:from>
    <xdr:to>
      <xdr:col>20</xdr:col>
      <xdr:colOff>38100</xdr:colOff>
      <xdr:row>106</xdr:row>
      <xdr:rowOff>88900</xdr:rowOff>
    </xdr:to>
    <xdr:sp macro="" textlink="">
      <xdr:nvSpPr>
        <xdr:cNvPr id="408" name="フローチャート: 判断 407">
          <a:extLst>
            <a:ext uri="{FF2B5EF4-FFF2-40B4-BE49-F238E27FC236}">
              <a16:creationId xmlns:a16="http://schemas.microsoft.com/office/drawing/2014/main" id="{00000000-0008-0000-0100-000098010000}"/>
            </a:ext>
          </a:extLst>
        </xdr:cNvPr>
        <xdr:cNvSpPr/>
      </xdr:nvSpPr>
      <xdr:spPr>
        <a:xfrm>
          <a:off x="3746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141605</xdr:rowOff>
    </xdr:from>
    <xdr:to>
      <xdr:col>15</xdr:col>
      <xdr:colOff>101600</xdr:colOff>
      <xdr:row>106</xdr:row>
      <xdr:rowOff>71755</xdr:rowOff>
    </xdr:to>
    <xdr:sp macro="" textlink="">
      <xdr:nvSpPr>
        <xdr:cNvPr id="409" name="フローチャート: 判断 408">
          <a:extLst>
            <a:ext uri="{FF2B5EF4-FFF2-40B4-BE49-F238E27FC236}">
              <a16:creationId xmlns:a16="http://schemas.microsoft.com/office/drawing/2014/main" id="{00000000-0008-0000-0100-000099010000}"/>
            </a:ext>
          </a:extLst>
        </xdr:cNvPr>
        <xdr:cNvSpPr/>
      </xdr:nvSpPr>
      <xdr:spPr>
        <a:xfrm>
          <a:off x="2857500" y="1814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107314</xdr:rowOff>
    </xdr:from>
    <xdr:to>
      <xdr:col>10</xdr:col>
      <xdr:colOff>165100</xdr:colOff>
      <xdr:row>106</xdr:row>
      <xdr:rowOff>37464</xdr:rowOff>
    </xdr:to>
    <xdr:sp macro="" textlink="">
      <xdr:nvSpPr>
        <xdr:cNvPr id="410" name="フローチャート: 判断 409">
          <a:extLst>
            <a:ext uri="{FF2B5EF4-FFF2-40B4-BE49-F238E27FC236}">
              <a16:creationId xmlns:a16="http://schemas.microsoft.com/office/drawing/2014/main" id="{00000000-0008-0000-0100-00009A010000}"/>
            </a:ext>
          </a:extLst>
        </xdr:cNvPr>
        <xdr:cNvSpPr/>
      </xdr:nvSpPr>
      <xdr:spPr>
        <a:xfrm>
          <a:off x="1968500" y="1810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13970</xdr:rowOff>
    </xdr:from>
    <xdr:to>
      <xdr:col>6</xdr:col>
      <xdr:colOff>38100</xdr:colOff>
      <xdr:row>103</xdr:row>
      <xdr:rowOff>115570</xdr:rowOff>
    </xdr:to>
    <xdr:sp macro="" textlink="">
      <xdr:nvSpPr>
        <xdr:cNvPr id="411" name="フローチャート: 判断 410">
          <a:extLst>
            <a:ext uri="{FF2B5EF4-FFF2-40B4-BE49-F238E27FC236}">
              <a16:creationId xmlns:a16="http://schemas.microsoft.com/office/drawing/2014/main" id="{00000000-0008-0000-0100-00009B010000}"/>
            </a:ext>
          </a:extLst>
        </xdr:cNvPr>
        <xdr:cNvSpPr/>
      </xdr:nvSpPr>
      <xdr:spPr>
        <a:xfrm>
          <a:off x="10795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93980</xdr:rowOff>
    </xdr:from>
    <xdr:to>
      <xdr:col>24</xdr:col>
      <xdr:colOff>114300</xdr:colOff>
      <xdr:row>105</xdr:row>
      <xdr:rowOff>24130</xdr:rowOff>
    </xdr:to>
    <xdr:sp macro="" textlink="">
      <xdr:nvSpPr>
        <xdr:cNvPr id="417" name="楕円 416">
          <a:extLst>
            <a:ext uri="{FF2B5EF4-FFF2-40B4-BE49-F238E27FC236}">
              <a16:creationId xmlns:a16="http://schemas.microsoft.com/office/drawing/2014/main" id="{00000000-0008-0000-0100-0000A1010000}"/>
            </a:ext>
          </a:extLst>
        </xdr:cNvPr>
        <xdr:cNvSpPr/>
      </xdr:nvSpPr>
      <xdr:spPr>
        <a:xfrm>
          <a:off x="45847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116857</xdr:rowOff>
    </xdr:from>
    <xdr:ext cx="405111" cy="259045"/>
    <xdr:sp macro="" textlink="">
      <xdr:nvSpPr>
        <xdr:cNvPr id="418" name="【港湾・漁港】&#10;有形固定資産減価償却率該当値テキスト">
          <a:extLst>
            <a:ext uri="{FF2B5EF4-FFF2-40B4-BE49-F238E27FC236}">
              <a16:creationId xmlns:a16="http://schemas.microsoft.com/office/drawing/2014/main" id="{00000000-0008-0000-0100-0000A2010000}"/>
            </a:ext>
          </a:extLst>
        </xdr:cNvPr>
        <xdr:cNvSpPr txBox="1"/>
      </xdr:nvSpPr>
      <xdr:spPr>
        <a:xfrm>
          <a:off x="4673600"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55880</xdr:rowOff>
    </xdr:from>
    <xdr:to>
      <xdr:col>20</xdr:col>
      <xdr:colOff>38100</xdr:colOff>
      <xdr:row>104</xdr:row>
      <xdr:rowOff>157480</xdr:rowOff>
    </xdr:to>
    <xdr:sp macro="" textlink="">
      <xdr:nvSpPr>
        <xdr:cNvPr id="419" name="楕円 418">
          <a:extLst>
            <a:ext uri="{FF2B5EF4-FFF2-40B4-BE49-F238E27FC236}">
              <a16:creationId xmlns:a16="http://schemas.microsoft.com/office/drawing/2014/main" id="{00000000-0008-0000-0100-0000A3010000}"/>
            </a:ext>
          </a:extLst>
        </xdr:cNvPr>
        <xdr:cNvSpPr/>
      </xdr:nvSpPr>
      <xdr:spPr>
        <a:xfrm>
          <a:off x="37465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106680</xdr:rowOff>
    </xdr:from>
    <xdr:to>
      <xdr:col>24</xdr:col>
      <xdr:colOff>63500</xdr:colOff>
      <xdr:row>104</xdr:row>
      <xdr:rowOff>144780</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3797300" y="179374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19686</xdr:rowOff>
    </xdr:from>
    <xdr:to>
      <xdr:col>15</xdr:col>
      <xdr:colOff>101600</xdr:colOff>
      <xdr:row>104</xdr:row>
      <xdr:rowOff>121286</xdr:rowOff>
    </xdr:to>
    <xdr:sp macro="" textlink="">
      <xdr:nvSpPr>
        <xdr:cNvPr id="421" name="楕円 420">
          <a:extLst>
            <a:ext uri="{FF2B5EF4-FFF2-40B4-BE49-F238E27FC236}">
              <a16:creationId xmlns:a16="http://schemas.microsoft.com/office/drawing/2014/main" id="{00000000-0008-0000-0100-0000A5010000}"/>
            </a:ext>
          </a:extLst>
        </xdr:cNvPr>
        <xdr:cNvSpPr/>
      </xdr:nvSpPr>
      <xdr:spPr>
        <a:xfrm>
          <a:off x="2857500" y="178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70486</xdr:rowOff>
    </xdr:from>
    <xdr:to>
      <xdr:col>19</xdr:col>
      <xdr:colOff>177800</xdr:colOff>
      <xdr:row>104</xdr:row>
      <xdr:rowOff>106680</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2908300" y="1790128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17780</xdr:rowOff>
    </xdr:from>
    <xdr:to>
      <xdr:col>10</xdr:col>
      <xdr:colOff>165100</xdr:colOff>
      <xdr:row>104</xdr:row>
      <xdr:rowOff>119380</xdr:rowOff>
    </xdr:to>
    <xdr:sp macro="" textlink="">
      <xdr:nvSpPr>
        <xdr:cNvPr id="423" name="楕円 422">
          <a:extLst>
            <a:ext uri="{FF2B5EF4-FFF2-40B4-BE49-F238E27FC236}">
              <a16:creationId xmlns:a16="http://schemas.microsoft.com/office/drawing/2014/main" id="{00000000-0008-0000-0100-0000A7010000}"/>
            </a:ext>
          </a:extLst>
        </xdr:cNvPr>
        <xdr:cNvSpPr/>
      </xdr:nvSpPr>
      <xdr:spPr>
        <a:xfrm>
          <a:off x="1968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68580</xdr:rowOff>
    </xdr:from>
    <xdr:to>
      <xdr:col>15</xdr:col>
      <xdr:colOff>50800</xdr:colOff>
      <xdr:row>104</xdr:row>
      <xdr:rowOff>70486</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2019300" y="1789938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153036</xdr:rowOff>
    </xdr:from>
    <xdr:to>
      <xdr:col>6</xdr:col>
      <xdr:colOff>38100</xdr:colOff>
      <xdr:row>104</xdr:row>
      <xdr:rowOff>83186</xdr:rowOff>
    </xdr:to>
    <xdr:sp macro="" textlink="">
      <xdr:nvSpPr>
        <xdr:cNvPr id="425" name="楕円 424">
          <a:extLst>
            <a:ext uri="{FF2B5EF4-FFF2-40B4-BE49-F238E27FC236}">
              <a16:creationId xmlns:a16="http://schemas.microsoft.com/office/drawing/2014/main" id="{00000000-0008-0000-0100-0000A9010000}"/>
            </a:ext>
          </a:extLst>
        </xdr:cNvPr>
        <xdr:cNvSpPr/>
      </xdr:nvSpPr>
      <xdr:spPr>
        <a:xfrm>
          <a:off x="1079500" y="1781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32386</xdr:rowOff>
    </xdr:from>
    <xdr:to>
      <xdr:col>10</xdr:col>
      <xdr:colOff>114300</xdr:colOff>
      <xdr:row>104</xdr:row>
      <xdr:rowOff>68580</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a:off x="1130300" y="1786318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80027</xdr:rowOff>
    </xdr:from>
    <xdr:ext cx="405111" cy="259045"/>
    <xdr:sp macro="" textlink="">
      <xdr:nvSpPr>
        <xdr:cNvPr id="427" name="n_1aveValue【港湾・漁港】&#10;有形固定資産減価償却率">
          <a:extLst>
            <a:ext uri="{FF2B5EF4-FFF2-40B4-BE49-F238E27FC236}">
              <a16:creationId xmlns:a16="http://schemas.microsoft.com/office/drawing/2014/main" id="{00000000-0008-0000-0100-0000AB010000}"/>
            </a:ext>
          </a:extLst>
        </xdr:cNvPr>
        <xdr:cNvSpPr txBox="1"/>
      </xdr:nvSpPr>
      <xdr:spPr>
        <a:xfrm>
          <a:off x="3582044"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62882</xdr:rowOff>
    </xdr:from>
    <xdr:ext cx="405111" cy="259045"/>
    <xdr:sp macro="" textlink="">
      <xdr:nvSpPr>
        <xdr:cNvPr id="428" name="n_2aveValue【港湾・漁港】&#10;有形固定資産減価償却率">
          <a:extLst>
            <a:ext uri="{FF2B5EF4-FFF2-40B4-BE49-F238E27FC236}">
              <a16:creationId xmlns:a16="http://schemas.microsoft.com/office/drawing/2014/main" id="{00000000-0008-0000-0100-0000AC010000}"/>
            </a:ext>
          </a:extLst>
        </xdr:cNvPr>
        <xdr:cNvSpPr txBox="1"/>
      </xdr:nvSpPr>
      <xdr:spPr>
        <a:xfrm>
          <a:off x="2705744" y="1823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28591</xdr:rowOff>
    </xdr:from>
    <xdr:ext cx="405111" cy="259045"/>
    <xdr:sp macro="" textlink="">
      <xdr:nvSpPr>
        <xdr:cNvPr id="429" name="n_3aveValue【港湾・漁港】&#10;有形固定資産減価償却率">
          <a:extLst>
            <a:ext uri="{FF2B5EF4-FFF2-40B4-BE49-F238E27FC236}">
              <a16:creationId xmlns:a16="http://schemas.microsoft.com/office/drawing/2014/main" id="{00000000-0008-0000-0100-0000AD010000}"/>
            </a:ext>
          </a:extLst>
        </xdr:cNvPr>
        <xdr:cNvSpPr txBox="1"/>
      </xdr:nvSpPr>
      <xdr:spPr>
        <a:xfrm>
          <a:off x="1816744" y="1820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132097</xdr:rowOff>
    </xdr:from>
    <xdr:ext cx="405111" cy="259045"/>
    <xdr:sp macro="" textlink="">
      <xdr:nvSpPr>
        <xdr:cNvPr id="430" name="n_4aveValue【港湾・漁港】&#10;有形固定資産減価償却率">
          <a:extLst>
            <a:ext uri="{FF2B5EF4-FFF2-40B4-BE49-F238E27FC236}">
              <a16:creationId xmlns:a16="http://schemas.microsoft.com/office/drawing/2014/main" id="{00000000-0008-0000-0100-0000AE010000}"/>
            </a:ext>
          </a:extLst>
        </xdr:cNvPr>
        <xdr:cNvSpPr txBox="1"/>
      </xdr:nvSpPr>
      <xdr:spPr>
        <a:xfrm>
          <a:off x="927744"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2557</xdr:rowOff>
    </xdr:from>
    <xdr:ext cx="405111" cy="259045"/>
    <xdr:sp macro="" textlink="">
      <xdr:nvSpPr>
        <xdr:cNvPr id="431" name="n_1mainValue【港湾・漁港】&#10;有形固定資産減価償却率">
          <a:extLst>
            <a:ext uri="{FF2B5EF4-FFF2-40B4-BE49-F238E27FC236}">
              <a16:creationId xmlns:a16="http://schemas.microsoft.com/office/drawing/2014/main" id="{00000000-0008-0000-0100-0000AF010000}"/>
            </a:ext>
          </a:extLst>
        </xdr:cNvPr>
        <xdr:cNvSpPr txBox="1"/>
      </xdr:nvSpPr>
      <xdr:spPr>
        <a:xfrm>
          <a:off x="3582044" y="1766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137813</xdr:rowOff>
    </xdr:from>
    <xdr:ext cx="405111" cy="259045"/>
    <xdr:sp macro="" textlink="">
      <xdr:nvSpPr>
        <xdr:cNvPr id="432" name="n_2mainValue【港湾・漁港】&#10;有形固定資産減価償却率">
          <a:extLst>
            <a:ext uri="{FF2B5EF4-FFF2-40B4-BE49-F238E27FC236}">
              <a16:creationId xmlns:a16="http://schemas.microsoft.com/office/drawing/2014/main" id="{00000000-0008-0000-0100-0000B0010000}"/>
            </a:ext>
          </a:extLst>
        </xdr:cNvPr>
        <xdr:cNvSpPr txBox="1"/>
      </xdr:nvSpPr>
      <xdr:spPr>
        <a:xfrm>
          <a:off x="2705744" y="1762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135907</xdr:rowOff>
    </xdr:from>
    <xdr:ext cx="405111" cy="259045"/>
    <xdr:sp macro="" textlink="">
      <xdr:nvSpPr>
        <xdr:cNvPr id="433" name="n_3mainValue【港湾・漁港】&#10;有形固定資産減価償却率">
          <a:extLst>
            <a:ext uri="{FF2B5EF4-FFF2-40B4-BE49-F238E27FC236}">
              <a16:creationId xmlns:a16="http://schemas.microsoft.com/office/drawing/2014/main" id="{00000000-0008-0000-0100-0000B1010000}"/>
            </a:ext>
          </a:extLst>
        </xdr:cNvPr>
        <xdr:cNvSpPr txBox="1"/>
      </xdr:nvSpPr>
      <xdr:spPr>
        <a:xfrm>
          <a:off x="18167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74313</xdr:rowOff>
    </xdr:from>
    <xdr:ext cx="405111" cy="259045"/>
    <xdr:sp macro="" textlink="">
      <xdr:nvSpPr>
        <xdr:cNvPr id="434" name="n_4mainValue【港湾・漁港】&#10;有形固定資産減価償却率">
          <a:extLst>
            <a:ext uri="{FF2B5EF4-FFF2-40B4-BE49-F238E27FC236}">
              <a16:creationId xmlns:a16="http://schemas.microsoft.com/office/drawing/2014/main" id="{00000000-0008-0000-0100-0000B2010000}"/>
            </a:ext>
          </a:extLst>
        </xdr:cNvPr>
        <xdr:cNvSpPr txBox="1"/>
      </xdr:nvSpPr>
      <xdr:spPr>
        <a:xfrm>
          <a:off x="927744" y="1790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00000000-0008-0000-0100-0000B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00000000-0008-0000-0100-0000B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00000000-0008-0000-0100-0000B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00000000-0008-0000-0100-0000BA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00000000-0008-0000-0100-0000BB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5918428" y="1814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id="{00000000-0008-0000-0100-0000C1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a:extLst>
            <a:ext uri="{FF2B5EF4-FFF2-40B4-BE49-F238E27FC236}">
              <a16:creationId xmlns:a16="http://schemas.microsoft.com/office/drawing/2014/main" id="{00000000-0008-0000-0100-0000C3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a:extLst>
            <a:ext uri="{FF2B5EF4-FFF2-40B4-BE49-F238E27FC236}">
              <a16:creationId xmlns:a16="http://schemas.microsoft.com/office/drawing/2014/main" id="{00000000-0008-0000-0100-0000C5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4" name="テキスト ボックス 453">
          <a:extLst>
            <a:ext uri="{FF2B5EF4-FFF2-40B4-BE49-F238E27FC236}">
              <a16:creationId xmlns:a16="http://schemas.microsoft.com/office/drawing/2014/main" id="{00000000-0008-0000-0100-0000C6010000}"/>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a:extLst>
            <a:ext uri="{FF2B5EF4-FFF2-40B4-BE49-F238E27FC236}">
              <a16:creationId xmlns:a16="http://schemas.microsoft.com/office/drawing/2014/main" id="{00000000-0008-0000-0100-0000C9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56739</xdr:rowOff>
    </xdr:from>
    <xdr:to>
      <xdr:col>54</xdr:col>
      <xdr:colOff>189865</xdr:colOff>
      <xdr:row>108</xdr:row>
      <xdr:rowOff>70403</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flipV="1">
          <a:off x="10476865" y="17201739"/>
          <a:ext cx="0" cy="1385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74230</xdr:rowOff>
    </xdr:from>
    <xdr:ext cx="599010" cy="259045"/>
    <xdr:sp macro="" textlink="">
      <xdr:nvSpPr>
        <xdr:cNvPr id="459" name="【港湾・漁港】&#10;一人当たり有形固定資産（償却資産）額最小値テキスト">
          <a:extLst>
            <a:ext uri="{FF2B5EF4-FFF2-40B4-BE49-F238E27FC236}">
              <a16:creationId xmlns:a16="http://schemas.microsoft.com/office/drawing/2014/main" id="{00000000-0008-0000-0100-0000CB010000}"/>
            </a:ext>
          </a:extLst>
        </xdr:cNvPr>
        <xdr:cNvSpPr txBox="1"/>
      </xdr:nvSpPr>
      <xdr:spPr>
        <a:xfrm>
          <a:off x="10515600" y="1859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70403</xdr:rowOff>
    </xdr:from>
    <xdr:to>
      <xdr:col>55</xdr:col>
      <xdr:colOff>88900</xdr:colOff>
      <xdr:row>108</xdr:row>
      <xdr:rowOff>70403</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0388600" y="1858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3416</xdr:rowOff>
    </xdr:from>
    <xdr:ext cx="690189" cy="259045"/>
    <xdr:sp macro="" textlink="">
      <xdr:nvSpPr>
        <xdr:cNvPr id="461" name="【港湾・漁港】&#10;一人当たり有形固定資産（償却資産）額最大値テキスト">
          <a:extLst>
            <a:ext uri="{FF2B5EF4-FFF2-40B4-BE49-F238E27FC236}">
              <a16:creationId xmlns:a16="http://schemas.microsoft.com/office/drawing/2014/main" id="{00000000-0008-0000-0100-0000CD010000}"/>
            </a:ext>
          </a:extLst>
        </xdr:cNvPr>
        <xdr:cNvSpPr txBox="1"/>
      </xdr:nvSpPr>
      <xdr:spPr>
        <a:xfrm>
          <a:off x="10515600" y="169769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56739</xdr:rowOff>
    </xdr:from>
    <xdr:to>
      <xdr:col>55</xdr:col>
      <xdr:colOff>88900</xdr:colOff>
      <xdr:row>100</xdr:row>
      <xdr:rowOff>56739</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0388600" y="17201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78016</xdr:rowOff>
    </xdr:from>
    <xdr:ext cx="690189" cy="259045"/>
    <xdr:sp macro="" textlink="">
      <xdr:nvSpPr>
        <xdr:cNvPr id="463" name="【港湾・漁港】&#10;一人当たり有形固定資産（償却資産）額平均値テキスト">
          <a:extLst>
            <a:ext uri="{FF2B5EF4-FFF2-40B4-BE49-F238E27FC236}">
              <a16:creationId xmlns:a16="http://schemas.microsoft.com/office/drawing/2014/main" id="{00000000-0008-0000-0100-0000CF010000}"/>
            </a:ext>
          </a:extLst>
        </xdr:cNvPr>
        <xdr:cNvSpPr txBox="1"/>
      </xdr:nvSpPr>
      <xdr:spPr>
        <a:xfrm>
          <a:off x="10515600" y="18080266"/>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55139</xdr:rowOff>
    </xdr:from>
    <xdr:to>
      <xdr:col>55</xdr:col>
      <xdr:colOff>50800</xdr:colOff>
      <xdr:row>106</xdr:row>
      <xdr:rowOff>156739</xdr:rowOff>
    </xdr:to>
    <xdr:sp macro="" textlink="">
      <xdr:nvSpPr>
        <xdr:cNvPr id="464" name="フローチャート: 判断 463">
          <a:extLst>
            <a:ext uri="{FF2B5EF4-FFF2-40B4-BE49-F238E27FC236}">
              <a16:creationId xmlns:a16="http://schemas.microsoft.com/office/drawing/2014/main" id="{00000000-0008-0000-0100-0000D0010000}"/>
            </a:ext>
          </a:extLst>
        </xdr:cNvPr>
        <xdr:cNvSpPr/>
      </xdr:nvSpPr>
      <xdr:spPr>
        <a:xfrm>
          <a:off x="10426700" y="182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105087</xdr:rowOff>
    </xdr:from>
    <xdr:to>
      <xdr:col>50</xdr:col>
      <xdr:colOff>165100</xdr:colOff>
      <xdr:row>107</xdr:row>
      <xdr:rowOff>35237</xdr:rowOff>
    </xdr:to>
    <xdr:sp macro="" textlink="">
      <xdr:nvSpPr>
        <xdr:cNvPr id="465" name="フローチャート: 判断 464">
          <a:extLst>
            <a:ext uri="{FF2B5EF4-FFF2-40B4-BE49-F238E27FC236}">
              <a16:creationId xmlns:a16="http://schemas.microsoft.com/office/drawing/2014/main" id="{00000000-0008-0000-0100-0000D1010000}"/>
            </a:ext>
          </a:extLst>
        </xdr:cNvPr>
        <xdr:cNvSpPr/>
      </xdr:nvSpPr>
      <xdr:spPr>
        <a:xfrm>
          <a:off x="9588500" y="182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162830</xdr:rowOff>
    </xdr:from>
    <xdr:to>
      <xdr:col>46</xdr:col>
      <xdr:colOff>38100</xdr:colOff>
      <xdr:row>107</xdr:row>
      <xdr:rowOff>92980</xdr:rowOff>
    </xdr:to>
    <xdr:sp macro="" textlink="">
      <xdr:nvSpPr>
        <xdr:cNvPr id="466" name="フローチャート: 判断 465">
          <a:extLst>
            <a:ext uri="{FF2B5EF4-FFF2-40B4-BE49-F238E27FC236}">
              <a16:creationId xmlns:a16="http://schemas.microsoft.com/office/drawing/2014/main" id="{00000000-0008-0000-0100-0000D2010000}"/>
            </a:ext>
          </a:extLst>
        </xdr:cNvPr>
        <xdr:cNvSpPr/>
      </xdr:nvSpPr>
      <xdr:spPr>
        <a:xfrm>
          <a:off x="8699500" y="1833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44326</xdr:rowOff>
    </xdr:from>
    <xdr:to>
      <xdr:col>41</xdr:col>
      <xdr:colOff>101600</xdr:colOff>
      <xdr:row>107</xdr:row>
      <xdr:rowOff>145926</xdr:rowOff>
    </xdr:to>
    <xdr:sp macro="" textlink="">
      <xdr:nvSpPr>
        <xdr:cNvPr id="467" name="フローチャート: 判断 466">
          <a:extLst>
            <a:ext uri="{FF2B5EF4-FFF2-40B4-BE49-F238E27FC236}">
              <a16:creationId xmlns:a16="http://schemas.microsoft.com/office/drawing/2014/main" id="{00000000-0008-0000-0100-0000D3010000}"/>
            </a:ext>
          </a:extLst>
        </xdr:cNvPr>
        <xdr:cNvSpPr/>
      </xdr:nvSpPr>
      <xdr:spPr>
        <a:xfrm>
          <a:off x="7810500" y="1838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41095</xdr:rowOff>
    </xdr:from>
    <xdr:to>
      <xdr:col>36</xdr:col>
      <xdr:colOff>165100</xdr:colOff>
      <xdr:row>107</xdr:row>
      <xdr:rowOff>142695</xdr:rowOff>
    </xdr:to>
    <xdr:sp macro="" textlink="">
      <xdr:nvSpPr>
        <xdr:cNvPr id="468" name="フローチャート: 判断 467">
          <a:extLst>
            <a:ext uri="{FF2B5EF4-FFF2-40B4-BE49-F238E27FC236}">
              <a16:creationId xmlns:a16="http://schemas.microsoft.com/office/drawing/2014/main" id="{00000000-0008-0000-0100-0000D4010000}"/>
            </a:ext>
          </a:extLst>
        </xdr:cNvPr>
        <xdr:cNvSpPr/>
      </xdr:nvSpPr>
      <xdr:spPr>
        <a:xfrm>
          <a:off x="6921500" y="183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6852</xdr:rowOff>
    </xdr:from>
    <xdr:to>
      <xdr:col>55</xdr:col>
      <xdr:colOff>50800</xdr:colOff>
      <xdr:row>107</xdr:row>
      <xdr:rowOff>108452</xdr:rowOff>
    </xdr:to>
    <xdr:sp macro="" textlink="">
      <xdr:nvSpPr>
        <xdr:cNvPr id="474" name="楕円 473">
          <a:extLst>
            <a:ext uri="{FF2B5EF4-FFF2-40B4-BE49-F238E27FC236}">
              <a16:creationId xmlns:a16="http://schemas.microsoft.com/office/drawing/2014/main" id="{00000000-0008-0000-0100-0000DA010000}"/>
            </a:ext>
          </a:extLst>
        </xdr:cNvPr>
        <xdr:cNvSpPr/>
      </xdr:nvSpPr>
      <xdr:spPr>
        <a:xfrm>
          <a:off x="10426700" y="1835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156729</xdr:rowOff>
    </xdr:from>
    <xdr:ext cx="599010" cy="259045"/>
    <xdr:sp macro="" textlink="">
      <xdr:nvSpPr>
        <xdr:cNvPr id="475" name="【港湾・漁港】&#10;一人当たり有形固定資産（償却資産）額該当値テキスト">
          <a:extLst>
            <a:ext uri="{FF2B5EF4-FFF2-40B4-BE49-F238E27FC236}">
              <a16:creationId xmlns:a16="http://schemas.microsoft.com/office/drawing/2014/main" id="{00000000-0008-0000-0100-0000DB010000}"/>
            </a:ext>
          </a:extLst>
        </xdr:cNvPr>
        <xdr:cNvSpPr txBox="1"/>
      </xdr:nvSpPr>
      <xdr:spPr>
        <a:xfrm>
          <a:off x="10515600" y="18330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7437</xdr:rowOff>
    </xdr:from>
    <xdr:to>
      <xdr:col>50</xdr:col>
      <xdr:colOff>165100</xdr:colOff>
      <xdr:row>107</xdr:row>
      <xdr:rowOff>109037</xdr:rowOff>
    </xdr:to>
    <xdr:sp macro="" textlink="">
      <xdr:nvSpPr>
        <xdr:cNvPr id="476" name="楕円 475">
          <a:extLst>
            <a:ext uri="{FF2B5EF4-FFF2-40B4-BE49-F238E27FC236}">
              <a16:creationId xmlns:a16="http://schemas.microsoft.com/office/drawing/2014/main" id="{00000000-0008-0000-0100-0000DC010000}"/>
            </a:ext>
          </a:extLst>
        </xdr:cNvPr>
        <xdr:cNvSpPr/>
      </xdr:nvSpPr>
      <xdr:spPr>
        <a:xfrm>
          <a:off x="9588500" y="1835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57652</xdr:rowOff>
    </xdr:from>
    <xdr:to>
      <xdr:col>55</xdr:col>
      <xdr:colOff>0</xdr:colOff>
      <xdr:row>107</xdr:row>
      <xdr:rowOff>58237</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flipV="1">
          <a:off x="9639300" y="18402802"/>
          <a:ext cx="838200" cy="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8072</xdr:rowOff>
    </xdr:from>
    <xdr:to>
      <xdr:col>46</xdr:col>
      <xdr:colOff>38100</xdr:colOff>
      <xdr:row>107</xdr:row>
      <xdr:rowOff>109672</xdr:rowOff>
    </xdr:to>
    <xdr:sp macro="" textlink="">
      <xdr:nvSpPr>
        <xdr:cNvPr id="478" name="楕円 477">
          <a:extLst>
            <a:ext uri="{FF2B5EF4-FFF2-40B4-BE49-F238E27FC236}">
              <a16:creationId xmlns:a16="http://schemas.microsoft.com/office/drawing/2014/main" id="{00000000-0008-0000-0100-0000DE010000}"/>
            </a:ext>
          </a:extLst>
        </xdr:cNvPr>
        <xdr:cNvSpPr/>
      </xdr:nvSpPr>
      <xdr:spPr>
        <a:xfrm>
          <a:off x="8699500" y="1835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58237</xdr:rowOff>
    </xdr:from>
    <xdr:to>
      <xdr:col>50</xdr:col>
      <xdr:colOff>114300</xdr:colOff>
      <xdr:row>107</xdr:row>
      <xdr:rowOff>58872</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flipV="1">
          <a:off x="8750300" y="18403387"/>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25229</xdr:rowOff>
    </xdr:from>
    <xdr:to>
      <xdr:col>41</xdr:col>
      <xdr:colOff>101600</xdr:colOff>
      <xdr:row>107</xdr:row>
      <xdr:rowOff>126829</xdr:rowOff>
    </xdr:to>
    <xdr:sp macro="" textlink="">
      <xdr:nvSpPr>
        <xdr:cNvPr id="480" name="楕円 479">
          <a:extLst>
            <a:ext uri="{FF2B5EF4-FFF2-40B4-BE49-F238E27FC236}">
              <a16:creationId xmlns:a16="http://schemas.microsoft.com/office/drawing/2014/main" id="{00000000-0008-0000-0100-0000E0010000}"/>
            </a:ext>
          </a:extLst>
        </xdr:cNvPr>
        <xdr:cNvSpPr/>
      </xdr:nvSpPr>
      <xdr:spPr>
        <a:xfrm>
          <a:off x="7810500" y="1837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58872</xdr:rowOff>
    </xdr:from>
    <xdr:to>
      <xdr:col>45</xdr:col>
      <xdr:colOff>177800</xdr:colOff>
      <xdr:row>107</xdr:row>
      <xdr:rowOff>76029</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flipV="1">
          <a:off x="7861300" y="18404022"/>
          <a:ext cx="889000" cy="1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24743</xdr:rowOff>
    </xdr:from>
    <xdr:to>
      <xdr:col>36</xdr:col>
      <xdr:colOff>165100</xdr:colOff>
      <xdr:row>107</xdr:row>
      <xdr:rowOff>126343</xdr:rowOff>
    </xdr:to>
    <xdr:sp macro="" textlink="">
      <xdr:nvSpPr>
        <xdr:cNvPr id="482" name="楕円 481">
          <a:extLst>
            <a:ext uri="{FF2B5EF4-FFF2-40B4-BE49-F238E27FC236}">
              <a16:creationId xmlns:a16="http://schemas.microsoft.com/office/drawing/2014/main" id="{00000000-0008-0000-0100-0000E2010000}"/>
            </a:ext>
          </a:extLst>
        </xdr:cNvPr>
        <xdr:cNvSpPr/>
      </xdr:nvSpPr>
      <xdr:spPr>
        <a:xfrm>
          <a:off x="6921500" y="1836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75543</xdr:rowOff>
    </xdr:from>
    <xdr:to>
      <xdr:col>41</xdr:col>
      <xdr:colOff>50800</xdr:colOff>
      <xdr:row>107</xdr:row>
      <xdr:rowOff>76029</xdr:rowOff>
    </xdr:to>
    <xdr:cxnSp macro="">
      <xdr:nvCxnSpPr>
        <xdr:cNvPr id="483" name="直線コネクタ 482">
          <a:extLst>
            <a:ext uri="{FF2B5EF4-FFF2-40B4-BE49-F238E27FC236}">
              <a16:creationId xmlns:a16="http://schemas.microsoft.com/office/drawing/2014/main" id="{00000000-0008-0000-0100-0000E3010000}"/>
            </a:ext>
          </a:extLst>
        </xdr:cNvPr>
        <xdr:cNvCxnSpPr/>
      </xdr:nvCxnSpPr>
      <xdr:spPr>
        <a:xfrm>
          <a:off x="6972300" y="18420693"/>
          <a:ext cx="889000" cy="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51764</xdr:rowOff>
    </xdr:from>
    <xdr:ext cx="599010" cy="259045"/>
    <xdr:sp macro="" textlink="">
      <xdr:nvSpPr>
        <xdr:cNvPr id="484" name="n_1aveValue【港湾・漁港】&#10;一人当たり有形固定資産（償却資産）額">
          <a:extLst>
            <a:ext uri="{FF2B5EF4-FFF2-40B4-BE49-F238E27FC236}">
              <a16:creationId xmlns:a16="http://schemas.microsoft.com/office/drawing/2014/main" id="{00000000-0008-0000-0100-0000E4010000}"/>
            </a:ext>
          </a:extLst>
        </xdr:cNvPr>
        <xdr:cNvSpPr txBox="1"/>
      </xdr:nvSpPr>
      <xdr:spPr>
        <a:xfrm>
          <a:off x="9327095" y="18054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109507</xdr:rowOff>
    </xdr:from>
    <xdr:ext cx="599010" cy="259045"/>
    <xdr:sp macro="" textlink="">
      <xdr:nvSpPr>
        <xdr:cNvPr id="485" name="n_2aveValue【港湾・漁港】&#10;一人当たり有形固定資産（償却資産）額">
          <a:extLst>
            <a:ext uri="{FF2B5EF4-FFF2-40B4-BE49-F238E27FC236}">
              <a16:creationId xmlns:a16="http://schemas.microsoft.com/office/drawing/2014/main" id="{00000000-0008-0000-0100-0000E5010000}"/>
            </a:ext>
          </a:extLst>
        </xdr:cNvPr>
        <xdr:cNvSpPr txBox="1"/>
      </xdr:nvSpPr>
      <xdr:spPr>
        <a:xfrm>
          <a:off x="8450795" y="18111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137053</xdr:rowOff>
    </xdr:from>
    <xdr:ext cx="599010" cy="259045"/>
    <xdr:sp macro="" textlink="">
      <xdr:nvSpPr>
        <xdr:cNvPr id="486" name="n_3aveValue【港湾・漁港】&#10;一人当たり有形固定資産（償却資産）額">
          <a:extLst>
            <a:ext uri="{FF2B5EF4-FFF2-40B4-BE49-F238E27FC236}">
              <a16:creationId xmlns:a16="http://schemas.microsoft.com/office/drawing/2014/main" id="{00000000-0008-0000-0100-0000E6010000}"/>
            </a:ext>
          </a:extLst>
        </xdr:cNvPr>
        <xdr:cNvSpPr txBox="1"/>
      </xdr:nvSpPr>
      <xdr:spPr>
        <a:xfrm>
          <a:off x="7561795" y="18482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133822</xdr:rowOff>
    </xdr:from>
    <xdr:ext cx="599010" cy="259045"/>
    <xdr:sp macro="" textlink="">
      <xdr:nvSpPr>
        <xdr:cNvPr id="487" name="n_4aveValue【港湾・漁港】&#10;一人当たり有形固定資産（償却資産）額">
          <a:extLst>
            <a:ext uri="{FF2B5EF4-FFF2-40B4-BE49-F238E27FC236}">
              <a16:creationId xmlns:a16="http://schemas.microsoft.com/office/drawing/2014/main" id="{00000000-0008-0000-0100-0000E7010000}"/>
            </a:ext>
          </a:extLst>
        </xdr:cNvPr>
        <xdr:cNvSpPr txBox="1"/>
      </xdr:nvSpPr>
      <xdr:spPr>
        <a:xfrm>
          <a:off x="6672795" y="18478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100164</xdr:rowOff>
    </xdr:from>
    <xdr:ext cx="599010" cy="259045"/>
    <xdr:sp macro="" textlink="">
      <xdr:nvSpPr>
        <xdr:cNvPr id="488" name="n_1mainValue【港湾・漁港】&#10;一人当たり有形固定資産（償却資産）額">
          <a:extLst>
            <a:ext uri="{FF2B5EF4-FFF2-40B4-BE49-F238E27FC236}">
              <a16:creationId xmlns:a16="http://schemas.microsoft.com/office/drawing/2014/main" id="{00000000-0008-0000-0100-0000E8010000}"/>
            </a:ext>
          </a:extLst>
        </xdr:cNvPr>
        <xdr:cNvSpPr txBox="1"/>
      </xdr:nvSpPr>
      <xdr:spPr>
        <a:xfrm>
          <a:off x="9327095" y="18445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100799</xdr:rowOff>
    </xdr:from>
    <xdr:ext cx="599010" cy="259045"/>
    <xdr:sp macro="" textlink="">
      <xdr:nvSpPr>
        <xdr:cNvPr id="489" name="n_2mainValue【港湾・漁港】&#10;一人当たり有形固定資産（償却資産）額">
          <a:extLst>
            <a:ext uri="{FF2B5EF4-FFF2-40B4-BE49-F238E27FC236}">
              <a16:creationId xmlns:a16="http://schemas.microsoft.com/office/drawing/2014/main" id="{00000000-0008-0000-0100-0000E9010000}"/>
            </a:ext>
          </a:extLst>
        </xdr:cNvPr>
        <xdr:cNvSpPr txBox="1"/>
      </xdr:nvSpPr>
      <xdr:spPr>
        <a:xfrm>
          <a:off x="8450795" y="1844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143356</xdr:rowOff>
    </xdr:from>
    <xdr:ext cx="599010" cy="259045"/>
    <xdr:sp macro="" textlink="">
      <xdr:nvSpPr>
        <xdr:cNvPr id="490" name="n_3mainValue【港湾・漁港】&#10;一人当たり有形固定資産（償却資産）額">
          <a:extLst>
            <a:ext uri="{FF2B5EF4-FFF2-40B4-BE49-F238E27FC236}">
              <a16:creationId xmlns:a16="http://schemas.microsoft.com/office/drawing/2014/main" id="{00000000-0008-0000-0100-0000EA010000}"/>
            </a:ext>
          </a:extLst>
        </xdr:cNvPr>
        <xdr:cNvSpPr txBox="1"/>
      </xdr:nvSpPr>
      <xdr:spPr>
        <a:xfrm>
          <a:off x="7561795" y="18145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142870</xdr:rowOff>
    </xdr:from>
    <xdr:ext cx="599010" cy="259045"/>
    <xdr:sp macro="" textlink="">
      <xdr:nvSpPr>
        <xdr:cNvPr id="491" name="n_4mainValue【港湾・漁港】&#10;一人当たり有形固定資産（償却資産）額">
          <a:extLst>
            <a:ext uri="{FF2B5EF4-FFF2-40B4-BE49-F238E27FC236}">
              <a16:creationId xmlns:a16="http://schemas.microsoft.com/office/drawing/2014/main" id="{00000000-0008-0000-0100-0000EB010000}"/>
            </a:ext>
          </a:extLst>
        </xdr:cNvPr>
        <xdr:cNvSpPr txBox="1"/>
      </xdr:nvSpPr>
      <xdr:spPr>
        <a:xfrm>
          <a:off x="6672795" y="1814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00000000-0008-0000-0100-0000E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00000000-0008-0000-0100-0000E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00000000-0008-0000-0100-0000F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00000000-0008-0000-0100-0000F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7" name="直線コネクタ 506">
          <a:extLst>
            <a:ext uri="{FF2B5EF4-FFF2-40B4-BE49-F238E27FC236}">
              <a16:creationId xmlns:a16="http://schemas.microsoft.com/office/drawing/2014/main" id="{00000000-0008-0000-0100-0000FB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9" name="直線コネクタ 508">
          <a:extLst>
            <a:ext uri="{FF2B5EF4-FFF2-40B4-BE49-F238E27FC236}">
              <a16:creationId xmlns:a16="http://schemas.microsoft.com/office/drawing/2014/main" id="{00000000-0008-0000-0100-0000FD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6" name="【認定こども園・幼稚園・保育所】&#10;有形固定資産減価償却率グラフ枠">
          <a:extLst>
            <a:ext uri="{FF2B5EF4-FFF2-40B4-BE49-F238E27FC236}">
              <a16:creationId xmlns:a16="http://schemas.microsoft.com/office/drawing/2014/main" id="{00000000-0008-0000-0100-000004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97427</xdr:rowOff>
    </xdr:from>
    <xdr:to>
      <xdr:col>85</xdr:col>
      <xdr:colOff>126364</xdr:colOff>
      <xdr:row>42</xdr:row>
      <xdr:rowOff>61504</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flipV="1">
          <a:off x="16318864" y="5755277"/>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65331</xdr:rowOff>
    </xdr:from>
    <xdr:ext cx="405111" cy="259045"/>
    <xdr:sp macro="" textlink="">
      <xdr:nvSpPr>
        <xdr:cNvPr id="518" name="【認定こども園・幼稚園・保育所】&#10;有形固定資産減価償却率最小値テキスト">
          <a:extLst>
            <a:ext uri="{FF2B5EF4-FFF2-40B4-BE49-F238E27FC236}">
              <a16:creationId xmlns:a16="http://schemas.microsoft.com/office/drawing/2014/main" id="{00000000-0008-0000-0100-000006020000}"/>
            </a:ext>
          </a:extLst>
        </xdr:cNvPr>
        <xdr:cNvSpPr txBox="1"/>
      </xdr:nvSpPr>
      <xdr:spPr>
        <a:xfrm>
          <a:off x="16357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61504</xdr:rowOff>
    </xdr:from>
    <xdr:to>
      <xdr:col>86</xdr:col>
      <xdr:colOff>25400</xdr:colOff>
      <xdr:row>42</xdr:row>
      <xdr:rowOff>61504</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6230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44104</xdr:rowOff>
    </xdr:from>
    <xdr:ext cx="340478" cy="259045"/>
    <xdr:sp macro="" textlink="">
      <xdr:nvSpPr>
        <xdr:cNvPr id="520" name="【認定こども園・幼稚園・保育所】&#10;有形固定資産減価償却率最大値テキスト">
          <a:extLst>
            <a:ext uri="{FF2B5EF4-FFF2-40B4-BE49-F238E27FC236}">
              <a16:creationId xmlns:a16="http://schemas.microsoft.com/office/drawing/2014/main" id="{00000000-0008-0000-0100-000008020000}"/>
            </a:ext>
          </a:extLst>
        </xdr:cNvPr>
        <xdr:cNvSpPr txBox="1"/>
      </xdr:nvSpPr>
      <xdr:spPr>
        <a:xfrm>
          <a:off x="16357600" y="553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97427</xdr:rowOff>
    </xdr:from>
    <xdr:to>
      <xdr:col>86</xdr:col>
      <xdr:colOff>25400</xdr:colOff>
      <xdr:row>33</xdr:row>
      <xdr:rowOff>97427</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6230600" y="575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20519</xdr:rowOff>
    </xdr:from>
    <xdr:ext cx="405111" cy="259045"/>
    <xdr:sp macro="" textlink="">
      <xdr:nvSpPr>
        <xdr:cNvPr id="522" name="【認定こども園・幼稚園・保育所】&#10;有形固定資産減価償却率平均値テキスト">
          <a:extLst>
            <a:ext uri="{FF2B5EF4-FFF2-40B4-BE49-F238E27FC236}">
              <a16:creationId xmlns:a16="http://schemas.microsoft.com/office/drawing/2014/main" id="{00000000-0008-0000-0100-00000A020000}"/>
            </a:ext>
          </a:extLst>
        </xdr:cNvPr>
        <xdr:cNvSpPr txBox="1"/>
      </xdr:nvSpPr>
      <xdr:spPr>
        <a:xfrm>
          <a:off x="16357600" y="636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169091</xdr:rowOff>
    </xdr:from>
    <xdr:to>
      <xdr:col>85</xdr:col>
      <xdr:colOff>177800</xdr:colOff>
      <xdr:row>38</xdr:row>
      <xdr:rowOff>99241</xdr:rowOff>
    </xdr:to>
    <xdr:sp macro="" textlink="">
      <xdr:nvSpPr>
        <xdr:cNvPr id="523" name="フローチャート: 判断 522">
          <a:extLst>
            <a:ext uri="{FF2B5EF4-FFF2-40B4-BE49-F238E27FC236}">
              <a16:creationId xmlns:a16="http://schemas.microsoft.com/office/drawing/2014/main" id="{00000000-0008-0000-0100-00000B020000}"/>
            </a:ext>
          </a:extLst>
        </xdr:cNvPr>
        <xdr:cNvSpPr/>
      </xdr:nvSpPr>
      <xdr:spPr>
        <a:xfrm>
          <a:off x="162687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43362</xdr:rowOff>
    </xdr:from>
    <xdr:to>
      <xdr:col>81</xdr:col>
      <xdr:colOff>101600</xdr:colOff>
      <xdr:row>38</xdr:row>
      <xdr:rowOff>144962</xdr:rowOff>
    </xdr:to>
    <xdr:sp macro="" textlink="">
      <xdr:nvSpPr>
        <xdr:cNvPr id="524" name="フローチャート: 判断 523">
          <a:extLst>
            <a:ext uri="{FF2B5EF4-FFF2-40B4-BE49-F238E27FC236}">
              <a16:creationId xmlns:a16="http://schemas.microsoft.com/office/drawing/2014/main" id="{00000000-0008-0000-0100-00000C020000}"/>
            </a:ext>
          </a:extLst>
        </xdr:cNvPr>
        <xdr:cNvSpPr/>
      </xdr:nvSpPr>
      <xdr:spPr>
        <a:xfrm>
          <a:off x="15430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41728</xdr:rowOff>
    </xdr:from>
    <xdr:to>
      <xdr:col>76</xdr:col>
      <xdr:colOff>165100</xdr:colOff>
      <xdr:row>37</xdr:row>
      <xdr:rowOff>143328</xdr:rowOff>
    </xdr:to>
    <xdr:sp macro="" textlink="">
      <xdr:nvSpPr>
        <xdr:cNvPr id="525" name="フローチャート: 判断 524">
          <a:extLst>
            <a:ext uri="{FF2B5EF4-FFF2-40B4-BE49-F238E27FC236}">
              <a16:creationId xmlns:a16="http://schemas.microsoft.com/office/drawing/2014/main" id="{00000000-0008-0000-0100-00000D020000}"/>
            </a:ext>
          </a:extLst>
        </xdr:cNvPr>
        <xdr:cNvSpPr/>
      </xdr:nvSpPr>
      <xdr:spPr>
        <a:xfrm>
          <a:off x="14541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7438</xdr:rowOff>
    </xdr:from>
    <xdr:to>
      <xdr:col>72</xdr:col>
      <xdr:colOff>38100</xdr:colOff>
      <xdr:row>38</xdr:row>
      <xdr:rowOff>109038</xdr:rowOff>
    </xdr:to>
    <xdr:sp macro="" textlink="">
      <xdr:nvSpPr>
        <xdr:cNvPr id="526" name="フローチャート: 判断 525">
          <a:extLst>
            <a:ext uri="{FF2B5EF4-FFF2-40B4-BE49-F238E27FC236}">
              <a16:creationId xmlns:a16="http://schemas.microsoft.com/office/drawing/2014/main" id="{00000000-0008-0000-0100-00000E020000}"/>
            </a:ext>
          </a:extLst>
        </xdr:cNvPr>
        <xdr:cNvSpPr/>
      </xdr:nvSpPr>
      <xdr:spPr>
        <a:xfrm>
          <a:off x="13652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149497</xdr:rowOff>
    </xdr:from>
    <xdr:to>
      <xdr:col>67</xdr:col>
      <xdr:colOff>101600</xdr:colOff>
      <xdr:row>38</xdr:row>
      <xdr:rowOff>79647</xdr:rowOff>
    </xdr:to>
    <xdr:sp macro="" textlink="">
      <xdr:nvSpPr>
        <xdr:cNvPr id="527" name="フローチャート: 判断 526">
          <a:extLst>
            <a:ext uri="{FF2B5EF4-FFF2-40B4-BE49-F238E27FC236}">
              <a16:creationId xmlns:a16="http://schemas.microsoft.com/office/drawing/2014/main" id="{00000000-0008-0000-0100-00000F020000}"/>
            </a:ext>
          </a:extLst>
        </xdr:cNvPr>
        <xdr:cNvSpPr/>
      </xdr:nvSpPr>
      <xdr:spPr>
        <a:xfrm>
          <a:off x="12763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62956</xdr:rowOff>
    </xdr:from>
    <xdr:to>
      <xdr:col>85</xdr:col>
      <xdr:colOff>177800</xdr:colOff>
      <xdr:row>40</xdr:row>
      <xdr:rowOff>164556</xdr:rowOff>
    </xdr:to>
    <xdr:sp macro="" textlink="">
      <xdr:nvSpPr>
        <xdr:cNvPr id="533" name="楕円 532">
          <a:extLst>
            <a:ext uri="{FF2B5EF4-FFF2-40B4-BE49-F238E27FC236}">
              <a16:creationId xmlns:a16="http://schemas.microsoft.com/office/drawing/2014/main" id="{00000000-0008-0000-0100-000015020000}"/>
            </a:ext>
          </a:extLst>
        </xdr:cNvPr>
        <xdr:cNvSpPr/>
      </xdr:nvSpPr>
      <xdr:spPr>
        <a:xfrm>
          <a:off x="16268700" y="692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41383</xdr:rowOff>
    </xdr:from>
    <xdr:ext cx="405111" cy="259045"/>
    <xdr:sp macro="" textlink="">
      <xdr:nvSpPr>
        <xdr:cNvPr id="534" name="【認定こども園・幼稚園・保育所】&#10;有形固定資産減価償却率該当値テキスト">
          <a:extLst>
            <a:ext uri="{FF2B5EF4-FFF2-40B4-BE49-F238E27FC236}">
              <a16:creationId xmlns:a16="http://schemas.microsoft.com/office/drawing/2014/main" id="{00000000-0008-0000-0100-000016020000}"/>
            </a:ext>
          </a:extLst>
        </xdr:cNvPr>
        <xdr:cNvSpPr txBox="1"/>
      </xdr:nvSpPr>
      <xdr:spPr>
        <a:xfrm>
          <a:off x="16357600" y="689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160927</xdr:rowOff>
    </xdr:from>
    <xdr:to>
      <xdr:col>81</xdr:col>
      <xdr:colOff>101600</xdr:colOff>
      <xdr:row>41</xdr:row>
      <xdr:rowOff>91077</xdr:rowOff>
    </xdr:to>
    <xdr:sp macro="" textlink="">
      <xdr:nvSpPr>
        <xdr:cNvPr id="535" name="楕円 534">
          <a:extLst>
            <a:ext uri="{FF2B5EF4-FFF2-40B4-BE49-F238E27FC236}">
              <a16:creationId xmlns:a16="http://schemas.microsoft.com/office/drawing/2014/main" id="{00000000-0008-0000-0100-000017020000}"/>
            </a:ext>
          </a:extLst>
        </xdr:cNvPr>
        <xdr:cNvSpPr/>
      </xdr:nvSpPr>
      <xdr:spPr>
        <a:xfrm>
          <a:off x="15430500" y="701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113756</xdr:rowOff>
    </xdr:from>
    <xdr:to>
      <xdr:col>85</xdr:col>
      <xdr:colOff>127000</xdr:colOff>
      <xdr:row>41</xdr:row>
      <xdr:rowOff>40277</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flipV="1">
          <a:off x="15481300" y="6971756"/>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129903</xdr:rowOff>
    </xdr:from>
    <xdr:to>
      <xdr:col>76</xdr:col>
      <xdr:colOff>165100</xdr:colOff>
      <xdr:row>41</xdr:row>
      <xdr:rowOff>60053</xdr:rowOff>
    </xdr:to>
    <xdr:sp macro="" textlink="">
      <xdr:nvSpPr>
        <xdr:cNvPr id="537" name="楕円 536">
          <a:extLst>
            <a:ext uri="{FF2B5EF4-FFF2-40B4-BE49-F238E27FC236}">
              <a16:creationId xmlns:a16="http://schemas.microsoft.com/office/drawing/2014/main" id="{00000000-0008-0000-0100-000019020000}"/>
            </a:ext>
          </a:extLst>
        </xdr:cNvPr>
        <xdr:cNvSpPr/>
      </xdr:nvSpPr>
      <xdr:spPr>
        <a:xfrm>
          <a:off x="14541500" y="698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9253</xdr:rowOff>
    </xdr:from>
    <xdr:to>
      <xdr:col>81</xdr:col>
      <xdr:colOff>50800</xdr:colOff>
      <xdr:row>41</xdr:row>
      <xdr:rowOff>40277</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14592300" y="703870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12337</xdr:rowOff>
    </xdr:from>
    <xdr:to>
      <xdr:col>72</xdr:col>
      <xdr:colOff>38100</xdr:colOff>
      <xdr:row>41</xdr:row>
      <xdr:rowOff>113937</xdr:rowOff>
    </xdr:to>
    <xdr:sp macro="" textlink="">
      <xdr:nvSpPr>
        <xdr:cNvPr id="539" name="楕円 538">
          <a:extLst>
            <a:ext uri="{FF2B5EF4-FFF2-40B4-BE49-F238E27FC236}">
              <a16:creationId xmlns:a16="http://schemas.microsoft.com/office/drawing/2014/main" id="{00000000-0008-0000-0100-00001B020000}"/>
            </a:ext>
          </a:extLst>
        </xdr:cNvPr>
        <xdr:cNvSpPr/>
      </xdr:nvSpPr>
      <xdr:spPr>
        <a:xfrm>
          <a:off x="13652500" y="704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9253</xdr:rowOff>
    </xdr:from>
    <xdr:to>
      <xdr:col>76</xdr:col>
      <xdr:colOff>114300</xdr:colOff>
      <xdr:row>41</xdr:row>
      <xdr:rowOff>63137</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flipV="1">
          <a:off x="13703300" y="703870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147865</xdr:rowOff>
    </xdr:from>
    <xdr:to>
      <xdr:col>67</xdr:col>
      <xdr:colOff>101600</xdr:colOff>
      <xdr:row>41</xdr:row>
      <xdr:rowOff>78015</xdr:rowOff>
    </xdr:to>
    <xdr:sp macro="" textlink="">
      <xdr:nvSpPr>
        <xdr:cNvPr id="541" name="楕円 540">
          <a:extLst>
            <a:ext uri="{FF2B5EF4-FFF2-40B4-BE49-F238E27FC236}">
              <a16:creationId xmlns:a16="http://schemas.microsoft.com/office/drawing/2014/main" id="{00000000-0008-0000-0100-00001D020000}"/>
            </a:ext>
          </a:extLst>
        </xdr:cNvPr>
        <xdr:cNvSpPr/>
      </xdr:nvSpPr>
      <xdr:spPr>
        <a:xfrm>
          <a:off x="12763500" y="700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27215</xdr:rowOff>
    </xdr:from>
    <xdr:to>
      <xdr:col>71</xdr:col>
      <xdr:colOff>177800</xdr:colOff>
      <xdr:row>41</xdr:row>
      <xdr:rowOff>63137</xdr:rowOff>
    </xdr:to>
    <xdr:cxnSp macro="">
      <xdr:nvCxnSpPr>
        <xdr:cNvPr id="542" name="直線コネクタ 541">
          <a:extLst>
            <a:ext uri="{FF2B5EF4-FFF2-40B4-BE49-F238E27FC236}">
              <a16:creationId xmlns:a16="http://schemas.microsoft.com/office/drawing/2014/main" id="{00000000-0008-0000-0100-00001E020000}"/>
            </a:ext>
          </a:extLst>
        </xdr:cNvPr>
        <xdr:cNvCxnSpPr/>
      </xdr:nvCxnSpPr>
      <xdr:spPr>
        <a:xfrm>
          <a:off x="12814300" y="705666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161488</xdr:rowOff>
    </xdr:from>
    <xdr:ext cx="405111" cy="259045"/>
    <xdr:sp macro="" textlink="">
      <xdr:nvSpPr>
        <xdr:cNvPr id="543" name="n_1aveValue【認定こども園・幼稚園・保育所】&#10;有形固定資産減価償却率">
          <a:extLst>
            <a:ext uri="{FF2B5EF4-FFF2-40B4-BE49-F238E27FC236}">
              <a16:creationId xmlns:a16="http://schemas.microsoft.com/office/drawing/2014/main" id="{00000000-0008-0000-0100-00001F020000}"/>
            </a:ext>
          </a:extLst>
        </xdr:cNvPr>
        <xdr:cNvSpPr txBox="1"/>
      </xdr:nvSpPr>
      <xdr:spPr>
        <a:xfrm>
          <a:off x="152660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159855</xdr:rowOff>
    </xdr:from>
    <xdr:ext cx="405111" cy="259045"/>
    <xdr:sp macro="" textlink="">
      <xdr:nvSpPr>
        <xdr:cNvPr id="544" name="n_2aveValue【認定こども園・幼稚園・保育所】&#10;有形固定資産減価償却率">
          <a:extLst>
            <a:ext uri="{FF2B5EF4-FFF2-40B4-BE49-F238E27FC236}">
              <a16:creationId xmlns:a16="http://schemas.microsoft.com/office/drawing/2014/main" id="{00000000-0008-0000-0100-000020020000}"/>
            </a:ext>
          </a:extLst>
        </xdr:cNvPr>
        <xdr:cNvSpPr txBox="1"/>
      </xdr:nvSpPr>
      <xdr:spPr>
        <a:xfrm>
          <a:off x="14389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125566</xdr:rowOff>
    </xdr:from>
    <xdr:ext cx="405111" cy="259045"/>
    <xdr:sp macro="" textlink="">
      <xdr:nvSpPr>
        <xdr:cNvPr id="545" name="n_3aveValue【認定こども園・幼稚園・保育所】&#10;有形固定資産減価償却率">
          <a:extLst>
            <a:ext uri="{FF2B5EF4-FFF2-40B4-BE49-F238E27FC236}">
              <a16:creationId xmlns:a16="http://schemas.microsoft.com/office/drawing/2014/main" id="{00000000-0008-0000-0100-000021020000}"/>
            </a:ext>
          </a:extLst>
        </xdr:cNvPr>
        <xdr:cNvSpPr txBox="1"/>
      </xdr:nvSpPr>
      <xdr:spPr>
        <a:xfrm>
          <a:off x="13500744" y="629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96174</xdr:rowOff>
    </xdr:from>
    <xdr:ext cx="405111" cy="259045"/>
    <xdr:sp macro="" textlink="">
      <xdr:nvSpPr>
        <xdr:cNvPr id="546" name="n_4aveValue【認定こども園・幼稚園・保育所】&#10;有形固定資産減価償却率">
          <a:extLst>
            <a:ext uri="{FF2B5EF4-FFF2-40B4-BE49-F238E27FC236}">
              <a16:creationId xmlns:a16="http://schemas.microsoft.com/office/drawing/2014/main" id="{00000000-0008-0000-0100-000022020000}"/>
            </a:ext>
          </a:extLst>
        </xdr:cNvPr>
        <xdr:cNvSpPr txBox="1"/>
      </xdr:nvSpPr>
      <xdr:spPr>
        <a:xfrm>
          <a:off x="126117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82204</xdr:rowOff>
    </xdr:from>
    <xdr:ext cx="405111" cy="259045"/>
    <xdr:sp macro="" textlink="">
      <xdr:nvSpPr>
        <xdr:cNvPr id="547" name="n_1mainValue【認定こども園・幼稚園・保育所】&#10;有形固定資産減価償却率">
          <a:extLst>
            <a:ext uri="{FF2B5EF4-FFF2-40B4-BE49-F238E27FC236}">
              <a16:creationId xmlns:a16="http://schemas.microsoft.com/office/drawing/2014/main" id="{00000000-0008-0000-0100-000023020000}"/>
            </a:ext>
          </a:extLst>
        </xdr:cNvPr>
        <xdr:cNvSpPr txBox="1"/>
      </xdr:nvSpPr>
      <xdr:spPr>
        <a:xfrm>
          <a:off x="15266044" y="711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51180</xdr:rowOff>
    </xdr:from>
    <xdr:ext cx="405111" cy="259045"/>
    <xdr:sp macro="" textlink="">
      <xdr:nvSpPr>
        <xdr:cNvPr id="548" name="n_2mainValue【認定こども園・幼稚園・保育所】&#10;有形固定資産減価償却率">
          <a:extLst>
            <a:ext uri="{FF2B5EF4-FFF2-40B4-BE49-F238E27FC236}">
              <a16:creationId xmlns:a16="http://schemas.microsoft.com/office/drawing/2014/main" id="{00000000-0008-0000-0100-000024020000}"/>
            </a:ext>
          </a:extLst>
        </xdr:cNvPr>
        <xdr:cNvSpPr txBox="1"/>
      </xdr:nvSpPr>
      <xdr:spPr>
        <a:xfrm>
          <a:off x="14389744" y="708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105064</xdr:rowOff>
    </xdr:from>
    <xdr:ext cx="405111" cy="259045"/>
    <xdr:sp macro="" textlink="">
      <xdr:nvSpPr>
        <xdr:cNvPr id="549" name="n_3mainValue【認定こども園・幼稚園・保育所】&#10;有形固定資産減価償却率">
          <a:extLst>
            <a:ext uri="{FF2B5EF4-FFF2-40B4-BE49-F238E27FC236}">
              <a16:creationId xmlns:a16="http://schemas.microsoft.com/office/drawing/2014/main" id="{00000000-0008-0000-0100-000025020000}"/>
            </a:ext>
          </a:extLst>
        </xdr:cNvPr>
        <xdr:cNvSpPr txBox="1"/>
      </xdr:nvSpPr>
      <xdr:spPr>
        <a:xfrm>
          <a:off x="13500744" y="713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69142</xdr:rowOff>
    </xdr:from>
    <xdr:ext cx="405111" cy="259045"/>
    <xdr:sp macro="" textlink="">
      <xdr:nvSpPr>
        <xdr:cNvPr id="550" name="n_4mainValue【認定こども園・幼稚園・保育所】&#10;有形固定資産減価償却率">
          <a:extLst>
            <a:ext uri="{FF2B5EF4-FFF2-40B4-BE49-F238E27FC236}">
              <a16:creationId xmlns:a16="http://schemas.microsoft.com/office/drawing/2014/main" id="{00000000-0008-0000-0100-000026020000}"/>
            </a:ext>
          </a:extLst>
        </xdr:cNvPr>
        <xdr:cNvSpPr txBox="1"/>
      </xdr:nvSpPr>
      <xdr:spPr>
        <a:xfrm>
          <a:off x="12611744" y="7098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00000000-0008-0000-0100-000027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00000000-0008-0000-0100-000028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00000000-0008-0000-0100-000029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00000000-0008-0000-0100-00002A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00000000-0008-0000-0100-00002B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100-00002C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100-00002D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00000000-0008-0000-0100-00002E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認定こども園・幼稚園・保育所】&#10;一人当たり面積グラフ枠">
          <a:extLst>
            <a:ext uri="{FF2B5EF4-FFF2-40B4-BE49-F238E27FC236}">
              <a16:creationId xmlns:a16="http://schemas.microsoft.com/office/drawing/2014/main" id="{00000000-0008-0000-0100-00003B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108204</xdr:rowOff>
    </xdr:from>
    <xdr:to>
      <xdr:col>116</xdr:col>
      <xdr:colOff>62864</xdr:colOff>
      <xdr:row>41</xdr:row>
      <xdr:rowOff>62941</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flipV="1">
          <a:off x="22160864" y="5937504"/>
          <a:ext cx="0" cy="115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66768</xdr:rowOff>
    </xdr:from>
    <xdr:ext cx="469744" cy="259045"/>
    <xdr:sp macro="" textlink="">
      <xdr:nvSpPr>
        <xdr:cNvPr id="573" name="【認定こども園・幼稚園・保育所】&#10;一人当たり面積最小値テキスト">
          <a:extLst>
            <a:ext uri="{FF2B5EF4-FFF2-40B4-BE49-F238E27FC236}">
              <a16:creationId xmlns:a16="http://schemas.microsoft.com/office/drawing/2014/main" id="{00000000-0008-0000-0100-00003D020000}"/>
            </a:ext>
          </a:extLst>
        </xdr:cNvPr>
        <xdr:cNvSpPr txBox="1"/>
      </xdr:nvSpPr>
      <xdr:spPr>
        <a:xfrm>
          <a:off x="22199600" y="7096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62941</xdr:rowOff>
    </xdr:from>
    <xdr:to>
      <xdr:col>116</xdr:col>
      <xdr:colOff>152400</xdr:colOff>
      <xdr:row>41</xdr:row>
      <xdr:rowOff>62941</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a:off x="22072600" y="7092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54881</xdr:rowOff>
    </xdr:from>
    <xdr:ext cx="469744" cy="259045"/>
    <xdr:sp macro="" textlink="">
      <xdr:nvSpPr>
        <xdr:cNvPr id="575" name="【認定こども園・幼稚園・保育所】&#10;一人当たり面積最大値テキスト">
          <a:extLst>
            <a:ext uri="{FF2B5EF4-FFF2-40B4-BE49-F238E27FC236}">
              <a16:creationId xmlns:a16="http://schemas.microsoft.com/office/drawing/2014/main" id="{00000000-0008-0000-0100-00003F020000}"/>
            </a:ext>
          </a:extLst>
        </xdr:cNvPr>
        <xdr:cNvSpPr txBox="1"/>
      </xdr:nvSpPr>
      <xdr:spPr>
        <a:xfrm>
          <a:off x="22199600" y="571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108204</xdr:rowOff>
    </xdr:from>
    <xdr:to>
      <xdr:col>116</xdr:col>
      <xdr:colOff>152400</xdr:colOff>
      <xdr:row>34</xdr:row>
      <xdr:rowOff>108204</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22072600" y="593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30802</xdr:rowOff>
    </xdr:from>
    <xdr:ext cx="469744" cy="259045"/>
    <xdr:sp macro="" textlink="">
      <xdr:nvSpPr>
        <xdr:cNvPr id="577" name="【認定こども園・幼稚園・保育所】&#10;一人当たり面積平均値テキスト">
          <a:extLst>
            <a:ext uri="{FF2B5EF4-FFF2-40B4-BE49-F238E27FC236}">
              <a16:creationId xmlns:a16="http://schemas.microsoft.com/office/drawing/2014/main" id="{00000000-0008-0000-0100-000041020000}"/>
            </a:ext>
          </a:extLst>
        </xdr:cNvPr>
        <xdr:cNvSpPr txBox="1"/>
      </xdr:nvSpPr>
      <xdr:spPr>
        <a:xfrm>
          <a:off x="22199600" y="68888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52375</xdr:rowOff>
    </xdr:from>
    <xdr:to>
      <xdr:col>116</xdr:col>
      <xdr:colOff>114300</xdr:colOff>
      <xdr:row>40</xdr:row>
      <xdr:rowOff>153975</xdr:rowOff>
    </xdr:to>
    <xdr:sp macro="" textlink="">
      <xdr:nvSpPr>
        <xdr:cNvPr id="578" name="フローチャート: 判断 577">
          <a:extLst>
            <a:ext uri="{FF2B5EF4-FFF2-40B4-BE49-F238E27FC236}">
              <a16:creationId xmlns:a16="http://schemas.microsoft.com/office/drawing/2014/main" id="{00000000-0008-0000-0100-000042020000}"/>
            </a:ext>
          </a:extLst>
        </xdr:cNvPr>
        <xdr:cNvSpPr/>
      </xdr:nvSpPr>
      <xdr:spPr>
        <a:xfrm>
          <a:off x="22110700" y="691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20371</xdr:rowOff>
    </xdr:from>
    <xdr:to>
      <xdr:col>112</xdr:col>
      <xdr:colOff>38100</xdr:colOff>
      <xdr:row>40</xdr:row>
      <xdr:rowOff>121971</xdr:rowOff>
    </xdr:to>
    <xdr:sp macro="" textlink="">
      <xdr:nvSpPr>
        <xdr:cNvPr id="579" name="フローチャート: 判断 578">
          <a:extLst>
            <a:ext uri="{FF2B5EF4-FFF2-40B4-BE49-F238E27FC236}">
              <a16:creationId xmlns:a16="http://schemas.microsoft.com/office/drawing/2014/main" id="{00000000-0008-0000-0100-000043020000}"/>
            </a:ext>
          </a:extLst>
        </xdr:cNvPr>
        <xdr:cNvSpPr/>
      </xdr:nvSpPr>
      <xdr:spPr>
        <a:xfrm>
          <a:off x="21272500" y="687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77978</xdr:rowOff>
    </xdr:from>
    <xdr:to>
      <xdr:col>107</xdr:col>
      <xdr:colOff>101600</xdr:colOff>
      <xdr:row>41</xdr:row>
      <xdr:rowOff>8128</xdr:rowOff>
    </xdr:to>
    <xdr:sp macro="" textlink="">
      <xdr:nvSpPr>
        <xdr:cNvPr id="580" name="フローチャート: 判断 579">
          <a:extLst>
            <a:ext uri="{FF2B5EF4-FFF2-40B4-BE49-F238E27FC236}">
              <a16:creationId xmlns:a16="http://schemas.microsoft.com/office/drawing/2014/main" id="{00000000-0008-0000-0100-000044020000}"/>
            </a:ext>
          </a:extLst>
        </xdr:cNvPr>
        <xdr:cNvSpPr/>
      </xdr:nvSpPr>
      <xdr:spPr>
        <a:xfrm>
          <a:off x="20383500" y="693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99466</xdr:rowOff>
    </xdr:from>
    <xdr:to>
      <xdr:col>102</xdr:col>
      <xdr:colOff>165100</xdr:colOff>
      <xdr:row>41</xdr:row>
      <xdr:rowOff>29616</xdr:rowOff>
    </xdr:to>
    <xdr:sp macro="" textlink="">
      <xdr:nvSpPr>
        <xdr:cNvPr id="581" name="フローチャート: 判断 580">
          <a:extLst>
            <a:ext uri="{FF2B5EF4-FFF2-40B4-BE49-F238E27FC236}">
              <a16:creationId xmlns:a16="http://schemas.microsoft.com/office/drawing/2014/main" id="{00000000-0008-0000-0100-000045020000}"/>
            </a:ext>
          </a:extLst>
        </xdr:cNvPr>
        <xdr:cNvSpPr/>
      </xdr:nvSpPr>
      <xdr:spPr>
        <a:xfrm>
          <a:off x="19494500" y="695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93980</xdr:rowOff>
    </xdr:from>
    <xdr:to>
      <xdr:col>98</xdr:col>
      <xdr:colOff>38100</xdr:colOff>
      <xdr:row>41</xdr:row>
      <xdr:rowOff>24130</xdr:rowOff>
    </xdr:to>
    <xdr:sp macro="" textlink="">
      <xdr:nvSpPr>
        <xdr:cNvPr id="582" name="フローチャート: 判断 581">
          <a:extLst>
            <a:ext uri="{FF2B5EF4-FFF2-40B4-BE49-F238E27FC236}">
              <a16:creationId xmlns:a16="http://schemas.microsoft.com/office/drawing/2014/main" id="{00000000-0008-0000-0100-000046020000}"/>
            </a:ext>
          </a:extLst>
        </xdr:cNvPr>
        <xdr:cNvSpPr/>
      </xdr:nvSpPr>
      <xdr:spPr>
        <a:xfrm>
          <a:off x="186055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151587</xdr:rowOff>
    </xdr:from>
    <xdr:to>
      <xdr:col>116</xdr:col>
      <xdr:colOff>114300</xdr:colOff>
      <xdr:row>40</xdr:row>
      <xdr:rowOff>81737</xdr:rowOff>
    </xdr:to>
    <xdr:sp macro="" textlink="">
      <xdr:nvSpPr>
        <xdr:cNvPr id="588" name="楕円 587">
          <a:extLst>
            <a:ext uri="{FF2B5EF4-FFF2-40B4-BE49-F238E27FC236}">
              <a16:creationId xmlns:a16="http://schemas.microsoft.com/office/drawing/2014/main" id="{00000000-0008-0000-0100-00004C020000}"/>
            </a:ext>
          </a:extLst>
        </xdr:cNvPr>
        <xdr:cNvSpPr/>
      </xdr:nvSpPr>
      <xdr:spPr>
        <a:xfrm>
          <a:off x="22110700" y="683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3014</xdr:rowOff>
    </xdr:from>
    <xdr:ext cx="469744" cy="259045"/>
    <xdr:sp macro="" textlink="">
      <xdr:nvSpPr>
        <xdr:cNvPr id="589" name="【認定こども園・幼稚園・保育所】&#10;一人当たり面積該当値テキスト">
          <a:extLst>
            <a:ext uri="{FF2B5EF4-FFF2-40B4-BE49-F238E27FC236}">
              <a16:creationId xmlns:a16="http://schemas.microsoft.com/office/drawing/2014/main" id="{00000000-0008-0000-0100-00004D020000}"/>
            </a:ext>
          </a:extLst>
        </xdr:cNvPr>
        <xdr:cNvSpPr txBox="1"/>
      </xdr:nvSpPr>
      <xdr:spPr>
        <a:xfrm>
          <a:off x="22199600" y="668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152044</xdr:rowOff>
    </xdr:from>
    <xdr:to>
      <xdr:col>112</xdr:col>
      <xdr:colOff>38100</xdr:colOff>
      <xdr:row>40</xdr:row>
      <xdr:rowOff>82194</xdr:rowOff>
    </xdr:to>
    <xdr:sp macro="" textlink="">
      <xdr:nvSpPr>
        <xdr:cNvPr id="590" name="楕円 589">
          <a:extLst>
            <a:ext uri="{FF2B5EF4-FFF2-40B4-BE49-F238E27FC236}">
              <a16:creationId xmlns:a16="http://schemas.microsoft.com/office/drawing/2014/main" id="{00000000-0008-0000-0100-00004E020000}"/>
            </a:ext>
          </a:extLst>
        </xdr:cNvPr>
        <xdr:cNvSpPr/>
      </xdr:nvSpPr>
      <xdr:spPr>
        <a:xfrm>
          <a:off x="21272500" y="683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30937</xdr:rowOff>
    </xdr:from>
    <xdr:to>
      <xdr:col>116</xdr:col>
      <xdr:colOff>63500</xdr:colOff>
      <xdr:row>40</xdr:row>
      <xdr:rowOff>31394</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flipV="1">
          <a:off x="21323300" y="6888937"/>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152502</xdr:rowOff>
    </xdr:from>
    <xdr:to>
      <xdr:col>107</xdr:col>
      <xdr:colOff>101600</xdr:colOff>
      <xdr:row>40</xdr:row>
      <xdr:rowOff>82652</xdr:rowOff>
    </xdr:to>
    <xdr:sp macro="" textlink="">
      <xdr:nvSpPr>
        <xdr:cNvPr id="592" name="楕円 591">
          <a:extLst>
            <a:ext uri="{FF2B5EF4-FFF2-40B4-BE49-F238E27FC236}">
              <a16:creationId xmlns:a16="http://schemas.microsoft.com/office/drawing/2014/main" id="{00000000-0008-0000-0100-000050020000}"/>
            </a:ext>
          </a:extLst>
        </xdr:cNvPr>
        <xdr:cNvSpPr/>
      </xdr:nvSpPr>
      <xdr:spPr>
        <a:xfrm>
          <a:off x="20383500" y="683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31394</xdr:rowOff>
    </xdr:from>
    <xdr:to>
      <xdr:col>111</xdr:col>
      <xdr:colOff>177800</xdr:colOff>
      <xdr:row>40</xdr:row>
      <xdr:rowOff>31852</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flipV="1">
          <a:off x="20434300" y="6889394"/>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157988</xdr:rowOff>
    </xdr:from>
    <xdr:to>
      <xdr:col>102</xdr:col>
      <xdr:colOff>165100</xdr:colOff>
      <xdr:row>40</xdr:row>
      <xdr:rowOff>88138</xdr:rowOff>
    </xdr:to>
    <xdr:sp macro="" textlink="">
      <xdr:nvSpPr>
        <xdr:cNvPr id="594" name="楕円 593">
          <a:extLst>
            <a:ext uri="{FF2B5EF4-FFF2-40B4-BE49-F238E27FC236}">
              <a16:creationId xmlns:a16="http://schemas.microsoft.com/office/drawing/2014/main" id="{00000000-0008-0000-0100-000052020000}"/>
            </a:ext>
          </a:extLst>
        </xdr:cNvPr>
        <xdr:cNvSpPr/>
      </xdr:nvSpPr>
      <xdr:spPr>
        <a:xfrm>
          <a:off x="19494500" y="684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31852</xdr:rowOff>
    </xdr:from>
    <xdr:to>
      <xdr:col>107</xdr:col>
      <xdr:colOff>50800</xdr:colOff>
      <xdr:row>40</xdr:row>
      <xdr:rowOff>37338</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flipV="1">
          <a:off x="19545300" y="6889852"/>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157073</xdr:rowOff>
    </xdr:from>
    <xdr:to>
      <xdr:col>98</xdr:col>
      <xdr:colOff>38100</xdr:colOff>
      <xdr:row>40</xdr:row>
      <xdr:rowOff>87223</xdr:rowOff>
    </xdr:to>
    <xdr:sp macro="" textlink="">
      <xdr:nvSpPr>
        <xdr:cNvPr id="596" name="楕円 595">
          <a:extLst>
            <a:ext uri="{FF2B5EF4-FFF2-40B4-BE49-F238E27FC236}">
              <a16:creationId xmlns:a16="http://schemas.microsoft.com/office/drawing/2014/main" id="{00000000-0008-0000-0100-000054020000}"/>
            </a:ext>
          </a:extLst>
        </xdr:cNvPr>
        <xdr:cNvSpPr/>
      </xdr:nvSpPr>
      <xdr:spPr>
        <a:xfrm>
          <a:off x="18605500" y="684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36423</xdr:rowOff>
    </xdr:from>
    <xdr:to>
      <xdr:col>102</xdr:col>
      <xdr:colOff>114300</xdr:colOff>
      <xdr:row>40</xdr:row>
      <xdr:rowOff>37338</xdr:rowOff>
    </xdr:to>
    <xdr:cxnSp macro="">
      <xdr:nvCxnSpPr>
        <xdr:cNvPr id="597" name="直線コネクタ 596">
          <a:extLst>
            <a:ext uri="{FF2B5EF4-FFF2-40B4-BE49-F238E27FC236}">
              <a16:creationId xmlns:a16="http://schemas.microsoft.com/office/drawing/2014/main" id="{00000000-0008-0000-0100-000055020000}"/>
            </a:ext>
          </a:extLst>
        </xdr:cNvPr>
        <xdr:cNvCxnSpPr/>
      </xdr:nvCxnSpPr>
      <xdr:spPr>
        <a:xfrm>
          <a:off x="18656300" y="6894423"/>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113098</xdr:rowOff>
    </xdr:from>
    <xdr:ext cx="469744" cy="259045"/>
    <xdr:sp macro="" textlink="">
      <xdr:nvSpPr>
        <xdr:cNvPr id="598" name="n_1aveValue【認定こども園・幼稚園・保育所】&#10;一人当たり面積">
          <a:extLst>
            <a:ext uri="{FF2B5EF4-FFF2-40B4-BE49-F238E27FC236}">
              <a16:creationId xmlns:a16="http://schemas.microsoft.com/office/drawing/2014/main" id="{00000000-0008-0000-0100-000056020000}"/>
            </a:ext>
          </a:extLst>
        </xdr:cNvPr>
        <xdr:cNvSpPr txBox="1"/>
      </xdr:nvSpPr>
      <xdr:spPr>
        <a:xfrm>
          <a:off x="21075727" y="697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170705</xdr:rowOff>
    </xdr:from>
    <xdr:ext cx="469744" cy="259045"/>
    <xdr:sp macro="" textlink="">
      <xdr:nvSpPr>
        <xdr:cNvPr id="599" name="n_2aveValue【認定こども園・幼稚園・保育所】&#10;一人当たり面積">
          <a:extLst>
            <a:ext uri="{FF2B5EF4-FFF2-40B4-BE49-F238E27FC236}">
              <a16:creationId xmlns:a16="http://schemas.microsoft.com/office/drawing/2014/main" id="{00000000-0008-0000-0100-000057020000}"/>
            </a:ext>
          </a:extLst>
        </xdr:cNvPr>
        <xdr:cNvSpPr txBox="1"/>
      </xdr:nvSpPr>
      <xdr:spPr>
        <a:xfrm>
          <a:off x="20199427" y="702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20743</xdr:rowOff>
    </xdr:from>
    <xdr:ext cx="469744" cy="259045"/>
    <xdr:sp macro="" textlink="">
      <xdr:nvSpPr>
        <xdr:cNvPr id="600" name="n_3aveValue【認定こども園・幼稚園・保育所】&#10;一人当たり面積">
          <a:extLst>
            <a:ext uri="{FF2B5EF4-FFF2-40B4-BE49-F238E27FC236}">
              <a16:creationId xmlns:a16="http://schemas.microsoft.com/office/drawing/2014/main" id="{00000000-0008-0000-0100-000058020000}"/>
            </a:ext>
          </a:extLst>
        </xdr:cNvPr>
        <xdr:cNvSpPr txBox="1"/>
      </xdr:nvSpPr>
      <xdr:spPr>
        <a:xfrm>
          <a:off x="19310427" y="705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15257</xdr:rowOff>
    </xdr:from>
    <xdr:ext cx="469744" cy="259045"/>
    <xdr:sp macro="" textlink="">
      <xdr:nvSpPr>
        <xdr:cNvPr id="601" name="n_4aveValue【認定こども園・幼稚園・保育所】&#10;一人当たり面積">
          <a:extLst>
            <a:ext uri="{FF2B5EF4-FFF2-40B4-BE49-F238E27FC236}">
              <a16:creationId xmlns:a16="http://schemas.microsoft.com/office/drawing/2014/main" id="{00000000-0008-0000-0100-000059020000}"/>
            </a:ext>
          </a:extLst>
        </xdr:cNvPr>
        <xdr:cNvSpPr txBox="1"/>
      </xdr:nvSpPr>
      <xdr:spPr>
        <a:xfrm>
          <a:off x="18421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98721</xdr:rowOff>
    </xdr:from>
    <xdr:ext cx="469744" cy="259045"/>
    <xdr:sp macro="" textlink="">
      <xdr:nvSpPr>
        <xdr:cNvPr id="602" name="n_1mainValue【認定こども園・幼稚園・保育所】&#10;一人当たり面積">
          <a:extLst>
            <a:ext uri="{FF2B5EF4-FFF2-40B4-BE49-F238E27FC236}">
              <a16:creationId xmlns:a16="http://schemas.microsoft.com/office/drawing/2014/main" id="{00000000-0008-0000-0100-00005A020000}"/>
            </a:ext>
          </a:extLst>
        </xdr:cNvPr>
        <xdr:cNvSpPr txBox="1"/>
      </xdr:nvSpPr>
      <xdr:spPr>
        <a:xfrm>
          <a:off x="21075727" y="661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99179</xdr:rowOff>
    </xdr:from>
    <xdr:ext cx="469744" cy="259045"/>
    <xdr:sp macro="" textlink="">
      <xdr:nvSpPr>
        <xdr:cNvPr id="603" name="n_2mainValue【認定こども園・幼稚園・保育所】&#10;一人当たり面積">
          <a:extLst>
            <a:ext uri="{FF2B5EF4-FFF2-40B4-BE49-F238E27FC236}">
              <a16:creationId xmlns:a16="http://schemas.microsoft.com/office/drawing/2014/main" id="{00000000-0008-0000-0100-00005B020000}"/>
            </a:ext>
          </a:extLst>
        </xdr:cNvPr>
        <xdr:cNvSpPr txBox="1"/>
      </xdr:nvSpPr>
      <xdr:spPr>
        <a:xfrm>
          <a:off x="20199427" y="661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104665</xdr:rowOff>
    </xdr:from>
    <xdr:ext cx="469744" cy="259045"/>
    <xdr:sp macro="" textlink="">
      <xdr:nvSpPr>
        <xdr:cNvPr id="604" name="n_3mainValue【認定こども園・幼稚園・保育所】&#10;一人当たり面積">
          <a:extLst>
            <a:ext uri="{FF2B5EF4-FFF2-40B4-BE49-F238E27FC236}">
              <a16:creationId xmlns:a16="http://schemas.microsoft.com/office/drawing/2014/main" id="{00000000-0008-0000-0100-00005C020000}"/>
            </a:ext>
          </a:extLst>
        </xdr:cNvPr>
        <xdr:cNvSpPr txBox="1"/>
      </xdr:nvSpPr>
      <xdr:spPr>
        <a:xfrm>
          <a:off x="19310427" y="661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103750</xdr:rowOff>
    </xdr:from>
    <xdr:ext cx="469744" cy="259045"/>
    <xdr:sp macro="" textlink="">
      <xdr:nvSpPr>
        <xdr:cNvPr id="605" name="n_4mainValue【認定こども園・幼稚園・保育所】&#10;一人当たり面積">
          <a:extLst>
            <a:ext uri="{FF2B5EF4-FFF2-40B4-BE49-F238E27FC236}">
              <a16:creationId xmlns:a16="http://schemas.microsoft.com/office/drawing/2014/main" id="{00000000-0008-0000-0100-00005D020000}"/>
            </a:ext>
          </a:extLst>
        </xdr:cNvPr>
        <xdr:cNvSpPr txBox="1"/>
      </xdr:nvSpPr>
      <xdr:spPr>
        <a:xfrm>
          <a:off x="18421427" y="66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00000000-0008-0000-0100-00005E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00000000-0008-0000-0100-00005F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00000000-0008-0000-0100-00006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00000000-0008-0000-0100-00006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00000000-0008-0000-0100-00006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a:extLst>
            <a:ext uri="{FF2B5EF4-FFF2-40B4-BE49-F238E27FC236}">
              <a16:creationId xmlns:a16="http://schemas.microsoft.com/office/drawing/2014/main" id="{00000000-0008-0000-0100-00006D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5" name="直線コネクタ 624">
          <a:extLst>
            <a:ext uri="{FF2B5EF4-FFF2-40B4-BE49-F238E27FC236}">
              <a16:creationId xmlns:a16="http://schemas.microsoft.com/office/drawing/2014/main" id="{00000000-0008-0000-0100-000071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9" name="【学校施設】&#10;有形固定資産減価償却率グラフ枠">
          <a:extLst>
            <a:ext uri="{FF2B5EF4-FFF2-40B4-BE49-F238E27FC236}">
              <a16:creationId xmlns:a16="http://schemas.microsoft.com/office/drawing/2014/main" id="{00000000-0008-0000-0100-000075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64770</xdr:rowOff>
    </xdr:from>
    <xdr:to>
      <xdr:col>85</xdr:col>
      <xdr:colOff>126364</xdr:colOff>
      <xdr:row>64</xdr:row>
      <xdr:rowOff>70485</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flipV="1">
          <a:off x="16318864" y="9494520"/>
          <a:ext cx="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74312</xdr:rowOff>
    </xdr:from>
    <xdr:ext cx="405111" cy="259045"/>
    <xdr:sp macro="" textlink="">
      <xdr:nvSpPr>
        <xdr:cNvPr id="631" name="【学校施設】&#10;有形固定資産減価償却率最小値テキスト">
          <a:extLst>
            <a:ext uri="{FF2B5EF4-FFF2-40B4-BE49-F238E27FC236}">
              <a16:creationId xmlns:a16="http://schemas.microsoft.com/office/drawing/2014/main" id="{00000000-0008-0000-0100-000077020000}"/>
            </a:ext>
          </a:extLst>
        </xdr:cNvPr>
        <xdr:cNvSpPr txBox="1"/>
      </xdr:nvSpPr>
      <xdr:spPr>
        <a:xfrm>
          <a:off x="16357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70485</xdr:rowOff>
    </xdr:from>
    <xdr:to>
      <xdr:col>86</xdr:col>
      <xdr:colOff>25400</xdr:colOff>
      <xdr:row>64</xdr:row>
      <xdr:rowOff>70485</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a:off x="16230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11447</xdr:rowOff>
    </xdr:from>
    <xdr:ext cx="405111" cy="259045"/>
    <xdr:sp macro="" textlink="">
      <xdr:nvSpPr>
        <xdr:cNvPr id="633" name="【学校施設】&#10;有形固定資産減価償却率最大値テキスト">
          <a:extLst>
            <a:ext uri="{FF2B5EF4-FFF2-40B4-BE49-F238E27FC236}">
              <a16:creationId xmlns:a16="http://schemas.microsoft.com/office/drawing/2014/main" id="{00000000-0008-0000-0100-000079020000}"/>
            </a:ext>
          </a:extLst>
        </xdr:cNvPr>
        <xdr:cNvSpPr txBox="1"/>
      </xdr:nvSpPr>
      <xdr:spPr>
        <a:xfrm>
          <a:off x="16357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64770</xdr:rowOff>
    </xdr:from>
    <xdr:to>
      <xdr:col>86</xdr:col>
      <xdr:colOff>25400</xdr:colOff>
      <xdr:row>55</xdr:row>
      <xdr:rowOff>64770</xdr:rowOff>
    </xdr:to>
    <xdr:cxnSp macro="">
      <xdr:nvCxnSpPr>
        <xdr:cNvPr id="634" name="直線コネクタ 633">
          <a:extLst>
            <a:ext uri="{FF2B5EF4-FFF2-40B4-BE49-F238E27FC236}">
              <a16:creationId xmlns:a16="http://schemas.microsoft.com/office/drawing/2014/main" id="{00000000-0008-0000-0100-00007A020000}"/>
            </a:ext>
          </a:extLst>
        </xdr:cNvPr>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15892</xdr:rowOff>
    </xdr:from>
    <xdr:ext cx="405111" cy="259045"/>
    <xdr:sp macro="" textlink="">
      <xdr:nvSpPr>
        <xdr:cNvPr id="635" name="【学校施設】&#10;有形固定資産減価償却率平均値テキスト">
          <a:extLst>
            <a:ext uri="{FF2B5EF4-FFF2-40B4-BE49-F238E27FC236}">
              <a16:creationId xmlns:a16="http://schemas.microsoft.com/office/drawing/2014/main" id="{00000000-0008-0000-0100-00007B020000}"/>
            </a:ext>
          </a:extLst>
        </xdr:cNvPr>
        <xdr:cNvSpPr txBox="1"/>
      </xdr:nvSpPr>
      <xdr:spPr>
        <a:xfrm>
          <a:off x="16357600" y="10131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164465</xdr:rowOff>
    </xdr:from>
    <xdr:to>
      <xdr:col>85</xdr:col>
      <xdr:colOff>177800</xdr:colOff>
      <xdr:row>60</xdr:row>
      <xdr:rowOff>94615</xdr:rowOff>
    </xdr:to>
    <xdr:sp macro="" textlink="">
      <xdr:nvSpPr>
        <xdr:cNvPr id="636" name="フローチャート: 判断 635">
          <a:extLst>
            <a:ext uri="{FF2B5EF4-FFF2-40B4-BE49-F238E27FC236}">
              <a16:creationId xmlns:a16="http://schemas.microsoft.com/office/drawing/2014/main" id="{00000000-0008-0000-0100-00007C020000}"/>
            </a:ext>
          </a:extLst>
        </xdr:cNvPr>
        <xdr:cNvSpPr/>
      </xdr:nvSpPr>
      <xdr:spPr>
        <a:xfrm>
          <a:off x="162687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162560</xdr:rowOff>
    </xdr:from>
    <xdr:to>
      <xdr:col>81</xdr:col>
      <xdr:colOff>101600</xdr:colOff>
      <xdr:row>60</xdr:row>
      <xdr:rowOff>92710</xdr:rowOff>
    </xdr:to>
    <xdr:sp macro="" textlink="">
      <xdr:nvSpPr>
        <xdr:cNvPr id="637" name="フローチャート: 判断 636">
          <a:extLst>
            <a:ext uri="{FF2B5EF4-FFF2-40B4-BE49-F238E27FC236}">
              <a16:creationId xmlns:a16="http://schemas.microsoft.com/office/drawing/2014/main" id="{00000000-0008-0000-0100-00007D020000}"/>
            </a:ext>
          </a:extLst>
        </xdr:cNvPr>
        <xdr:cNvSpPr/>
      </xdr:nvSpPr>
      <xdr:spPr>
        <a:xfrm>
          <a:off x="15430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638" name="フローチャート: 判断 637">
          <a:extLst>
            <a:ext uri="{FF2B5EF4-FFF2-40B4-BE49-F238E27FC236}">
              <a16:creationId xmlns:a16="http://schemas.microsoft.com/office/drawing/2014/main" id="{00000000-0008-0000-0100-00007E020000}"/>
            </a:ext>
          </a:extLst>
        </xdr:cNvPr>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99695</xdr:rowOff>
    </xdr:from>
    <xdr:to>
      <xdr:col>72</xdr:col>
      <xdr:colOff>38100</xdr:colOff>
      <xdr:row>60</xdr:row>
      <xdr:rowOff>29845</xdr:rowOff>
    </xdr:to>
    <xdr:sp macro="" textlink="">
      <xdr:nvSpPr>
        <xdr:cNvPr id="639" name="フローチャート: 判断 638">
          <a:extLst>
            <a:ext uri="{FF2B5EF4-FFF2-40B4-BE49-F238E27FC236}">
              <a16:creationId xmlns:a16="http://schemas.microsoft.com/office/drawing/2014/main" id="{00000000-0008-0000-0100-00007F020000}"/>
            </a:ext>
          </a:extLst>
        </xdr:cNvPr>
        <xdr:cNvSpPr/>
      </xdr:nvSpPr>
      <xdr:spPr>
        <a:xfrm>
          <a:off x="13652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135890</xdr:rowOff>
    </xdr:from>
    <xdr:to>
      <xdr:col>67</xdr:col>
      <xdr:colOff>101600</xdr:colOff>
      <xdr:row>60</xdr:row>
      <xdr:rowOff>66040</xdr:rowOff>
    </xdr:to>
    <xdr:sp macro="" textlink="">
      <xdr:nvSpPr>
        <xdr:cNvPr id="640" name="フローチャート: 判断 639">
          <a:extLst>
            <a:ext uri="{FF2B5EF4-FFF2-40B4-BE49-F238E27FC236}">
              <a16:creationId xmlns:a16="http://schemas.microsoft.com/office/drawing/2014/main" id="{00000000-0008-0000-0100-000080020000}"/>
            </a:ext>
          </a:extLst>
        </xdr:cNvPr>
        <xdr:cNvSpPr/>
      </xdr:nvSpPr>
      <xdr:spPr>
        <a:xfrm>
          <a:off x="12763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114935</xdr:rowOff>
    </xdr:from>
    <xdr:to>
      <xdr:col>85</xdr:col>
      <xdr:colOff>177800</xdr:colOff>
      <xdr:row>63</xdr:row>
      <xdr:rowOff>45085</xdr:rowOff>
    </xdr:to>
    <xdr:sp macro="" textlink="">
      <xdr:nvSpPr>
        <xdr:cNvPr id="646" name="楕円 645">
          <a:extLst>
            <a:ext uri="{FF2B5EF4-FFF2-40B4-BE49-F238E27FC236}">
              <a16:creationId xmlns:a16="http://schemas.microsoft.com/office/drawing/2014/main" id="{00000000-0008-0000-0100-000086020000}"/>
            </a:ext>
          </a:extLst>
        </xdr:cNvPr>
        <xdr:cNvSpPr/>
      </xdr:nvSpPr>
      <xdr:spPr>
        <a:xfrm>
          <a:off x="16268700" y="1074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93362</xdr:rowOff>
    </xdr:from>
    <xdr:ext cx="405111" cy="259045"/>
    <xdr:sp macro="" textlink="">
      <xdr:nvSpPr>
        <xdr:cNvPr id="647" name="【学校施設】&#10;有形固定資産減価償却率該当値テキスト">
          <a:extLst>
            <a:ext uri="{FF2B5EF4-FFF2-40B4-BE49-F238E27FC236}">
              <a16:creationId xmlns:a16="http://schemas.microsoft.com/office/drawing/2014/main" id="{00000000-0008-0000-0100-000087020000}"/>
            </a:ext>
          </a:extLst>
        </xdr:cNvPr>
        <xdr:cNvSpPr txBox="1"/>
      </xdr:nvSpPr>
      <xdr:spPr>
        <a:xfrm>
          <a:off x="16357600" y="1072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99695</xdr:rowOff>
    </xdr:from>
    <xdr:to>
      <xdr:col>81</xdr:col>
      <xdr:colOff>101600</xdr:colOff>
      <xdr:row>63</xdr:row>
      <xdr:rowOff>29845</xdr:rowOff>
    </xdr:to>
    <xdr:sp macro="" textlink="">
      <xdr:nvSpPr>
        <xdr:cNvPr id="648" name="楕円 647">
          <a:extLst>
            <a:ext uri="{FF2B5EF4-FFF2-40B4-BE49-F238E27FC236}">
              <a16:creationId xmlns:a16="http://schemas.microsoft.com/office/drawing/2014/main" id="{00000000-0008-0000-0100-000088020000}"/>
            </a:ext>
          </a:extLst>
        </xdr:cNvPr>
        <xdr:cNvSpPr/>
      </xdr:nvSpPr>
      <xdr:spPr>
        <a:xfrm>
          <a:off x="15430500" y="1072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150495</xdr:rowOff>
    </xdr:from>
    <xdr:to>
      <xdr:col>85</xdr:col>
      <xdr:colOff>127000</xdr:colOff>
      <xdr:row>62</xdr:row>
      <xdr:rowOff>165735</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5481300" y="1078039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74930</xdr:rowOff>
    </xdr:from>
    <xdr:to>
      <xdr:col>76</xdr:col>
      <xdr:colOff>165100</xdr:colOff>
      <xdr:row>63</xdr:row>
      <xdr:rowOff>5080</xdr:rowOff>
    </xdr:to>
    <xdr:sp macro="" textlink="">
      <xdr:nvSpPr>
        <xdr:cNvPr id="650" name="楕円 649">
          <a:extLst>
            <a:ext uri="{FF2B5EF4-FFF2-40B4-BE49-F238E27FC236}">
              <a16:creationId xmlns:a16="http://schemas.microsoft.com/office/drawing/2014/main" id="{00000000-0008-0000-0100-00008A020000}"/>
            </a:ext>
          </a:extLst>
        </xdr:cNvPr>
        <xdr:cNvSpPr/>
      </xdr:nvSpPr>
      <xdr:spPr>
        <a:xfrm>
          <a:off x="14541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125730</xdr:rowOff>
    </xdr:from>
    <xdr:to>
      <xdr:col>81</xdr:col>
      <xdr:colOff>50800</xdr:colOff>
      <xdr:row>62</xdr:row>
      <xdr:rowOff>150495</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4592300" y="1075563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170180</xdr:rowOff>
    </xdr:from>
    <xdr:to>
      <xdr:col>72</xdr:col>
      <xdr:colOff>38100</xdr:colOff>
      <xdr:row>63</xdr:row>
      <xdr:rowOff>100330</xdr:rowOff>
    </xdr:to>
    <xdr:sp macro="" textlink="">
      <xdr:nvSpPr>
        <xdr:cNvPr id="652" name="楕円 651">
          <a:extLst>
            <a:ext uri="{FF2B5EF4-FFF2-40B4-BE49-F238E27FC236}">
              <a16:creationId xmlns:a16="http://schemas.microsoft.com/office/drawing/2014/main" id="{00000000-0008-0000-0100-00008C020000}"/>
            </a:ext>
          </a:extLst>
        </xdr:cNvPr>
        <xdr:cNvSpPr/>
      </xdr:nvSpPr>
      <xdr:spPr>
        <a:xfrm>
          <a:off x="13652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125730</xdr:rowOff>
    </xdr:from>
    <xdr:to>
      <xdr:col>76</xdr:col>
      <xdr:colOff>114300</xdr:colOff>
      <xdr:row>63</xdr:row>
      <xdr:rowOff>49530</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flipV="1">
          <a:off x="13703300" y="1075563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4445</xdr:rowOff>
    </xdr:from>
    <xdr:to>
      <xdr:col>67</xdr:col>
      <xdr:colOff>101600</xdr:colOff>
      <xdr:row>63</xdr:row>
      <xdr:rowOff>106045</xdr:rowOff>
    </xdr:to>
    <xdr:sp macro="" textlink="">
      <xdr:nvSpPr>
        <xdr:cNvPr id="654" name="楕円 653">
          <a:extLst>
            <a:ext uri="{FF2B5EF4-FFF2-40B4-BE49-F238E27FC236}">
              <a16:creationId xmlns:a16="http://schemas.microsoft.com/office/drawing/2014/main" id="{00000000-0008-0000-0100-00008E020000}"/>
            </a:ext>
          </a:extLst>
        </xdr:cNvPr>
        <xdr:cNvSpPr/>
      </xdr:nvSpPr>
      <xdr:spPr>
        <a:xfrm>
          <a:off x="12763500" y="1080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49530</xdr:rowOff>
    </xdr:from>
    <xdr:to>
      <xdr:col>71</xdr:col>
      <xdr:colOff>177800</xdr:colOff>
      <xdr:row>63</xdr:row>
      <xdr:rowOff>55245</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flipV="1">
          <a:off x="12814300" y="108508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109237</xdr:rowOff>
    </xdr:from>
    <xdr:ext cx="405111" cy="259045"/>
    <xdr:sp macro="" textlink="">
      <xdr:nvSpPr>
        <xdr:cNvPr id="656" name="n_1aveValue【学校施設】&#10;有形固定資産減価償却率">
          <a:extLst>
            <a:ext uri="{FF2B5EF4-FFF2-40B4-BE49-F238E27FC236}">
              <a16:creationId xmlns:a16="http://schemas.microsoft.com/office/drawing/2014/main" id="{00000000-0008-0000-0100-000090020000}"/>
            </a:ext>
          </a:extLst>
        </xdr:cNvPr>
        <xdr:cNvSpPr txBox="1"/>
      </xdr:nvSpPr>
      <xdr:spPr>
        <a:xfrm>
          <a:off x="152660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44467</xdr:rowOff>
    </xdr:from>
    <xdr:ext cx="405111" cy="259045"/>
    <xdr:sp macro="" textlink="">
      <xdr:nvSpPr>
        <xdr:cNvPr id="657" name="n_2aveValue【学校施設】&#10;有形固定資産減価償却率">
          <a:extLst>
            <a:ext uri="{FF2B5EF4-FFF2-40B4-BE49-F238E27FC236}">
              <a16:creationId xmlns:a16="http://schemas.microsoft.com/office/drawing/2014/main" id="{00000000-0008-0000-0100-000091020000}"/>
            </a:ext>
          </a:extLst>
        </xdr:cNvPr>
        <xdr:cNvSpPr txBox="1"/>
      </xdr:nvSpPr>
      <xdr:spPr>
        <a:xfrm>
          <a:off x="14389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46372</xdr:rowOff>
    </xdr:from>
    <xdr:ext cx="405111" cy="259045"/>
    <xdr:sp macro="" textlink="">
      <xdr:nvSpPr>
        <xdr:cNvPr id="658" name="n_3aveValue【学校施設】&#10;有形固定資産減価償却率">
          <a:extLst>
            <a:ext uri="{FF2B5EF4-FFF2-40B4-BE49-F238E27FC236}">
              <a16:creationId xmlns:a16="http://schemas.microsoft.com/office/drawing/2014/main" id="{00000000-0008-0000-0100-000092020000}"/>
            </a:ext>
          </a:extLst>
        </xdr:cNvPr>
        <xdr:cNvSpPr txBox="1"/>
      </xdr:nvSpPr>
      <xdr:spPr>
        <a:xfrm>
          <a:off x="13500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82567</xdr:rowOff>
    </xdr:from>
    <xdr:ext cx="405111" cy="259045"/>
    <xdr:sp macro="" textlink="">
      <xdr:nvSpPr>
        <xdr:cNvPr id="659" name="n_4aveValue【学校施設】&#10;有形固定資産減価償却率">
          <a:extLst>
            <a:ext uri="{FF2B5EF4-FFF2-40B4-BE49-F238E27FC236}">
              <a16:creationId xmlns:a16="http://schemas.microsoft.com/office/drawing/2014/main" id="{00000000-0008-0000-0100-000093020000}"/>
            </a:ext>
          </a:extLst>
        </xdr:cNvPr>
        <xdr:cNvSpPr txBox="1"/>
      </xdr:nvSpPr>
      <xdr:spPr>
        <a:xfrm>
          <a:off x="12611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20972</xdr:rowOff>
    </xdr:from>
    <xdr:ext cx="405111" cy="259045"/>
    <xdr:sp macro="" textlink="">
      <xdr:nvSpPr>
        <xdr:cNvPr id="660" name="n_1mainValue【学校施設】&#10;有形固定資産減価償却率">
          <a:extLst>
            <a:ext uri="{FF2B5EF4-FFF2-40B4-BE49-F238E27FC236}">
              <a16:creationId xmlns:a16="http://schemas.microsoft.com/office/drawing/2014/main" id="{00000000-0008-0000-0100-000094020000}"/>
            </a:ext>
          </a:extLst>
        </xdr:cNvPr>
        <xdr:cNvSpPr txBox="1"/>
      </xdr:nvSpPr>
      <xdr:spPr>
        <a:xfrm>
          <a:off x="15266044" y="1082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167657</xdr:rowOff>
    </xdr:from>
    <xdr:ext cx="405111" cy="259045"/>
    <xdr:sp macro="" textlink="">
      <xdr:nvSpPr>
        <xdr:cNvPr id="661" name="n_2mainValue【学校施設】&#10;有形固定資産減価償却率">
          <a:extLst>
            <a:ext uri="{FF2B5EF4-FFF2-40B4-BE49-F238E27FC236}">
              <a16:creationId xmlns:a16="http://schemas.microsoft.com/office/drawing/2014/main" id="{00000000-0008-0000-0100-000095020000}"/>
            </a:ext>
          </a:extLst>
        </xdr:cNvPr>
        <xdr:cNvSpPr txBox="1"/>
      </xdr:nvSpPr>
      <xdr:spPr>
        <a:xfrm>
          <a:off x="14389744"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91457</xdr:rowOff>
    </xdr:from>
    <xdr:ext cx="405111" cy="259045"/>
    <xdr:sp macro="" textlink="">
      <xdr:nvSpPr>
        <xdr:cNvPr id="662" name="n_3mainValue【学校施設】&#10;有形固定資産減価償却率">
          <a:extLst>
            <a:ext uri="{FF2B5EF4-FFF2-40B4-BE49-F238E27FC236}">
              <a16:creationId xmlns:a16="http://schemas.microsoft.com/office/drawing/2014/main" id="{00000000-0008-0000-0100-000096020000}"/>
            </a:ext>
          </a:extLst>
        </xdr:cNvPr>
        <xdr:cNvSpPr txBox="1"/>
      </xdr:nvSpPr>
      <xdr:spPr>
        <a:xfrm>
          <a:off x="13500744"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97172</xdr:rowOff>
    </xdr:from>
    <xdr:ext cx="405111" cy="259045"/>
    <xdr:sp macro="" textlink="">
      <xdr:nvSpPr>
        <xdr:cNvPr id="663" name="n_4mainValue【学校施設】&#10;有形固定資産減価償却率">
          <a:extLst>
            <a:ext uri="{FF2B5EF4-FFF2-40B4-BE49-F238E27FC236}">
              <a16:creationId xmlns:a16="http://schemas.microsoft.com/office/drawing/2014/main" id="{00000000-0008-0000-0100-000097020000}"/>
            </a:ext>
          </a:extLst>
        </xdr:cNvPr>
        <xdr:cNvSpPr txBox="1"/>
      </xdr:nvSpPr>
      <xdr:spPr>
        <a:xfrm>
          <a:off x="12611744" y="1089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a:extLst>
            <a:ext uri="{FF2B5EF4-FFF2-40B4-BE49-F238E27FC236}">
              <a16:creationId xmlns:a16="http://schemas.microsoft.com/office/drawing/2014/main" id="{00000000-0008-0000-0100-00009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a:extLst>
            <a:ext uri="{FF2B5EF4-FFF2-40B4-BE49-F238E27FC236}">
              <a16:creationId xmlns:a16="http://schemas.microsoft.com/office/drawing/2014/main" id="{00000000-0008-0000-0100-00009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a:extLst>
            <a:ext uri="{FF2B5EF4-FFF2-40B4-BE49-F238E27FC236}">
              <a16:creationId xmlns:a16="http://schemas.microsoft.com/office/drawing/2014/main" id="{00000000-0008-0000-0100-00009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a:extLst>
            <a:ext uri="{FF2B5EF4-FFF2-40B4-BE49-F238E27FC236}">
              <a16:creationId xmlns:a16="http://schemas.microsoft.com/office/drawing/2014/main" id="{00000000-0008-0000-0100-00009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a:extLst>
            <a:ext uri="{FF2B5EF4-FFF2-40B4-BE49-F238E27FC236}">
              <a16:creationId xmlns:a16="http://schemas.microsoft.com/office/drawing/2014/main" id="{00000000-0008-0000-0100-00009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a:extLst>
            <a:ext uri="{FF2B5EF4-FFF2-40B4-BE49-F238E27FC236}">
              <a16:creationId xmlns:a16="http://schemas.microsoft.com/office/drawing/2014/main" id="{00000000-0008-0000-0100-00009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a:extLst>
            <a:ext uri="{FF2B5EF4-FFF2-40B4-BE49-F238E27FC236}">
              <a16:creationId xmlns:a16="http://schemas.microsoft.com/office/drawing/2014/main" id="{00000000-0008-0000-0100-00009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a:extLst>
            <a:ext uri="{FF2B5EF4-FFF2-40B4-BE49-F238E27FC236}">
              <a16:creationId xmlns:a16="http://schemas.microsoft.com/office/drawing/2014/main" id="{00000000-0008-0000-0100-00009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0" name="直線コネクタ 679">
          <a:extLst>
            <a:ext uri="{FF2B5EF4-FFF2-40B4-BE49-F238E27FC236}">
              <a16:creationId xmlns:a16="http://schemas.microsoft.com/office/drawing/2014/main" id="{00000000-0008-0000-0100-0000A8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2" name="直線コネクタ 681">
          <a:extLst>
            <a:ext uri="{FF2B5EF4-FFF2-40B4-BE49-F238E27FC236}">
              <a16:creationId xmlns:a16="http://schemas.microsoft.com/office/drawing/2014/main" id="{00000000-0008-0000-0100-0000AA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学校施設】&#10;一人当たり面積グラフ枠">
          <a:extLst>
            <a:ext uri="{FF2B5EF4-FFF2-40B4-BE49-F238E27FC236}">
              <a16:creationId xmlns:a16="http://schemas.microsoft.com/office/drawing/2014/main" id="{00000000-0008-0000-0100-0000A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97790</xdr:rowOff>
    </xdr:from>
    <xdr:to>
      <xdr:col>116</xdr:col>
      <xdr:colOff>62864</xdr:colOff>
      <xdr:row>63</xdr:row>
      <xdr:rowOff>30353</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flipV="1">
          <a:off x="22160864" y="9527540"/>
          <a:ext cx="0" cy="1304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34180</xdr:rowOff>
    </xdr:from>
    <xdr:ext cx="469744" cy="259045"/>
    <xdr:sp macro="" textlink="">
      <xdr:nvSpPr>
        <xdr:cNvPr id="688" name="【学校施設】&#10;一人当たり面積最小値テキスト">
          <a:extLst>
            <a:ext uri="{FF2B5EF4-FFF2-40B4-BE49-F238E27FC236}">
              <a16:creationId xmlns:a16="http://schemas.microsoft.com/office/drawing/2014/main" id="{00000000-0008-0000-0100-0000B0020000}"/>
            </a:ext>
          </a:extLst>
        </xdr:cNvPr>
        <xdr:cNvSpPr txBox="1"/>
      </xdr:nvSpPr>
      <xdr:spPr>
        <a:xfrm>
          <a:off x="22199600" y="10835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30353</xdr:rowOff>
    </xdr:from>
    <xdr:to>
      <xdr:col>116</xdr:col>
      <xdr:colOff>152400</xdr:colOff>
      <xdr:row>63</xdr:row>
      <xdr:rowOff>30353</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a:off x="22072600" y="10831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44467</xdr:rowOff>
    </xdr:from>
    <xdr:ext cx="534377" cy="259045"/>
    <xdr:sp macro="" textlink="">
      <xdr:nvSpPr>
        <xdr:cNvPr id="690" name="【学校施設】&#10;一人当たり面積最大値テキスト">
          <a:extLst>
            <a:ext uri="{FF2B5EF4-FFF2-40B4-BE49-F238E27FC236}">
              <a16:creationId xmlns:a16="http://schemas.microsoft.com/office/drawing/2014/main" id="{00000000-0008-0000-0100-0000B2020000}"/>
            </a:ext>
          </a:extLst>
        </xdr:cNvPr>
        <xdr:cNvSpPr txBox="1"/>
      </xdr:nvSpPr>
      <xdr:spPr>
        <a:xfrm>
          <a:off x="22199600" y="93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97790</xdr:rowOff>
    </xdr:from>
    <xdr:to>
      <xdr:col>116</xdr:col>
      <xdr:colOff>152400</xdr:colOff>
      <xdr:row>55</xdr:row>
      <xdr:rowOff>97790</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22072600" y="952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67454</xdr:rowOff>
    </xdr:from>
    <xdr:ext cx="469744" cy="259045"/>
    <xdr:sp macro="" textlink="">
      <xdr:nvSpPr>
        <xdr:cNvPr id="692" name="【学校施設】&#10;一人当たり面積平均値テキスト">
          <a:extLst>
            <a:ext uri="{FF2B5EF4-FFF2-40B4-BE49-F238E27FC236}">
              <a16:creationId xmlns:a16="http://schemas.microsoft.com/office/drawing/2014/main" id="{00000000-0008-0000-0100-0000B4020000}"/>
            </a:ext>
          </a:extLst>
        </xdr:cNvPr>
        <xdr:cNvSpPr txBox="1"/>
      </xdr:nvSpPr>
      <xdr:spPr>
        <a:xfrm>
          <a:off x="22199600" y="10525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89027</xdr:rowOff>
    </xdr:from>
    <xdr:to>
      <xdr:col>116</xdr:col>
      <xdr:colOff>114300</xdr:colOff>
      <xdr:row>62</xdr:row>
      <xdr:rowOff>19177</xdr:rowOff>
    </xdr:to>
    <xdr:sp macro="" textlink="">
      <xdr:nvSpPr>
        <xdr:cNvPr id="693" name="フローチャート: 判断 692">
          <a:extLst>
            <a:ext uri="{FF2B5EF4-FFF2-40B4-BE49-F238E27FC236}">
              <a16:creationId xmlns:a16="http://schemas.microsoft.com/office/drawing/2014/main" id="{00000000-0008-0000-0100-0000B5020000}"/>
            </a:ext>
          </a:extLst>
        </xdr:cNvPr>
        <xdr:cNvSpPr/>
      </xdr:nvSpPr>
      <xdr:spPr>
        <a:xfrm>
          <a:off x="22110700" y="105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89535</xdr:rowOff>
    </xdr:from>
    <xdr:to>
      <xdr:col>112</xdr:col>
      <xdr:colOff>38100</xdr:colOff>
      <xdr:row>62</xdr:row>
      <xdr:rowOff>19685</xdr:rowOff>
    </xdr:to>
    <xdr:sp macro="" textlink="">
      <xdr:nvSpPr>
        <xdr:cNvPr id="694" name="フローチャート: 判断 693">
          <a:extLst>
            <a:ext uri="{FF2B5EF4-FFF2-40B4-BE49-F238E27FC236}">
              <a16:creationId xmlns:a16="http://schemas.microsoft.com/office/drawing/2014/main" id="{00000000-0008-0000-0100-0000B6020000}"/>
            </a:ext>
          </a:extLst>
        </xdr:cNvPr>
        <xdr:cNvSpPr/>
      </xdr:nvSpPr>
      <xdr:spPr>
        <a:xfrm>
          <a:off x="21272500" y="1054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108966</xdr:rowOff>
    </xdr:from>
    <xdr:to>
      <xdr:col>107</xdr:col>
      <xdr:colOff>101600</xdr:colOff>
      <xdr:row>62</xdr:row>
      <xdr:rowOff>39116</xdr:rowOff>
    </xdr:to>
    <xdr:sp macro="" textlink="">
      <xdr:nvSpPr>
        <xdr:cNvPr id="695" name="フローチャート: 判断 694">
          <a:extLst>
            <a:ext uri="{FF2B5EF4-FFF2-40B4-BE49-F238E27FC236}">
              <a16:creationId xmlns:a16="http://schemas.microsoft.com/office/drawing/2014/main" id="{00000000-0008-0000-0100-0000B7020000}"/>
            </a:ext>
          </a:extLst>
        </xdr:cNvPr>
        <xdr:cNvSpPr/>
      </xdr:nvSpPr>
      <xdr:spPr>
        <a:xfrm>
          <a:off x="20383500" y="1056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23876</xdr:rowOff>
    </xdr:from>
    <xdr:to>
      <xdr:col>102</xdr:col>
      <xdr:colOff>165100</xdr:colOff>
      <xdr:row>61</xdr:row>
      <xdr:rowOff>125476</xdr:rowOff>
    </xdr:to>
    <xdr:sp macro="" textlink="">
      <xdr:nvSpPr>
        <xdr:cNvPr id="696" name="フローチャート: 判断 695">
          <a:extLst>
            <a:ext uri="{FF2B5EF4-FFF2-40B4-BE49-F238E27FC236}">
              <a16:creationId xmlns:a16="http://schemas.microsoft.com/office/drawing/2014/main" id="{00000000-0008-0000-0100-0000B8020000}"/>
            </a:ext>
          </a:extLst>
        </xdr:cNvPr>
        <xdr:cNvSpPr/>
      </xdr:nvSpPr>
      <xdr:spPr>
        <a:xfrm>
          <a:off x="19494500" y="104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147828</xdr:rowOff>
    </xdr:from>
    <xdr:to>
      <xdr:col>98</xdr:col>
      <xdr:colOff>38100</xdr:colOff>
      <xdr:row>61</xdr:row>
      <xdr:rowOff>77978</xdr:rowOff>
    </xdr:to>
    <xdr:sp macro="" textlink="">
      <xdr:nvSpPr>
        <xdr:cNvPr id="697" name="フローチャート: 判断 696">
          <a:extLst>
            <a:ext uri="{FF2B5EF4-FFF2-40B4-BE49-F238E27FC236}">
              <a16:creationId xmlns:a16="http://schemas.microsoft.com/office/drawing/2014/main" id="{00000000-0008-0000-0100-0000B9020000}"/>
            </a:ext>
          </a:extLst>
        </xdr:cNvPr>
        <xdr:cNvSpPr/>
      </xdr:nvSpPr>
      <xdr:spPr>
        <a:xfrm>
          <a:off x="18605500" y="1043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57277</xdr:rowOff>
    </xdr:from>
    <xdr:to>
      <xdr:col>116</xdr:col>
      <xdr:colOff>114300</xdr:colOff>
      <xdr:row>61</xdr:row>
      <xdr:rowOff>158877</xdr:rowOff>
    </xdr:to>
    <xdr:sp macro="" textlink="">
      <xdr:nvSpPr>
        <xdr:cNvPr id="703" name="楕円 702">
          <a:extLst>
            <a:ext uri="{FF2B5EF4-FFF2-40B4-BE49-F238E27FC236}">
              <a16:creationId xmlns:a16="http://schemas.microsoft.com/office/drawing/2014/main" id="{00000000-0008-0000-0100-0000BF020000}"/>
            </a:ext>
          </a:extLst>
        </xdr:cNvPr>
        <xdr:cNvSpPr/>
      </xdr:nvSpPr>
      <xdr:spPr>
        <a:xfrm>
          <a:off x="22110700" y="1051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80154</xdr:rowOff>
    </xdr:from>
    <xdr:ext cx="469744" cy="259045"/>
    <xdr:sp macro="" textlink="">
      <xdr:nvSpPr>
        <xdr:cNvPr id="704" name="【学校施設】&#10;一人当たり面積該当値テキスト">
          <a:extLst>
            <a:ext uri="{FF2B5EF4-FFF2-40B4-BE49-F238E27FC236}">
              <a16:creationId xmlns:a16="http://schemas.microsoft.com/office/drawing/2014/main" id="{00000000-0008-0000-0100-0000C0020000}"/>
            </a:ext>
          </a:extLst>
        </xdr:cNvPr>
        <xdr:cNvSpPr txBox="1"/>
      </xdr:nvSpPr>
      <xdr:spPr>
        <a:xfrm>
          <a:off x="22199600" y="10367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57912</xdr:rowOff>
    </xdr:from>
    <xdr:to>
      <xdr:col>112</xdr:col>
      <xdr:colOff>38100</xdr:colOff>
      <xdr:row>61</xdr:row>
      <xdr:rowOff>159512</xdr:rowOff>
    </xdr:to>
    <xdr:sp macro="" textlink="">
      <xdr:nvSpPr>
        <xdr:cNvPr id="705" name="楕円 704">
          <a:extLst>
            <a:ext uri="{FF2B5EF4-FFF2-40B4-BE49-F238E27FC236}">
              <a16:creationId xmlns:a16="http://schemas.microsoft.com/office/drawing/2014/main" id="{00000000-0008-0000-0100-0000C1020000}"/>
            </a:ext>
          </a:extLst>
        </xdr:cNvPr>
        <xdr:cNvSpPr/>
      </xdr:nvSpPr>
      <xdr:spPr>
        <a:xfrm>
          <a:off x="21272500" y="1051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108077</xdr:rowOff>
    </xdr:from>
    <xdr:to>
      <xdr:col>116</xdr:col>
      <xdr:colOff>63500</xdr:colOff>
      <xdr:row>61</xdr:row>
      <xdr:rowOff>108712</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flipV="1">
          <a:off x="21323300" y="10566527"/>
          <a:ext cx="8382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58928</xdr:rowOff>
    </xdr:from>
    <xdr:to>
      <xdr:col>107</xdr:col>
      <xdr:colOff>101600</xdr:colOff>
      <xdr:row>61</xdr:row>
      <xdr:rowOff>160528</xdr:rowOff>
    </xdr:to>
    <xdr:sp macro="" textlink="">
      <xdr:nvSpPr>
        <xdr:cNvPr id="707" name="楕円 706">
          <a:extLst>
            <a:ext uri="{FF2B5EF4-FFF2-40B4-BE49-F238E27FC236}">
              <a16:creationId xmlns:a16="http://schemas.microsoft.com/office/drawing/2014/main" id="{00000000-0008-0000-0100-0000C3020000}"/>
            </a:ext>
          </a:extLst>
        </xdr:cNvPr>
        <xdr:cNvSpPr/>
      </xdr:nvSpPr>
      <xdr:spPr>
        <a:xfrm>
          <a:off x="203835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108712</xdr:rowOff>
    </xdr:from>
    <xdr:to>
      <xdr:col>111</xdr:col>
      <xdr:colOff>177800</xdr:colOff>
      <xdr:row>61</xdr:row>
      <xdr:rowOff>109728</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flipV="1">
          <a:off x="20434300" y="10567162"/>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68072</xdr:rowOff>
    </xdr:from>
    <xdr:to>
      <xdr:col>102</xdr:col>
      <xdr:colOff>165100</xdr:colOff>
      <xdr:row>61</xdr:row>
      <xdr:rowOff>169672</xdr:rowOff>
    </xdr:to>
    <xdr:sp macro="" textlink="">
      <xdr:nvSpPr>
        <xdr:cNvPr id="709" name="楕円 708">
          <a:extLst>
            <a:ext uri="{FF2B5EF4-FFF2-40B4-BE49-F238E27FC236}">
              <a16:creationId xmlns:a16="http://schemas.microsoft.com/office/drawing/2014/main" id="{00000000-0008-0000-0100-0000C5020000}"/>
            </a:ext>
          </a:extLst>
        </xdr:cNvPr>
        <xdr:cNvSpPr/>
      </xdr:nvSpPr>
      <xdr:spPr>
        <a:xfrm>
          <a:off x="19494500" y="1052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109728</xdr:rowOff>
    </xdr:from>
    <xdr:to>
      <xdr:col>107</xdr:col>
      <xdr:colOff>50800</xdr:colOff>
      <xdr:row>61</xdr:row>
      <xdr:rowOff>118872</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flipV="1">
          <a:off x="19545300" y="1056817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66675</xdr:rowOff>
    </xdr:from>
    <xdr:to>
      <xdr:col>98</xdr:col>
      <xdr:colOff>38100</xdr:colOff>
      <xdr:row>61</xdr:row>
      <xdr:rowOff>168275</xdr:rowOff>
    </xdr:to>
    <xdr:sp macro="" textlink="">
      <xdr:nvSpPr>
        <xdr:cNvPr id="711" name="楕円 710">
          <a:extLst>
            <a:ext uri="{FF2B5EF4-FFF2-40B4-BE49-F238E27FC236}">
              <a16:creationId xmlns:a16="http://schemas.microsoft.com/office/drawing/2014/main" id="{00000000-0008-0000-0100-0000C7020000}"/>
            </a:ext>
          </a:extLst>
        </xdr:cNvPr>
        <xdr:cNvSpPr/>
      </xdr:nvSpPr>
      <xdr:spPr>
        <a:xfrm>
          <a:off x="18605500" y="1052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117475</xdr:rowOff>
    </xdr:from>
    <xdr:to>
      <xdr:col>102</xdr:col>
      <xdr:colOff>114300</xdr:colOff>
      <xdr:row>61</xdr:row>
      <xdr:rowOff>118872</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a:off x="18656300" y="10575925"/>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10812</xdr:rowOff>
    </xdr:from>
    <xdr:ext cx="469744" cy="259045"/>
    <xdr:sp macro="" textlink="">
      <xdr:nvSpPr>
        <xdr:cNvPr id="713" name="n_1aveValue【学校施設】&#10;一人当たり面積">
          <a:extLst>
            <a:ext uri="{FF2B5EF4-FFF2-40B4-BE49-F238E27FC236}">
              <a16:creationId xmlns:a16="http://schemas.microsoft.com/office/drawing/2014/main" id="{00000000-0008-0000-0100-0000C9020000}"/>
            </a:ext>
          </a:extLst>
        </xdr:cNvPr>
        <xdr:cNvSpPr txBox="1"/>
      </xdr:nvSpPr>
      <xdr:spPr>
        <a:xfrm>
          <a:off x="21075727" y="1064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30243</xdr:rowOff>
    </xdr:from>
    <xdr:ext cx="469744" cy="259045"/>
    <xdr:sp macro="" textlink="">
      <xdr:nvSpPr>
        <xdr:cNvPr id="714" name="n_2aveValue【学校施設】&#10;一人当たり面積">
          <a:extLst>
            <a:ext uri="{FF2B5EF4-FFF2-40B4-BE49-F238E27FC236}">
              <a16:creationId xmlns:a16="http://schemas.microsoft.com/office/drawing/2014/main" id="{00000000-0008-0000-0100-0000CA020000}"/>
            </a:ext>
          </a:extLst>
        </xdr:cNvPr>
        <xdr:cNvSpPr txBox="1"/>
      </xdr:nvSpPr>
      <xdr:spPr>
        <a:xfrm>
          <a:off x="20199427" y="10660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142003</xdr:rowOff>
    </xdr:from>
    <xdr:ext cx="469744" cy="259045"/>
    <xdr:sp macro="" textlink="">
      <xdr:nvSpPr>
        <xdr:cNvPr id="715" name="n_3aveValue【学校施設】&#10;一人当たり面積">
          <a:extLst>
            <a:ext uri="{FF2B5EF4-FFF2-40B4-BE49-F238E27FC236}">
              <a16:creationId xmlns:a16="http://schemas.microsoft.com/office/drawing/2014/main" id="{00000000-0008-0000-0100-0000CB020000}"/>
            </a:ext>
          </a:extLst>
        </xdr:cNvPr>
        <xdr:cNvSpPr txBox="1"/>
      </xdr:nvSpPr>
      <xdr:spPr>
        <a:xfrm>
          <a:off x="19310427" y="1025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94505</xdr:rowOff>
    </xdr:from>
    <xdr:ext cx="469744" cy="259045"/>
    <xdr:sp macro="" textlink="">
      <xdr:nvSpPr>
        <xdr:cNvPr id="716" name="n_4aveValue【学校施設】&#10;一人当たり面積">
          <a:extLst>
            <a:ext uri="{FF2B5EF4-FFF2-40B4-BE49-F238E27FC236}">
              <a16:creationId xmlns:a16="http://schemas.microsoft.com/office/drawing/2014/main" id="{00000000-0008-0000-0100-0000CC020000}"/>
            </a:ext>
          </a:extLst>
        </xdr:cNvPr>
        <xdr:cNvSpPr txBox="1"/>
      </xdr:nvSpPr>
      <xdr:spPr>
        <a:xfrm>
          <a:off x="18421427" y="1021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4589</xdr:rowOff>
    </xdr:from>
    <xdr:ext cx="469744" cy="259045"/>
    <xdr:sp macro="" textlink="">
      <xdr:nvSpPr>
        <xdr:cNvPr id="717" name="n_1mainValue【学校施設】&#10;一人当たり面積">
          <a:extLst>
            <a:ext uri="{FF2B5EF4-FFF2-40B4-BE49-F238E27FC236}">
              <a16:creationId xmlns:a16="http://schemas.microsoft.com/office/drawing/2014/main" id="{00000000-0008-0000-0100-0000CD020000}"/>
            </a:ext>
          </a:extLst>
        </xdr:cNvPr>
        <xdr:cNvSpPr txBox="1"/>
      </xdr:nvSpPr>
      <xdr:spPr>
        <a:xfrm>
          <a:off x="21075727" y="10291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5605</xdr:rowOff>
    </xdr:from>
    <xdr:ext cx="469744" cy="259045"/>
    <xdr:sp macro="" textlink="">
      <xdr:nvSpPr>
        <xdr:cNvPr id="718" name="n_2mainValue【学校施設】&#10;一人当たり面積">
          <a:extLst>
            <a:ext uri="{FF2B5EF4-FFF2-40B4-BE49-F238E27FC236}">
              <a16:creationId xmlns:a16="http://schemas.microsoft.com/office/drawing/2014/main" id="{00000000-0008-0000-0100-0000CE020000}"/>
            </a:ext>
          </a:extLst>
        </xdr:cNvPr>
        <xdr:cNvSpPr txBox="1"/>
      </xdr:nvSpPr>
      <xdr:spPr>
        <a:xfrm>
          <a:off x="20199427" y="1029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160799</xdr:rowOff>
    </xdr:from>
    <xdr:ext cx="469744" cy="259045"/>
    <xdr:sp macro="" textlink="">
      <xdr:nvSpPr>
        <xdr:cNvPr id="719" name="n_3mainValue【学校施設】&#10;一人当たり面積">
          <a:extLst>
            <a:ext uri="{FF2B5EF4-FFF2-40B4-BE49-F238E27FC236}">
              <a16:creationId xmlns:a16="http://schemas.microsoft.com/office/drawing/2014/main" id="{00000000-0008-0000-0100-0000CF020000}"/>
            </a:ext>
          </a:extLst>
        </xdr:cNvPr>
        <xdr:cNvSpPr txBox="1"/>
      </xdr:nvSpPr>
      <xdr:spPr>
        <a:xfrm>
          <a:off x="19310427" y="1061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159402</xdr:rowOff>
    </xdr:from>
    <xdr:ext cx="469744" cy="259045"/>
    <xdr:sp macro="" textlink="">
      <xdr:nvSpPr>
        <xdr:cNvPr id="720" name="n_4mainValue【学校施設】&#10;一人当たり面積">
          <a:extLst>
            <a:ext uri="{FF2B5EF4-FFF2-40B4-BE49-F238E27FC236}">
              <a16:creationId xmlns:a16="http://schemas.microsoft.com/office/drawing/2014/main" id="{00000000-0008-0000-0100-0000D0020000}"/>
            </a:ext>
          </a:extLst>
        </xdr:cNvPr>
        <xdr:cNvSpPr txBox="1"/>
      </xdr:nvSpPr>
      <xdr:spPr>
        <a:xfrm>
          <a:off x="18421427" y="1061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a:extLst>
            <a:ext uri="{FF2B5EF4-FFF2-40B4-BE49-F238E27FC236}">
              <a16:creationId xmlns:a16="http://schemas.microsoft.com/office/drawing/2014/main" id="{00000000-0008-0000-0100-0000D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a:extLst>
            <a:ext uri="{FF2B5EF4-FFF2-40B4-BE49-F238E27FC236}">
              <a16:creationId xmlns:a16="http://schemas.microsoft.com/office/drawing/2014/main" id="{00000000-0008-0000-0100-0000D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a:extLst>
            <a:ext uri="{FF2B5EF4-FFF2-40B4-BE49-F238E27FC236}">
              <a16:creationId xmlns:a16="http://schemas.microsoft.com/office/drawing/2014/main" id="{00000000-0008-0000-0100-0000D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a:extLst>
            <a:ext uri="{FF2B5EF4-FFF2-40B4-BE49-F238E27FC236}">
              <a16:creationId xmlns:a16="http://schemas.microsoft.com/office/drawing/2014/main" id="{00000000-0008-0000-0100-0000D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a:extLst>
            <a:ext uri="{FF2B5EF4-FFF2-40B4-BE49-F238E27FC236}">
              <a16:creationId xmlns:a16="http://schemas.microsoft.com/office/drawing/2014/main" id="{00000000-0008-0000-0100-0000D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a:extLst>
            <a:ext uri="{FF2B5EF4-FFF2-40B4-BE49-F238E27FC236}">
              <a16:creationId xmlns:a16="http://schemas.microsoft.com/office/drawing/2014/main" id="{00000000-0008-0000-0100-0000D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a:extLst>
            <a:ext uri="{FF2B5EF4-FFF2-40B4-BE49-F238E27FC236}">
              <a16:creationId xmlns:a16="http://schemas.microsoft.com/office/drawing/2014/main" id="{00000000-0008-0000-0100-0000D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a:extLst>
            <a:ext uri="{FF2B5EF4-FFF2-40B4-BE49-F238E27FC236}">
              <a16:creationId xmlns:a16="http://schemas.microsoft.com/office/drawing/2014/main" id="{00000000-0008-0000-0100-0000D8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9" name="正方形/長方形 728">
          <a:extLst>
            <a:ext uri="{FF2B5EF4-FFF2-40B4-BE49-F238E27FC236}">
              <a16:creationId xmlns:a16="http://schemas.microsoft.com/office/drawing/2014/main" id="{00000000-0008-0000-0100-0000D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0" name="正方形/長方形 729">
          <a:extLst>
            <a:ext uri="{FF2B5EF4-FFF2-40B4-BE49-F238E27FC236}">
              <a16:creationId xmlns:a16="http://schemas.microsoft.com/office/drawing/2014/main" id="{00000000-0008-0000-0100-0000D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1" name="正方形/長方形 730">
          <a:extLst>
            <a:ext uri="{FF2B5EF4-FFF2-40B4-BE49-F238E27FC236}">
              <a16:creationId xmlns:a16="http://schemas.microsoft.com/office/drawing/2014/main" id="{00000000-0008-0000-0100-0000D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2" name="正方形/長方形 731">
          <a:extLst>
            <a:ext uri="{FF2B5EF4-FFF2-40B4-BE49-F238E27FC236}">
              <a16:creationId xmlns:a16="http://schemas.microsoft.com/office/drawing/2014/main" id="{00000000-0008-0000-0100-0000D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3" name="正方形/長方形 732">
          <a:extLst>
            <a:ext uri="{FF2B5EF4-FFF2-40B4-BE49-F238E27FC236}">
              <a16:creationId xmlns:a16="http://schemas.microsoft.com/office/drawing/2014/main" id="{00000000-0008-0000-0100-0000D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4" name="正方形/長方形 733">
          <a:extLst>
            <a:ext uri="{FF2B5EF4-FFF2-40B4-BE49-F238E27FC236}">
              <a16:creationId xmlns:a16="http://schemas.microsoft.com/office/drawing/2014/main" id="{00000000-0008-0000-0100-0000D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5" name="正方形/長方形 734">
          <a:extLst>
            <a:ext uri="{FF2B5EF4-FFF2-40B4-BE49-F238E27FC236}">
              <a16:creationId xmlns:a16="http://schemas.microsoft.com/office/drawing/2014/main" id="{00000000-0008-0000-0100-0000D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6" name="正方形/長方形 735">
          <a:extLst>
            <a:ext uri="{FF2B5EF4-FFF2-40B4-BE49-F238E27FC236}">
              <a16:creationId xmlns:a16="http://schemas.microsoft.com/office/drawing/2014/main" id="{00000000-0008-0000-0100-0000E0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00000000-0008-0000-0100-0000E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00000000-0008-0000-0100-0000E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8" name="直線コネクタ 747">
          <a:extLst>
            <a:ext uri="{FF2B5EF4-FFF2-40B4-BE49-F238E27FC236}">
              <a16:creationId xmlns:a16="http://schemas.microsoft.com/office/drawing/2014/main" id="{00000000-0008-0000-0100-0000EC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0" name="直線コネクタ 749">
          <a:extLst>
            <a:ext uri="{FF2B5EF4-FFF2-40B4-BE49-F238E27FC236}">
              <a16:creationId xmlns:a16="http://schemas.microsoft.com/office/drawing/2014/main" id="{00000000-0008-0000-0100-0000EE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2" name="直線コネクタ 751">
          <a:extLst>
            <a:ext uri="{FF2B5EF4-FFF2-40B4-BE49-F238E27FC236}">
              <a16:creationId xmlns:a16="http://schemas.microsoft.com/office/drawing/2014/main" id="{00000000-0008-0000-0100-0000F0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4" name="直線コネクタ 753">
          <a:extLst>
            <a:ext uri="{FF2B5EF4-FFF2-40B4-BE49-F238E27FC236}">
              <a16:creationId xmlns:a16="http://schemas.microsoft.com/office/drawing/2014/main" id="{00000000-0008-0000-0100-0000F2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6" name="直線コネクタ 755">
          <a:extLst>
            <a:ext uri="{FF2B5EF4-FFF2-40B4-BE49-F238E27FC236}">
              <a16:creationId xmlns:a16="http://schemas.microsoft.com/office/drawing/2014/main" id="{00000000-0008-0000-0100-0000F4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a:extLst>
            <a:ext uri="{FF2B5EF4-FFF2-40B4-BE49-F238E27FC236}">
              <a16:creationId xmlns:a16="http://schemas.microsoft.com/office/drawing/2014/main" id="{00000000-0008-0000-0100-0000F6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a:extLst>
            <a:ext uri="{FF2B5EF4-FFF2-40B4-BE49-F238E27FC236}">
              <a16:creationId xmlns:a16="http://schemas.microsoft.com/office/drawing/2014/main" id="{00000000-0008-0000-0100-0000F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38100</xdr:rowOff>
    </xdr:from>
    <xdr:to>
      <xdr:col>85</xdr:col>
      <xdr:colOff>126364</xdr:colOff>
      <xdr:row>108</xdr:row>
      <xdr:rowOff>152400</xdr:rowOff>
    </xdr:to>
    <xdr:cxnSp macro="">
      <xdr:nvCxnSpPr>
        <xdr:cNvPr id="761" name="直線コネクタ 760">
          <a:extLst>
            <a:ext uri="{FF2B5EF4-FFF2-40B4-BE49-F238E27FC236}">
              <a16:creationId xmlns:a16="http://schemas.microsoft.com/office/drawing/2014/main" id="{00000000-0008-0000-0100-0000F9020000}"/>
            </a:ext>
          </a:extLst>
        </xdr:cNvPr>
        <xdr:cNvCxnSpPr/>
      </xdr:nvCxnSpPr>
      <xdr:spPr>
        <a:xfrm flipV="1">
          <a:off x="16318864" y="171831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2" name="【公民館】&#10;有形固定資産減価償却率最小値テキスト">
          <a:extLst>
            <a:ext uri="{FF2B5EF4-FFF2-40B4-BE49-F238E27FC236}">
              <a16:creationId xmlns:a16="http://schemas.microsoft.com/office/drawing/2014/main" id="{00000000-0008-0000-0100-0000FA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3" name="直線コネクタ 762">
          <a:extLst>
            <a:ext uri="{FF2B5EF4-FFF2-40B4-BE49-F238E27FC236}">
              <a16:creationId xmlns:a16="http://schemas.microsoft.com/office/drawing/2014/main" id="{00000000-0008-0000-0100-0000FB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156227</xdr:rowOff>
    </xdr:from>
    <xdr:ext cx="405111" cy="259045"/>
    <xdr:sp macro="" textlink="">
      <xdr:nvSpPr>
        <xdr:cNvPr id="764" name="【公民館】&#10;有形固定資産減価償却率最大値テキスト">
          <a:extLst>
            <a:ext uri="{FF2B5EF4-FFF2-40B4-BE49-F238E27FC236}">
              <a16:creationId xmlns:a16="http://schemas.microsoft.com/office/drawing/2014/main" id="{00000000-0008-0000-0100-0000FC020000}"/>
            </a:ext>
          </a:extLst>
        </xdr:cNvPr>
        <xdr:cNvSpPr txBox="1"/>
      </xdr:nvSpPr>
      <xdr:spPr>
        <a:xfrm>
          <a:off x="16357600" y="1695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38100</xdr:rowOff>
    </xdr:from>
    <xdr:to>
      <xdr:col>86</xdr:col>
      <xdr:colOff>25400</xdr:colOff>
      <xdr:row>100</xdr:row>
      <xdr:rowOff>38100</xdr:rowOff>
    </xdr:to>
    <xdr:cxnSp macro="">
      <xdr:nvCxnSpPr>
        <xdr:cNvPr id="765" name="直線コネクタ 764">
          <a:extLst>
            <a:ext uri="{FF2B5EF4-FFF2-40B4-BE49-F238E27FC236}">
              <a16:creationId xmlns:a16="http://schemas.microsoft.com/office/drawing/2014/main" id="{00000000-0008-0000-0100-0000FD020000}"/>
            </a:ext>
          </a:extLst>
        </xdr:cNvPr>
        <xdr:cNvCxnSpPr/>
      </xdr:nvCxnSpPr>
      <xdr:spPr>
        <a:xfrm>
          <a:off x="16230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766" name="【公民館】&#10;有形固定資産減価償却率平均値テキスト">
          <a:extLst>
            <a:ext uri="{FF2B5EF4-FFF2-40B4-BE49-F238E27FC236}">
              <a16:creationId xmlns:a16="http://schemas.microsoft.com/office/drawing/2014/main" id="{00000000-0008-0000-0100-0000FE020000}"/>
            </a:ext>
          </a:extLst>
        </xdr:cNvPr>
        <xdr:cNvSpPr txBox="1"/>
      </xdr:nvSpPr>
      <xdr:spPr>
        <a:xfrm>
          <a:off x="16357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767" name="フローチャート: 判断 766">
          <a:extLst>
            <a:ext uri="{FF2B5EF4-FFF2-40B4-BE49-F238E27FC236}">
              <a16:creationId xmlns:a16="http://schemas.microsoft.com/office/drawing/2014/main" id="{00000000-0008-0000-0100-0000FF020000}"/>
            </a:ext>
          </a:extLst>
        </xdr:cNvPr>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103505</xdr:rowOff>
    </xdr:from>
    <xdr:to>
      <xdr:col>81</xdr:col>
      <xdr:colOff>101600</xdr:colOff>
      <xdr:row>105</xdr:row>
      <xdr:rowOff>33655</xdr:rowOff>
    </xdr:to>
    <xdr:sp macro="" textlink="">
      <xdr:nvSpPr>
        <xdr:cNvPr id="768" name="フローチャート: 判断 767">
          <a:extLst>
            <a:ext uri="{FF2B5EF4-FFF2-40B4-BE49-F238E27FC236}">
              <a16:creationId xmlns:a16="http://schemas.microsoft.com/office/drawing/2014/main" id="{00000000-0008-0000-0100-000000030000}"/>
            </a:ext>
          </a:extLst>
        </xdr:cNvPr>
        <xdr:cNvSpPr/>
      </xdr:nvSpPr>
      <xdr:spPr>
        <a:xfrm>
          <a:off x="15430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769" name="フローチャート: 判断 768">
          <a:extLst>
            <a:ext uri="{FF2B5EF4-FFF2-40B4-BE49-F238E27FC236}">
              <a16:creationId xmlns:a16="http://schemas.microsoft.com/office/drawing/2014/main" id="{00000000-0008-0000-0100-000001030000}"/>
            </a:ext>
          </a:extLst>
        </xdr:cNvPr>
        <xdr:cNvSpPr/>
      </xdr:nvSpPr>
      <xdr:spPr>
        <a:xfrm>
          <a:off x="14541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132080</xdr:rowOff>
    </xdr:from>
    <xdr:to>
      <xdr:col>72</xdr:col>
      <xdr:colOff>38100</xdr:colOff>
      <xdr:row>105</xdr:row>
      <xdr:rowOff>62230</xdr:rowOff>
    </xdr:to>
    <xdr:sp macro="" textlink="">
      <xdr:nvSpPr>
        <xdr:cNvPr id="770" name="フローチャート: 判断 769">
          <a:extLst>
            <a:ext uri="{FF2B5EF4-FFF2-40B4-BE49-F238E27FC236}">
              <a16:creationId xmlns:a16="http://schemas.microsoft.com/office/drawing/2014/main" id="{00000000-0008-0000-0100-000002030000}"/>
            </a:ext>
          </a:extLst>
        </xdr:cNvPr>
        <xdr:cNvSpPr/>
      </xdr:nvSpPr>
      <xdr:spPr>
        <a:xfrm>
          <a:off x="13652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166370</xdr:rowOff>
    </xdr:from>
    <xdr:to>
      <xdr:col>67</xdr:col>
      <xdr:colOff>101600</xdr:colOff>
      <xdr:row>105</xdr:row>
      <xdr:rowOff>96520</xdr:rowOff>
    </xdr:to>
    <xdr:sp macro="" textlink="">
      <xdr:nvSpPr>
        <xdr:cNvPr id="771" name="フローチャート: 判断 770">
          <a:extLst>
            <a:ext uri="{FF2B5EF4-FFF2-40B4-BE49-F238E27FC236}">
              <a16:creationId xmlns:a16="http://schemas.microsoft.com/office/drawing/2014/main" id="{00000000-0008-0000-0100-000003030000}"/>
            </a:ext>
          </a:extLst>
        </xdr:cNvPr>
        <xdr:cNvSpPr/>
      </xdr:nvSpPr>
      <xdr:spPr>
        <a:xfrm>
          <a:off x="12763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100-000004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100-000005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100-000006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100-000007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100-000008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44450</xdr:rowOff>
    </xdr:from>
    <xdr:to>
      <xdr:col>85</xdr:col>
      <xdr:colOff>177800</xdr:colOff>
      <xdr:row>105</xdr:row>
      <xdr:rowOff>146050</xdr:rowOff>
    </xdr:to>
    <xdr:sp macro="" textlink="">
      <xdr:nvSpPr>
        <xdr:cNvPr id="777" name="楕円 776">
          <a:extLst>
            <a:ext uri="{FF2B5EF4-FFF2-40B4-BE49-F238E27FC236}">
              <a16:creationId xmlns:a16="http://schemas.microsoft.com/office/drawing/2014/main" id="{00000000-0008-0000-0100-000009030000}"/>
            </a:ext>
          </a:extLst>
        </xdr:cNvPr>
        <xdr:cNvSpPr/>
      </xdr:nvSpPr>
      <xdr:spPr>
        <a:xfrm>
          <a:off x="162687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22877</xdr:rowOff>
    </xdr:from>
    <xdr:ext cx="405111" cy="259045"/>
    <xdr:sp macro="" textlink="">
      <xdr:nvSpPr>
        <xdr:cNvPr id="778" name="【公民館】&#10;有形固定資産減価償却率該当値テキスト">
          <a:extLst>
            <a:ext uri="{FF2B5EF4-FFF2-40B4-BE49-F238E27FC236}">
              <a16:creationId xmlns:a16="http://schemas.microsoft.com/office/drawing/2014/main" id="{00000000-0008-0000-0100-00000A030000}"/>
            </a:ext>
          </a:extLst>
        </xdr:cNvPr>
        <xdr:cNvSpPr txBox="1"/>
      </xdr:nvSpPr>
      <xdr:spPr>
        <a:xfrm>
          <a:off x="16357600"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6350</xdr:rowOff>
    </xdr:from>
    <xdr:to>
      <xdr:col>81</xdr:col>
      <xdr:colOff>101600</xdr:colOff>
      <xdr:row>105</xdr:row>
      <xdr:rowOff>107950</xdr:rowOff>
    </xdr:to>
    <xdr:sp macro="" textlink="">
      <xdr:nvSpPr>
        <xdr:cNvPr id="779" name="楕円 778">
          <a:extLst>
            <a:ext uri="{FF2B5EF4-FFF2-40B4-BE49-F238E27FC236}">
              <a16:creationId xmlns:a16="http://schemas.microsoft.com/office/drawing/2014/main" id="{00000000-0008-0000-0100-00000B030000}"/>
            </a:ext>
          </a:extLst>
        </xdr:cNvPr>
        <xdr:cNvSpPr/>
      </xdr:nvSpPr>
      <xdr:spPr>
        <a:xfrm>
          <a:off x="15430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57150</xdr:rowOff>
    </xdr:from>
    <xdr:to>
      <xdr:col>85</xdr:col>
      <xdr:colOff>127000</xdr:colOff>
      <xdr:row>105</xdr:row>
      <xdr:rowOff>95250</xdr:rowOff>
    </xdr:to>
    <xdr:cxnSp macro="">
      <xdr:nvCxnSpPr>
        <xdr:cNvPr id="780" name="直線コネクタ 779">
          <a:extLst>
            <a:ext uri="{FF2B5EF4-FFF2-40B4-BE49-F238E27FC236}">
              <a16:creationId xmlns:a16="http://schemas.microsoft.com/office/drawing/2014/main" id="{00000000-0008-0000-0100-00000C030000}"/>
            </a:ext>
          </a:extLst>
        </xdr:cNvPr>
        <xdr:cNvCxnSpPr/>
      </xdr:nvCxnSpPr>
      <xdr:spPr>
        <a:xfrm>
          <a:off x="15481300" y="18059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139700</xdr:rowOff>
    </xdr:from>
    <xdr:to>
      <xdr:col>76</xdr:col>
      <xdr:colOff>165100</xdr:colOff>
      <xdr:row>105</xdr:row>
      <xdr:rowOff>69850</xdr:rowOff>
    </xdr:to>
    <xdr:sp macro="" textlink="">
      <xdr:nvSpPr>
        <xdr:cNvPr id="781" name="楕円 780">
          <a:extLst>
            <a:ext uri="{FF2B5EF4-FFF2-40B4-BE49-F238E27FC236}">
              <a16:creationId xmlns:a16="http://schemas.microsoft.com/office/drawing/2014/main" id="{00000000-0008-0000-0100-00000D030000}"/>
            </a:ext>
          </a:extLst>
        </xdr:cNvPr>
        <xdr:cNvSpPr/>
      </xdr:nvSpPr>
      <xdr:spPr>
        <a:xfrm>
          <a:off x="14541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19050</xdr:rowOff>
    </xdr:from>
    <xdr:to>
      <xdr:col>81</xdr:col>
      <xdr:colOff>50800</xdr:colOff>
      <xdr:row>105</xdr:row>
      <xdr:rowOff>57150</xdr:rowOff>
    </xdr:to>
    <xdr:cxnSp macro="">
      <xdr:nvCxnSpPr>
        <xdr:cNvPr id="782" name="直線コネクタ 781">
          <a:extLst>
            <a:ext uri="{FF2B5EF4-FFF2-40B4-BE49-F238E27FC236}">
              <a16:creationId xmlns:a16="http://schemas.microsoft.com/office/drawing/2014/main" id="{00000000-0008-0000-0100-00000E030000}"/>
            </a:ext>
          </a:extLst>
        </xdr:cNvPr>
        <xdr:cNvCxnSpPr/>
      </xdr:nvCxnSpPr>
      <xdr:spPr>
        <a:xfrm>
          <a:off x="14592300" y="18021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101600</xdr:rowOff>
    </xdr:from>
    <xdr:to>
      <xdr:col>72</xdr:col>
      <xdr:colOff>38100</xdr:colOff>
      <xdr:row>105</xdr:row>
      <xdr:rowOff>31750</xdr:rowOff>
    </xdr:to>
    <xdr:sp macro="" textlink="">
      <xdr:nvSpPr>
        <xdr:cNvPr id="783" name="楕円 782">
          <a:extLst>
            <a:ext uri="{FF2B5EF4-FFF2-40B4-BE49-F238E27FC236}">
              <a16:creationId xmlns:a16="http://schemas.microsoft.com/office/drawing/2014/main" id="{00000000-0008-0000-0100-00000F030000}"/>
            </a:ext>
          </a:extLst>
        </xdr:cNvPr>
        <xdr:cNvSpPr/>
      </xdr:nvSpPr>
      <xdr:spPr>
        <a:xfrm>
          <a:off x="13652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152400</xdr:rowOff>
    </xdr:from>
    <xdr:to>
      <xdr:col>76</xdr:col>
      <xdr:colOff>114300</xdr:colOff>
      <xdr:row>105</xdr:row>
      <xdr:rowOff>19050</xdr:rowOff>
    </xdr:to>
    <xdr:cxnSp macro="">
      <xdr:nvCxnSpPr>
        <xdr:cNvPr id="784" name="直線コネクタ 783">
          <a:extLst>
            <a:ext uri="{FF2B5EF4-FFF2-40B4-BE49-F238E27FC236}">
              <a16:creationId xmlns:a16="http://schemas.microsoft.com/office/drawing/2014/main" id="{00000000-0008-0000-0100-000010030000}"/>
            </a:ext>
          </a:extLst>
        </xdr:cNvPr>
        <xdr:cNvCxnSpPr/>
      </xdr:nvCxnSpPr>
      <xdr:spPr>
        <a:xfrm>
          <a:off x="13703300" y="17983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63500</xdr:rowOff>
    </xdr:from>
    <xdr:to>
      <xdr:col>67</xdr:col>
      <xdr:colOff>101600</xdr:colOff>
      <xdr:row>104</xdr:row>
      <xdr:rowOff>165100</xdr:rowOff>
    </xdr:to>
    <xdr:sp macro="" textlink="">
      <xdr:nvSpPr>
        <xdr:cNvPr id="785" name="楕円 784">
          <a:extLst>
            <a:ext uri="{FF2B5EF4-FFF2-40B4-BE49-F238E27FC236}">
              <a16:creationId xmlns:a16="http://schemas.microsoft.com/office/drawing/2014/main" id="{00000000-0008-0000-0100-000011030000}"/>
            </a:ext>
          </a:extLst>
        </xdr:cNvPr>
        <xdr:cNvSpPr/>
      </xdr:nvSpPr>
      <xdr:spPr>
        <a:xfrm>
          <a:off x="12763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114300</xdr:rowOff>
    </xdr:from>
    <xdr:to>
      <xdr:col>71</xdr:col>
      <xdr:colOff>177800</xdr:colOff>
      <xdr:row>104</xdr:row>
      <xdr:rowOff>152400</xdr:rowOff>
    </xdr:to>
    <xdr:cxnSp macro="">
      <xdr:nvCxnSpPr>
        <xdr:cNvPr id="786" name="直線コネクタ 785">
          <a:extLst>
            <a:ext uri="{FF2B5EF4-FFF2-40B4-BE49-F238E27FC236}">
              <a16:creationId xmlns:a16="http://schemas.microsoft.com/office/drawing/2014/main" id="{00000000-0008-0000-0100-000012030000}"/>
            </a:ext>
          </a:extLst>
        </xdr:cNvPr>
        <xdr:cNvCxnSpPr/>
      </xdr:nvCxnSpPr>
      <xdr:spPr>
        <a:xfrm>
          <a:off x="12814300" y="17945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50182</xdr:rowOff>
    </xdr:from>
    <xdr:ext cx="405111" cy="259045"/>
    <xdr:sp macro="" textlink="">
      <xdr:nvSpPr>
        <xdr:cNvPr id="787" name="n_1aveValue【公民館】&#10;有形固定資産減価償却率">
          <a:extLst>
            <a:ext uri="{FF2B5EF4-FFF2-40B4-BE49-F238E27FC236}">
              <a16:creationId xmlns:a16="http://schemas.microsoft.com/office/drawing/2014/main" id="{00000000-0008-0000-0100-000013030000}"/>
            </a:ext>
          </a:extLst>
        </xdr:cNvPr>
        <xdr:cNvSpPr txBox="1"/>
      </xdr:nvSpPr>
      <xdr:spPr>
        <a:xfrm>
          <a:off x="15266044" y="1770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68597</xdr:rowOff>
    </xdr:from>
    <xdr:ext cx="405111" cy="259045"/>
    <xdr:sp macro="" textlink="">
      <xdr:nvSpPr>
        <xdr:cNvPr id="788" name="n_2aveValue【公民館】&#10;有形固定資産減価償却率">
          <a:extLst>
            <a:ext uri="{FF2B5EF4-FFF2-40B4-BE49-F238E27FC236}">
              <a16:creationId xmlns:a16="http://schemas.microsoft.com/office/drawing/2014/main" id="{00000000-0008-0000-0100-000014030000}"/>
            </a:ext>
          </a:extLst>
        </xdr:cNvPr>
        <xdr:cNvSpPr txBox="1"/>
      </xdr:nvSpPr>
      <xdr:spPr>
        <a:xfrm>
          <a:off x="143897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53357</xdr:rowOff>
    </xdr:from>
    <xdr:ext cx="405111" cy="259045"/>
    <xdr:sp macro="" textlink="">
      <xdr:nvSpPr>
        <xdr:cNvPr id="789" name="n_3aveValue【公民館】&#10;有形固定資産減価償却率">
          <a:extLst>
            <a:ext uri="{FF2B5EF4-FFF2-40B4-BE49-F238E27FC236}">
              <a16:creationId xmlns:a16="http://schemas.microsoft.com/office/drawing/2014/main" id="{00000000-0008-0000-0100-000015030000}"/>
            </a:ext>
          </a:extLst>
        </xdr:cNvPr>
        <xdr:cNvSpPr txBox="1"/>
      </xdr:nvSpPr>
      <xdr:spPr>
        <a:xfrm>
          <a:off x="13500744" y="1805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87647</xdr:rowOff>
    </xdr:from>
    <xdr:ext cx="405111" cy="259045"/>
    <xdr:sp macro="" textlink="">
      <xdr:nvSpPr>
        <xdr:cNvPr id="790" name="n_4aveValue【公民館】&#10;有形固定資産減価償却率">
          <a:extLst>
            <a:ext uri="{FF2B5EF4-FFF2-40B4-BE49-F238E27FC236}">
              <a16:creationId xmlns:a16="http://schemas.microsoft.com/office/drawing/2014/main" id="{00000000-0008-0000-0100-000016030000}"/>
            </a:ext>
          </a:extLst>
        </xdr:cNvPr>
        <xdr:cNvSpPr txBox="1"/>
      </xdr:nvSpPr>
      <xdr:spPr>
        <a:xfrm>
          <a:off x="12611744" y="180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99077</xdr:rowOff>
    </xdr:from>
    <xdr:ext cx="405111" cy="259045"/>
    <xdr:sp macro="" textlink="">
      <xdr:nvSpPr>
        <xdr:cNvPr id="791" name="n_1mainValue【公民館】&#10;有形固定資産減価償却率">
          <a:extLst>
            <a:ext uri="{FF2B5EF4-FFF2-40B4-BE49-F238E27FC236}">
              <a16:creationId xmlns:a16="http://schemas.microsoft.com/office/drawing/2014/main" id="{00000000-0008-0000-0100-000017030000}"/>
            </a:ext>
          </a:extLst>
        </xdr:cNvPr>
        <xdr:cNvSpPr txBox="1"/>
      </xdr:nvSpPr>
      <xdr:spPr>
        <a:xfrm>
          <a:off x="15266044"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86377</xdr:rowOff>
    </xdr:from>
    <xdr:ext cx="405111" cy="259045"/>
    <xdr:sp macro="" textlink="">
      <xdr:nvSpPr>
        <xdr:cNvPr id="792" name="n_2mainValue【公民館】&#10;有形固定資産減価償却率">
          <a:extLst>
            <a:ext uri="{FF2B5EF4-FFF2-40B4-BE49-F238E27FC236}">
              <a16:creationId xmlns:a16="http://schemas.microsoft.com/office/drawing/2014/main" id="{00000000-0008-0000-0100-000018030000}"/>
            </a:ext>
          </a:extLst>
        </xdr:cNvPr>
        <xdr:cNvSpPr txBox="1"/>
      </xdr:nvSpPr>
      <xdr:spPr>
        <a:xfrm>
          <a:off x="143897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48277</xdr:rowOff>
    </xdr:from>
    <xdr:ext cx="405111" cy="259045"/>
    <xdr:sp macro="" textlink="">
      <xdr:nvSpPr>
        <xdr:cNvPr id="793" name="n_3mainValue【公民館】&#10;有形固定資産減価償却率">
          <a:extLst>
            <a:ext uri="{FF2B5EF4-FFF2-40B4-BE49-F238E27FC236}">
              <a16:creationId xmlns:a16="http://schemas.microsoft.com/office/drawing/2014/main" id="{00000000-0008-0000-0100-000019030000}"/>
            </a:ext>
          </a:extLst>
        </xdr:cNvPr>
        <xdr:cNvSpPr txBox="1"/>
      </xdr:nvSpPr>
      <xdr:spPr>
        <a:xfrm>
          <a:off x="13500744"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10177</xdr:rowOff>
    </xdr:from>
    <xdr:ext cx="405111" cy="259045"/>
    <xdr:sp macro="" textlink="">
      <xdr:nvSpPr>
        <xdr:cNvPr id="794" name="n_4mainValue【公民館】&#10;有形固定資産減価償却率">
          <a:extLst>
            <a:ext uri="{FF2B5EF4-FFF2-40B4-BE49-F238E27FC236}">
              <a16:creationId xmlns:a16="http://schemas.microsoft.com/office/drawing/2014/main" id="{00000000-0008-0000-0100-00001A030000}"/>
            </a:ext>
          </a:extLst>
        </xdr:cNvPr>
        <xdr:cNvSpPr txBox="1"/>
      </xdr:nvSpPr>
      <xdr:spPr>
        <a:xfrm>
          <a:off x="12611744" y="1766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a:extLst>
            <a:ext uri="{FF2B5EF4-FFF2-40B4-BE49-F238E27FC236}">
              <a16:creationId xmlns:a16="http://schemas.microsoft.com/office/drawing/2014/main" id="{00000000-0008-0000-0100-00001B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a:extLst>
            <a:ext uri="{FF2B5EF4-FFF2-40B4-BE49-F238E27FC236}">
              <a16:creationId xmlns:a16="http://schemas.microsoft.com/office/drawing/2014/main" id="{00000000-0008-0000-0100-00001C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a:extLst>
            <a:ext uri="{FF2B5EF4-FFF2-40B4-BE49-F238E27FC236}">
              <a16:creationId xmlns:a16="http://schemas.microsoft.com/office/drawing/2014/main" id="{00000000-0008-0000-0100-00001D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a:extLst>
            <a:ext uri="{FF2B5EF4-FFF2-40B4-BE49-F238E27FC236}">
              <a16:creationId xmlns:a16="http://schemas.microsoft.com/office/drawing/2014/main" id="{00000000-0008-0000-0100-00001E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a:extLst>
            <a:ext uri="{FF2B5EF4-FFF2-40B4-BE49-F238E27FC236}">
              <a16:creationId xmlns:a16="http://schemas.microsoft.com/office/drawing/2014/main" id="{00000000-0008-0000-0100-00001F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a:extLst>
            <a:ext uri="{FF2B5EF4-FFF2-40B4-BE49-F238E27FC236}">
              <a16:creationId xmlns:a16="http://schemas.microsoft.com/office/drawing/2014/main" id="{00000000-0008-0000-0100-000020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a:extLst>
            <a:ext uri="{FF2B5EF4-FFF2-40B4-BE49-F238E27FC236}">
              <a16:creationId xmlns:a16="http://schemas.microsoft.com/office/drawing/2014/main" id="{00000000-0008-0000-0100-000021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a:extLst>
            <a:ext uri="{FF2B5EF4-FFF2-40B4-BE49-F238E27FC236}">
              <a16:creationId xmlns:a16="http://schemas.microsoft.com/office/drawing/2014/main" id="{00000000-0008-0000-0100-000022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a:extLst>
            <a:ext uri="{FF2B5EF4-FFF2-40B4-BE49-F238E27FC236}">
              <a16:creationId xmlns:a16="http://schemas.microsoft.com/office/drawing/2014/main" id="{00000000-0008-0000-0100-000023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a:extLst>
            <a:ext uri="{FF2B5EF4-FFF2-40B4-BE49-F238E27FC236}">
              <a16:creationId xmlns:a16="http://schemas.microsoft.com/office/drawing/2014/main" id="{00000000-0008-0000-0100-000024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5" name="直線コネクタ 804">
          <a:extLst>
            <a:ext uri="{FF2B5EF4-FFF2-40B4-BE49-F238E27FC236}">
              <a16:creationId xmlns:a16="http://schemas.microsoft.com/office/drawing/2014/main" id="{00000000-0008-0000-0100-000025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6" name="テキスト ボックス 805">
          <a:extLst>
            <a:ext uri="{FF2B5EF4-FFF2-40B4-BE49-F238E27FC236}">
              <a16:creationId xmlns:a16="http://schemas.microsoft.com/office/drawing/2014/main" id="{00000000-0008-0000-0100-000026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7" name="直線コネクタ 806">
          <a:extLst>
            <a:ext uri="{FF2B5EF4-FFF2-40B4-BE49-F238E27FC236}">
              <a16:creationId xmlns:a16="http://schemas.microsoft.com/office/drawing/2014/main" id="{00000000-0008-0000-0100-000027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9" name="直線コネクタ 808">
          <a:extLst>
            <a:ext uri="{FF2B5EF4-FFF2-40B4-BE49-F238E27FC236}">
              <a16:creationId xmlns:a16="http://schemas.microsoft.com/office/drawing/2014/main" id="{00000000-0008-0000-0100-000029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1" name="直線コネクタ 810">
          <a:extLst>
            <a:ext uri="{FF2B5EF4-FFF2-40B4-BE49-F238E27FC236}">
              <a16:creationId xmlns:a16="http://schemas.microsoft.com/office/drawing/2014/main" id="{00000000-0008-0000-0100-00002B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3" name="直線コネクタ 812">
          <a:extLst>
            <a:ext uri="{FF2B5EF4-FFF2-40B4-BE49-F238E27FC236}">
              <a16:creationId xmlns:a16="http://schemas.microsoft.com/office/drawing/2014/main" id="{00000000-0008-0000-0100-00002D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a:extLst>
            <a:ext uri="{FF2B5EF4-FFF2-40B4-BE49-F238E27FC236}">
              <a16:creationId xmlns:a16="http://schemas.microsoft.com/office/drawing/2014/main" id="{00000000-0008-0000-0100-00002F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a:extLst>
            <a:ext uri="{FF2B5EF4-FFF2-40B4-BE49-F238E27FC236}">
              <a16:creationId xmlns:a16="http://schemas.microsoft.com/office/drawing/2014/main" id="{00000000-0008-0000-0100-000031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50673</xdr:rowOff>
    </xdr:from>
    <xdr:to>
      <xdr:col>116</xdr:col>
      <xdr:colOff>62864</xdr:colOff>
      <xdr:row>108</xdr:row>
      <xdr:rowOff>109728</xdr:rowOff>
    </xdr:to>
    <xdr:cxnSp macro="">
      <xdr:nvCxnSpPr>
        <xdr:cNvPr id="818" name="直線コネクタ 817">
          <a:extLst>
            <a:ext uri="{FF2B5EF4-FFF2-40B4-BE49-F238E27FC236}">
              <a16:creationId xmlns:a16="http://schemas.microsoft.com/office/drawing/2014/main" id="{00000000-0008-0000-0100-000032030000}"/>
            </a:ext>
          </a:extLst>
        </xdr:cNvPr>
        <xdr:cNvCxnSpPr/>
      </xdr:nvCxnSpPr>
      <xdr:spPr>
        <a:xfrm flipV="1">
          <a:off x="22160864" y="17195673"/>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113555</xdr:rowOff>
    </xdr:from>
    <xdr:ext cx="469744" cy="259045"/>
    <xdr:sp macro="" textlink="">
      <xdr:nvSpPr>
        <xdr:cNvPr id="819" name="【公民館】&#10;一人当たり面積最小値テキスト">
          <a:extLst>
            <a:ext uri="{FF2B5EF4-FFF2-40B4-BE49-F238E27FC236}">
              <a16:creationId xmlns:a16="http://schemas.microsoft.com/office/drawing/2014/main" id="{00000000-0008-0000-0100-000033030000}"/>
            </a:ext>
          </a:extLst>
        </xdr:cNvPr>
        <xdr:cNvSpPr txBox="1"/>
      </xdr:nvSpPr>
      <xdr:spPr>
        <a:xfrm>
          <a:off x="22199600" y="1863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109728</xdr:rowOff>
    </xdr:from>
    <xdr:to>
      <xdr:col>116</xdr:col>
      <xdr:colOff>152400</xdr:colOff>
      <xdr:row>108</xdr:row>
      <xdr:rowOff>109728</xdr:rowOff>
    </xdr:to>
    <xdr:cxnSp macro="">
      <xdr:nvCxnSpPr>
        <xdr:cNvPr id="820" name="直線コネクタ 819">
          <a:extLst>
            <a:ext uri="{FF2B5EF4-FFF2-40B4-BE49-F238E27FC236}">
              <a16:creationId xmlns:a16="http://schemas.microsoft.com/office/drawing/2014/main" id="{00000000-0008-0000-0100-000034030000}"/>
            </a:ext>
          </a:extLst>
        </xdr:cNvPr>
        <xdr:cNvCxnSpPr/>
      </xdr:nvCxnSpPr>
      <xdr:spPr>
        <a:xfrm>
          <a:off x="22072600" y="1862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168800</xdr:rowOff>
    </xdr:from>
    <xdr:ext cx="469744" cy="259045"/>
    <xdr:sp macro="" textlink="">
      <xdr:nvSpPr>
        <xdr:cNvPr id="821" name="【公民館】&#10;一人当たり面積最大値テキスト">
          <a:extLst>
            <a:ext uri="{FF2B5EF4-FFF2-40B4-BE49-F238E27FC236}">
              <a16:creationId xmlns:a16="http://schemas.microsoft.com/office/drawing/2014/main" id="{00000000-0008-0000-0100-000035030000}"/>
            </a:ext>
          </a:extLst>
        </xdr:cNvPr>
        <xdr:cNvSpPr txBox="1"/>
      </xdr:nvSpPr>
      <xdr:spPr>
        <a:xfrm>
          <a:off x="22199600" y="1697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50673</xdr:rowOff>
    </xdr:from>
    <xdr:to>
      <xdr:col>116</xdr:col>
      <xdr:colOff>152400</xdr:colOff>
      <xdr:row>100</xdr:row>
      <xdr:rowOff>50673</xdr:rowOff>
    </xdr:to>
    <xdr:cxnSp macro="">
      <xdr:nvCxnSpPr>
        <xdr:cNvPr id="822" name="直線コネクタ 821">
          <a:extLst>
            <a:ext uri="{FF2B5EF4-FFF2-40B4-BE49-F238E27FC236}">
              <a16:creationId xmlns:a16="http://schemas.microsoft.com/office/drawing/2014/main" id="{00000000-0008-0000-0100-000036030000}"/>
            </a:ext>
          </a:extLst>
        </xdr:cNvPr>
        <xdr:cNvCxnSpPr/>
      </xdr:nvCxnSpPr>
      <xdr:spPr>
        <a:xfrm>
          <a:off x="22072600" y="1719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124477</xdr:rowOff>
    </xdr:from>
    <xdr:ext cx="469744" cy="259045"/>
    <xdr:sp macro="" textlink="">
      <xdr:nvSpPr>
        <xdr:cNvPr id="823" name="【公民館】&#10;一人当たり面積平均値テキスト">
          <a:extLst>
            <a:ext uri="{FF2B5EF4-FFF2-40B4-BE49-F238E27FC236}">
              <a16:creationId xmlns:a16="http://schemas.microsoft.com/office/drawing/2014/main" id="{00000000-0008-0000-0100-000037030000}"/>
            </a:ext>
          </a:extLst>
        </xdr:cNvPr>
        <xdr:cNvSpPr txBox="1"/>
      </xdr:nvSpPr>
      <xdr:spPr>
        <a:xfrm>
          <a:off x="22199600" y="1812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101600</xdr:rowOff>
    </xdr:from>
    <xdr:to>
      <xdr:col>116</xdr:col>
      <xdr:colOff>114300</xdr:colOff>
      <xdr:row>107</xdr:row>
      <xdr:rowOff>31750</xdr:rowOff>
    </xdr:to>
    <xdr:sp macro="" textlink="">
      <xdr:nvSpPr>
        <xdr:cNvPr id="824" name="フローチャート: 判断 823">
          <a:extLst>
            <a:ext uri="{FF2B5EF4-FFF2-40B4-BE49-F238E27FC236}">
              <a16:creationId xmlns:a16="http://schemas.microsoft.com/office/drawing/2014/main" id="{00000000-0008-0000-0100-000038030000}"/>
            </a:ext>
          </a:extLst>
        </xdr:cNvPr>
        <xdr:cNvSpPr/>
      </xdr:nvSpPr>
      <xdr:spPr>
        <a:xfrm>
          <a:off x="221107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123317</xdr:rowOff>
    </xdr:from>
    <xdr:to>
      <xdr:col>112</xdr:col>
      <xdr:colOff>38100</xdr:colOff>
      <xdr:row>107</xdr:row>
      <xdr:rowOff>53467</xdr:rowOff>
    </xdr:to>
    <xdr:sp macro="" textlink="">
      <xdr:nvSpPr>
        <xdr:cNvPr id="825" name="フローチャート: 判断 824">
          <a:extLst>
            <a:ext uri="{FF2B5EF4-FFF2-40B4-BE49-F238E27FC236}">
              <a16:creationId xmlns:a16="http://schemas.microsoft.com/office/drawing/2014/main" id="{00000000-0008-0000-0100-000039030000}"/>
            </a:ext>
          </a:extLst>
        </xdr:cNvPr>
        <xdr:cNvSpPr/>
      </xdr:nvSpPr>
      <xdr:spPr>
        <a:xfrm>
          <a:off x="21272500" y="1829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9017</xdr:rowOff>
    </xdr:from>
    <xdr:to>
      <xdr:col>107</xdr:col>
      <xdr:colOff>101600</xdr:colOff>
      <xdr:row>107</xdr:row>
      <xdr:rowOff>110617</xdr:rowOff>
    </xdr:to>
    <xdr:sp macro="" textlink="">
      <xdr:nvSpPr>
        <xdr:cNvPr id="826" name="フローチャート: 判断 825">
          <a:extLst>
            <a:ext uri="{FF2B5EF4-FFF2-40B4-BE49-F238E27FC236}">
              <a16:creationId xmlns:a16="http://schemas.microsoft.com/office/drawing/2014/main" id="{00000000-0008-0000-0100-00003A030000}"/>
            </a:ext>
          </a:extLst>
        </xdr:cNvPr>
        <xdr:cNvSpPr/>
      </xdr:nvSpPr>
      <xdr:spPr>
        <a:xfrm>
          <a:off x="20383500" y="1835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10161</xdr:rowOff>
    </xdr:from>
    <xdr:to>
      <xdr:col>102</xdr:col>
      <xdr:colOff>165100</xdr:colOff>
      <xdr:row>107</xdr:row>
      <xdr:rowOff>111761</xdr:rowOff>
    </xdr:to>
    <xdr:sp macro="" textlink="">
      <xdr:nvSpPr>
        <xdr:cNvPr id="827" name="フローチャート: 判断 826">
          <a:extLst>
            <a:ext uri="{FF2B5EF4-FFF2-40B4-BE49-F238E27FC236}">
              <a16:creationId xmlns:a16="http://schemas.microsoft.com/office/drawing/2014/main" id="{00000000-0008-0000-0100-00003B030000}"/>
            </a:ext>
          </a:extLst>
        </xdr:cNvPr>
        <xdr:cNvSpPr/>
      </xdr:nvSpPr>
      <xdr:spPr>
        <a:xfrm>
          <a:off x="19494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120650</xdr:rowOff>
    </xdr:from>
    <xdr:to>
      <xdr:col>98</xdr:col>
      <xdr:colOff>38100</xdr:colOff>
      <xdr:row>107</xdr:row>
      <xdr:rowOff>50800</xdr:rowOff>
    </xdr:to>
    <xdr:sp macro="" textlink="">
      <xdr:nvSpPr>
        <xdr:cNvPr id="828" name="フローチャート: 判断 827">
          <a:extLst>
            <a:ext uri="{FF2B5EF4-FFF2-40B4-BE49-F238E27FC236}">
              <a16:creationId xmlns:a16="http://schemas.microsoft.com/office/drawing/2014/main" id="{00000000-0008-0000-0100-00003C030000}"/>
            </a:ext>
          </a:extLst>
        </xdr:cNvPr>
        <xdr:cNvSpPr/>
      </xdr:nvSpPr>
      <xdr:spPr>
        <a:xfrm>
          <a:off x="18605500"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100-00003D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100-00003E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100-00003F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100-000040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100-000041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122555</xdr:rowOff>
    </xdr:from>
    <xdr:to>
      <xdr:col>116</xdr:col>
      <xdr:colOff>114300</xdr:colOff>
      <xdr:row>108</xdr:row>
      <xdr:rowOff>52705</xdr:rowOff>
    </xdr:to>
    <xdr:sp macro="" textlink="">
      <xdr:nvSpPr>
        <xdr:cNvPr id="834" name="楕円 833">
          <a:extLst>
            <a:ext uri="{FF2B5EF4-FFF2-40B4-BE49-F238E27FC236}">
              <a16:creationId xmlns:a16="http://schemas.microsoft.com/office/drawing/2014/main" id="{00000000-0008-0000-0100-000042030000}"/>
            </a:ext>
          </a:extLst>
        </xdr:cNvPr>
        <xdr:cNvSpPr/>
      </xdr:nvSpPr>
      <xdr:spPr>
        <a:xfrm>
          <a:off x="22110700" y="1846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37482</xdr:rowOff>
    </xdr:from>
    <xdr:ext cx="469744" cy="259045"/>
    <xdr:sp macro="" textlink="">
      <xdr:nvSpPr>
        <xdr:cNvPr id="835" name="【公民館】&#10;一人当たり面積該当値テキスト">
          <a:extLst>
            <a:ext uri="{FF2B5EF4-FFF2-40B4-BE49-F238E27FC236}">
              <a16:creationId xmlns:a16="http://schemas.microsoft.com/office/drawing/2014/main" id="{00000000-0008-0000-0100-000043030000}"/>
            </a:ext>
          </a:extLst>
        </xdr:cNvPr>
        <xdr:cNvSpPr txBox="1"/>
      </xdr:nvSpPr>
      <xdr:spPr>
        <a:xfrm>
          <a:off x="22199600" y="1838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122555</xdr:rowOff>
    </xdr:from>
    <xdr:to>
      <xdr:col>112</xdr:col>
      <xdr:colOff>38100</xdr:colOff>
      <xdr:row>108</xdr:row>
      <xdr:rowOff>52705</xdr:rowOff>
    </xdr:to>
    <xdr:sp macro="" textlink="">
      <xdr:nvSpPr>
        <xdr:cNvPr id="836" name="楕円 835">
          <a:extLst>
            <a:ext uri="{FF2B5EF4-FFF2-40B4-BE49-F238E27FC236}">
              <a16:creationId xmlns:a16="http://schemas.microsoft.com/office/drawing/2014/main" id="{00000000-0008-0000-0100-000044030000}"/>
            </a:ext>
          </a:extLst>
        </xdr:cNvPr>
        <xdr:cNvSpPr/>
      </xdr:nvSpPr>
      <xdr:spPr>
        <a:xfrm>
          <a:off x="21272500" y="1846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1905</xdr:rowOff>
    </xdr:from>
    <xdr:to>
      <xdr:col>116</xdr:col>
      <xdr:colOff>63500</xdr:colOff>
      <xdr:row>108</xdr:row>
      <xdr:rowOff>1905</xdr:rowOff>
    </xdr:to>
    <xdr:cxnSp macro="">
      <xdr:nvCxnSpPr>
        <xdr:cNvPr id="837" name="直線コネクタ 836">
          <a:extLst>
            <a:ext uri="{FF2B5EF4-FFF2-40B4-BE49-F238E27FC236}">
              <a16:creationId xmlns:a16="http://schemas.microsoft.com/office/drawing/2014/main" id="{00000000-0008-0000-0100-000045030000}"/>
            </a:ext>
          </a:extLst>
        </xdr:cNvPr>
        <xdr:cNvCxnSpPr/>
      </xdr:nvCxnSpPr>
      <xdr:spPr>
        <a:xfrm>
          <a:off x="21323300" y="185185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122937</xdr:rowOff>
    </xdr:from>
    <xdr:to>
      <xdr:col>107</xdr:col>
      <xdr:colOff>101600</xdr:colOff>
      <xdr:row>108</xdr:row>
      <xdr:rowOff>53087</xdr:rowOff>
    </xdr:to>
    <xdr:sp macro="" textlink="">
      <xdr:nvSpPr>
        <xdr:cNvPr id="838" name="楕円 837">
          <a:extLst>
            <a:ext uri="{FF2B5EF4-FFF2-40B4-BE49-F238E27FC236}">
              <a16:creationId xmlns:a16="http://schemas.microsoft.com/office/drawing/2014/main" id="{00000000-0008-0000-0100-000046030000}"/>
            </a:ext>
          </a:extLst>
        </xdr:cNvPr>
        <xdr:cNvSpPr/>
      </xdr:nvSpPr>
      <xdr:spPr>
        <a:xfrm>
          <a:off x="20383500" y="1846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1905</xdr:rowOff>
    </xdr:from>
    <xdr:to>
      <xdr:col>111</xdr:col>
      <xdr:colOff>177800</xdr:colOff>
      <xdr:row>108</xdr:row>
      <xdr:rowOff>2287</xdr:rowOff>
    </xdr:to>
    <xdr:cxnSp macro="">
      <xdr:nvCxnSpPr>
        <xdr:cNvPr id="839" name="直線コネクタ 838">
          <a:extLst>
            <a:ext uri="{FF2B5EF4-FFF2-40B4-BE49-F238E27FC236}">
              <a16:creationId xmlns:a16="http://schemas.microsoft.com/office/drawing/2014/main" id="{00000000-0008-0000-0100-000047030000}"/>
            </a:ext>
          </a:extLst>
        </xdr:cNvPr>
        <xdr:cNvCxnSpPr/>
      </xdr:nvCxnSpPr>
      <xdr:spPr>
        <a:xfrm flipV="1">
          <a:off x="20434300" y="18518505"/>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125985</xdr:rowOff>
    </xdr:from>
    <xdr:to>
      <xdr:col>102</xdr:col>
      <xdr:colOff>165100</xdr:colOff>
      <xdr:row>108</xdr:row>
      <xdr:rowOff>56135</xdr:rowOff>
    </xdr:to>
    <xdr:sp macro="" textlink="">
      <xdr:nvSpPr>
        <xdr:cNvPr id="840" name="楕円 839">
          <a:extLst>
            <a:ext uri="{FF2B5EF4-FFF2-40B4-BE49-F238E27FC236}">
              <a16:creationId xmlns:a16="http://schemas.microsoft.com/office/drawing/2014/main" id="{00000000-0008-0000-0100-000048030000}"/>
            </a:ext>
          </a:extLst>
        </xdr:cNvPr>
        <xdr:cNvSpPr/>
      </xdr:nvSpPr>
      <xdr:spPr>
        <a:xfrm>
          <a:off x="19494500" y="1847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2287</xdr:rowOff>
    </xdr:from>
    <xdr:to>
      <xdr:col>107</xdr:col>
      <xdr:colOff>50800</xdr:colOff>
      <xdr:row>108</xdr:row>
      <xdr:rowOff>5335</xdr:rowOff>
    </xdr:to>
    <xdr:cxnSp macro="">
      <xdr:nvCxnSpPr>
        <xdr:cNvPr id="841" name="直線コネクタ 840">
          <a:extLst>
            <a:ext uri="{FF2B5EF4-FFF2-40B4-BE49-F238E27FC236}">
              <a16:creationId xmlns:a16="http://schemas.microsoft.com/office/drawing/2014/main" id="{00000000-0008-0000-0100-000049030000}"/>
            </a:ext>
          </a:extLst>
        </xdr:cNvPr>
        <xdr:cNvCxnSpPr/>
      </xdr:nvCxnSpPr>
      <xdr:spPr>
        <a:xfrm flipV="1">
          <a:off x="19545300" y="18518887"/>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125603</xdr:rowOff>
    </xdr:from>
    <xdr:to>
      <xdr:col>98</xdr:col>
      <xdr:colOff>38100</xdr:colOff>
      <xdr:row>108</xdr:row>
      <xdr:rowOff>55753</xdr:rowOff>
    </xdr:to>
    <xdr:sp macro="" textlink="">
      <xdr:nvSpPr>
        <xdr:cNvPr id="842" name="楕円 841">
          <a:extLst>
            <a:ext uri="{FF2B5EF4-FFF2-40B4-BE49-F238E27FC236}">
              <a16:creationId xmlns:a16="http://schemas.microsoft.com/office/drawing/2014/main" id="{00000000-0008-0000-0100-00004A030000}"/>
            </a:ext>
          </a:extLst>
        </xdr:cNvPr>
        <xdr:cNvSpPr/>
      </xdr:nvSpPr>
      <xdr:spPr>
        <a:xfrm>
          <a:off x="18605500" y="1847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4953</xdr:rowOff>
    </xdr:from>
    <xdr:to>
      <xdr:col>102</xdr:col>
      <xdr:colOff>114300</xdr:colOff>
      <xdr:row>108</xdr:row>
      <xdr:rowOff>5335</xdr:rowOff>
    </xdr:to>
    <xdr:cxnSp macro="">
      <xdr:nvCxnSpPr>
        <xdr:cNvPr id="843" name="直線コネクタ 842">
          <a:extLst>
            <a:ext uri="{FF2B5EF4-FFF2-40B4-BE49-F238E27FC236}">
              <a16:creationId xmlns:a16="http://schemas.microsoft.com/office/drawing/2014/main" id="{00000000-0008-0000-0100-00004B030000}"/>
            </a:ext>
          </a:extLst>
        </xdr:cNvPr>
        <xdr:cNvCxnSpPr/>
      </xdr:nvCxnSpPr>
      <xdr:spPr>
        <a:xfrm>
          <a:off x="18656300" y="18521553"/>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69994</xdr:rowOff>
    </xdr:from>
    <xdr:ext cx="469744" cy="259045"/>
    <xdr:sp macro="" textlink="">
      <xdr:nvSpPr>
        <xdr:cNvPr id="844" name="n_1aveValue【公民館】&#10;一人当たり面積">
          <a:extLst>
            <a:ext uri="{FF2B5EF4-FFF2-40B4-BE49-F238E27FC236}">
              <a16:creationId xmlns:a16="http://schemas.microsoft.com/office/drawing/2014/main" id="{00000000-0008-0000-0100-00004C030000}"/>
            </a:ext>
          </a:extLst>
        </xdr:cNvPr>
        <xdr:cNvSpPr txBox="1"/>
      </xdr:nvSpPr>
      <xdr:spPr>
        <a:xfrm>
          <a:off x="21075727" y="1807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127144</xdr:rowOff>
    </xdr:from>
    <xdr:ext cx="469744" cy="259045"/>
    <xdr:sp macro="" textlink="">
      <xdr:nvSpPr>
        <xdr:cNvPr id="845" name="n_2aveValue【公民館】&#10;一人当たり面積">
          <a:extLst>
            <a:ext uri="{FF2B5EF4-FFF2-40B4-BE49-F238E27FC236}">
              <a16:creationId xmlns:a16="http://schemas.microsoft.com/office/drawing/2014/main" id="{00000000-0008-0000-0100-00004D030000}"/>
            </a:ext>
          </a:extLst>
        </xdr:cNvPr>
        <xdr:cNvSpPr txBox="1"/>
      </xdr:nvSpPr>
      <xdr:spPr>
        <a:xfrm>
          <a:off x="20199427" y="18129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128288</xdr:rowOff>
    </xdr:from>
    <xdr:ext cx="469744" cy="259045"/>
    <xdr:sp macro="" textlink="">
      <xdr:nvSpPr>
        <xdr:cNvPr id="846" name="n_3aveValue【公民館】&#10;一人当たり面積">
          <a:extLst>
            <a:ext uri="{FF2B5EF4-FFF2-40B4-BE49-F238E27FC236}">
              <a16:creationId xmlns:a16="http://schemas.microsoft.com/office/drawing/2014/main" id="{00000000-0008-0000-0100-00004E030000}"/>
            </a:ext>
          </a:extLst>
        </xdr:cNvPr>
        <xdr:cNvSpPr txBox="1"/>
      </xdr:nvSpPr>
      <xdr:spPr>
        <a:xfrm>
          <a:off x="19310427" y="1813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67327</xdr:rowOff>
    </xdr:from>
    <xdr:ext cx="469744" cy="259045"/>
    <xdr:sp macro="" textlink="">
      <xdr:nvSpPr>
        <xdr:cNvPr id="847" name="n_4aveValue【公民館】&#10;一人当たり面積">
          <a:extLst>
            <a:ext uri="{FF2B5EF4-FFF2-40B4-BE49-F238E27FC236}">
              <a16:creationId xmlns:a16="http://schemas.microsoft.com/office/drawing/2014/main" id="{00000000-0008-0000-0100-00004F030000}"/>
            </a:ext>
          </a:extLst>
        </xdr:cNvPr>
        <xdr:cNvSpPr txBox="1"/>
      </xdr:nvSpPr>
      <xdr:spPr>
        <a:xfrm>
          <a:off x="18421427" y="180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43832</xdr:rowOff>
    </xdr:from>
    <xdr:ext cx="469744" cy="259045"/>
    <xdr:sp macro="" textlink="">
      <xdr:nvSpPr>
        <xdr:cNvPr id="848" name="n_1mainValue【公民館】&#10;一人当たり面積">
          <a:extLst>
            <a:ext uri="{FF2B5EF4-FFF2-40B4-BE49-F238E27FC236}">
              <a16:creationId xmlns:a16="http://schemas.microsoft.com/office/drawing/2014/main" id="{00000000-0008-0000-0100-000050030000}"/>
            </a:ext>
          </a:extLst>
        </xdr:cNvPr>
        <xdr:cNvSpPr txBox="1"/>
      </xdr:nvSpPr>
      <xdr:spPr>
        <a:xfrm>
          <a:off x="21075727" y="1856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44214</xdr:rowOff>
    </xdr:from>
    <xdr:ext cx="469744" cy="259045"/>
    <xdr:sp macro="" textlink="">
      <xdr:nvSpPr>
        <xdr:cNvPr id="849" name="n_2mainValue【公民館】&#10;一人当たり面積">
          <a:extLst>
            <a:ext uri="{FF2B5EF4-FFF2-40B4-BE49-F238E27FC236}">
              <a16:creationId xmlns:a16="http://schemas.microsoft.com/office/drawing/2014/main" id="{00000000-0008-0000-0100-000051030000}"/>
            </a:ext>
          </a:extLst>
        </xdr:cNvPr>
        <xdr:cNvSpPr txBox="1"/>
      </xdr:nvSpPr>
      <xdr:spPr>
        <a:xfrm>
          <a:off x="20199427" y="18560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47262</xdr:rowOff>
    </xdr:from>
    <xdr:ext cx="469744" cy="259045"/>
    <xdr:sp macro="" textlink="">
      <xdr:nvSpPr>
        <xdr:cNvPr id="850" name="n_3mainValue【公民館】&#10;一人当たり面積">
          <a:extLst>
            <a:ext uri="{FF2B5EF4-FFF2-40B4-BE49-F238E27FC236}">
              <a16:creationId xmlns:a16="http://schemas.microsoft.com/office/drawing/2014/main" id="{00000000-0008-0000-0100-000052030000}"/>
            </a:ext>
          </a:extLst>
        </xdr:cNvPr>
        <xdr:cNvSpPr txBox="1"/>
      </xdr:nvSpPr>
      <xdr:spPr>
        <a:xfrm>
          <a:off x="19310427" y="1856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46880</xdr:rowOff>
    </xdr:from>
    <xdr:ext cx="469744" cy="259045"/>
    <xdr:sp macro="" textlink="">
      <xdr:nvSpPr>
        <xdr:cNvPr id="851" name="n_4mainValue【公民館】&#10;一人当たり面積">
          <a:extLst>
            <a:ext uri="{FF2B5EF4-FFF2-40B4-BE49-F238E27FC236}">
              <a16:creationId xmlns:a16="http://schemas.microsoft.com/office/drawing/2014/main" id="{00000000-0008-0000-0100-000053030000}"/>
            </a:ext>
          </a:extLst>
        </xdr:cNvPr>
        <xdr:cNvSpPr txBox="1"/>
      </xdr:nvSpPr>
      <xdr:spPr>
        <a:xfrm>
          <a:off x="18421427" y="18563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a:extLst>
            <a:ext uri="{FF2B5EF4-FFF2-40B4-BE49-F238E27FC236}">
              <a16:creationId xmlns:a16="http://schemas.microsoft.com/office/drawing/2014/main" id="{00000000-0008-0000-0100-000054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a:extLst>
            <a:ext uri="{FF2B5EF4-FFF2-40B4-BE49-F238E27FC236}">
              <a16:creationId xmlns:a16="http://schemas.microsoft.com/office/drawing/2014/main" id="{00000000-0008-0000-0100-000055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a:extLst>
            <a:ext uri="{FF2B5EF4-FFF2-40B4-BE49-F238E27FC236}">
              <a16:creationId xmlns:a16="http://schemas.microsoft.com/office/drawing/2014/main" id="{00000000-0008-0000-0100-000056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認定こども園・幼稚園・保育所」と「橋りょう・トンネル」と「学校施設」であり、特に低くなっている施設は「道路」である。学校施設、認定こども園については、施設の非構造部材改修や防火区画整備、港湾・漁港施設については、直島港</a:t>
          </a:r>
          <a:r>
            <a:rPr kumimoji="1" lang="en-US" altLang="ja-JP" sz="1300">
              <a:latin typeface="ＭＳ Ｐゴシック" panose="020B0600070205080204" pitchFamily="50" charset="-128"/>
              <a:ea typeface="ＭＳ Ｐゴシック" panose="020B0600070205080204" pitchFamily="50" charset="-128"/>
            </a:rPr>
            <a:t>(-5m)</a:t>
          </a:r>
          <a:r>
            <a:rPr kumimoji="1" lang="ja-JP" altLang="en-US" sz="1300">
              <a:latin typeface="ＭＳ Ｐゴシック" panose="020B0600070205080204" pitchFamily="50" charset="-128"/>
              <a:ea typeface="ＭＳ Ｐゴシック" panose="020B0600070205080204" pitchFamily="50" charset="-128"/>
            </a:rPr>
            <a:t>岸壁改修事業及び高潮対策整備を行い、また、橋りょう・トンネル、道路等についても計画に基づいて修繕を行っているため、使用する上での問題はない。「公営住宅」においても、令和元年度より順次、改修工事を実施しているところである。今後も公共施設等総合管理計画及び公共施設個別施設計画に基づいた施設の維持管理を適切に進めるとともに、老朽化対策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香川県直島町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3,081
3,062
14.22
4,516,167
4,239,366
180,001
1,771,256
3,428,964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a:extLst>
            <a:ext uri="{FF2B5EF4-FFF2-40B4-BE49-F238E27FC236}">
              <a16:creationId xmlns:a16="http://schemas.microsoft.com/office/drawing/2014/main" id="{00000000-0008-0000-0200-000039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a:extLst>
            <a:ext uri="{FF2B5EF4-FFF2-40B4-BE49-F238E27FC236}">
              <a16:creationId xmlns:a16="http://schemas.microsoft.com/office/drawing/2014/main" id="{00000000-0008-0000-0200-00003B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a:extLst>
            <a:ext uri="{FF2B5EF4-FFF2-40B4-BE49-F238E27FC236}">
              <a16:creationId xmlns:a16="http://schemas.microsoft.com/office/drawing/2014/main" id="{00000000-0008-0000-0200-00003F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a:extLst>
            <a:ext uri="{FF2B5EF4-FFF2-40B4-BE49-F238E27FC236}">
              <a16:creationId xmlns:a16="http://schemas.microsoft.com/office/drawing/2014/main" id="{00000000-0008-0000-0200-000041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a:extLst>
            <a:ext uri="{FF2B5EF4-FFF2-40B4-BE49-F238E27FC236}">
              <a16:creationId xmlns:a16="http://schemas.microsoft.com/office/drawing/2014/main" id="{00000000-0008-0000-0200-000042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a:extLst>
            <a:ext uri="{FF2B5EF4-FFF2-40B4-BE49-F238E27FC236}">
              <a16:creationId xmlns:a16="http://schemas.microsoft.com/office/drawing/2014/main" id="{00000000-0008-0000-0200-000043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a:extLst>
            <a:ext uri="{FF2B5EF4-FFF2-40B4-BE49-F238E27FC236}">
              <a16:creationId xmlns:a16="http://schemas.microsoft.com/office/drawing/2014/main" id="{00000000-0008-0000-0200-000044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a:extLst>
            <a:ext uri="{FF2B5EF4-FFF2-40B4-BE49-F238E27FC236}">
              <a16:creationId xmlns:a16="http://schemas.microsoft.com/office/drawing/2014/main" id="{00000000-0008-0000-0200-000045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a:extLst>
            <a:ext uri="{FF2B5EF4-FFF2-40B4-BE49-F238E27FC236}">
              <a16:creationId xmlns:a16="http://schemas.microsoft.com/office/drawing/2014/main" id="{00000000-0008-0000-0200-000046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a:extLst>
            <a:ext uri="{FF2B5EF4-FFF2-40B4-BE49-F238E27FC236}">
              <a16:creationId xmlns:a16="http://schemas.microsoft.com/office/drawing/2014/main" id="{00000000-0008-0000-0200-000047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a:extLst>
            <a:ext uri="{FF2B5EF4-FFF2-40B4-BE49-F238E27FC236}">
              <a16:creationId xmlns:a16="http://schemas.microsoft.com/office/drawing/2014/main" id="{00000000-0008-0000-0200-000048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73" name="正方形/長方形 72">
          <a:extLst>
            <a:ext uri="{FF2B5EF4-FFF2-40B4-BE49-F238E27FC236}">
              <a16:creationId xmlns:a16="http://schemas.microsoft.com/office/drawing/2014/main" id="{00000000-0008-0000-0200-000049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74" name="正方形/長方形 73">
          <a:extLst>
            <a:ext uri="{FF2B5EF4-FFF2-40B4-BE49-F238E27FC236}">
              <a16:creationId xmlns:a16="http://schemas.microsoft.com/office/drawing/2014/main" id="{00000000-0008-0000-0200-00004A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79" name="正方形/長方形 78">
          <a:extLst>
            <a:ext uri="{FF2B5EF4-FFF2-40B4-BE49-F238E27FC236}">
              <a16:creationId xmlns:a16="http://schemas.microsoft.com/office/drawing/2014/main" id="{00000000-0008-0000-0200-00004F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82" name="正方形/長方形 81">
          <a:extLst>
            <a:ext uri="{FF2B5EF4-FFF2-40B4-BE49-F238E27FC236}">
              <a16:creationId xmlns:a16="http://schemas.microsoft.com/office/drawing/2014/main" id="{00000000-0008-0000-0200-000052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86" name="正方形/長方形 85">
          <a:extLst>
            <a:ext uri="{FF2B5EF4-FFF2-40B4-BE49-F238E27FC236}">
              <a16:creationId xmlns:a16="http://schemas.microsoft.com/office/drawing/2014/main" id="{00000000-0008-0000-0200-000056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90" name="直線コネクタ 89">
          <a:extLst>
            <a:ext uri="{FF2B5EF4-FFF2-40B4-BE49-F238E27FC236}">
              <a16:creationId xmlns:a16="http://schemas.microsoft.com/office/drawing/2014/main" id="{00000000-0008-0000-0200-00005A00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91" name="テキスト ボックス 90">
          <a:extLst>
            <a:ext uri="{FF2B5EF4-FFF2-40B4-BE49-F238E27FC236}">
              <a16:creationId xmlns:a16="http://schemas.microsoft.com/office/drawing/2014/main" id="{00000000-0008-0000-0200-00005B00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93" name="テキスト ボックス 92">
          <a:extLst>
            <a:ext uri="{FF2B5EF4-FFF2-40B4-BE49-F238E27FC236}">
              <a16:creationId xmlns:a16="http://schemas.microsoft.com/office/drawing/2014/main" id="{00000000-0008-0000-0200-00005D00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95" name="テキスト ボックス 94">
          <a:extLst>
            <a:ext uri="{FF2B5EF4-FFF2-40B4-BE49-F238E27FC236}">
              <a16:creationId xmlns:a16="http://schemas.microsoft.com/office/drawing/2014/main" id="{00000000-0008-0000-0200-00005F00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97" name="テキスト ボックス 96">
          <a:extLst>
            <a:ext uri="{FF2B5EF4-FFF2-40B4-BE49-F238E27FC236}">
              <a16:creationId xmlns:a16="http://schemas.microsoft.com/office/drawing/2014/main" id="{00000000-0008-0000-0200-00006100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105" name="【市民会館】&#10;有形固定資産減価償却率グラフ枠">
          <a:extLst>
            <a:ext uri="{FF2B5EF4-FFF2-40B4-BE49-F238E27FC236}">
              <a16:creationId xmlns:a16="http://schemas.microsoft.com/office/drawing/2014/main" id="{00000000-0008-0000-0200-00006900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141514</xdr:rowOff>
    </xdr:from>
    <xdr:to>
      <xdr:col>24</xdr:col>
      <xdr:colOff>62865</xdr:colOff>
      <xdr:row>108</xdr:row>
      <xdr:rowOff>33745</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flipV="1">
          <a:off x="4634865" y="17286514"/>
          <a:ext cx="0" cy="1263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37572</xdr:rowOff>
    </xdr:from>
    <xdr:ext cx="405111" cy="259045"/>
    <xdr:sp macro="" textlink="">
      <xdr:nvSpPr>
        <xdr:cNvPr id="107" name="【市民会館】&#10;有形固定資産減価償却率最小値テキスト">
          <a:extLst>
            <a:ext uri="{FF2B5EF4-FFF2-40B4-BE49-F238E27FC236}">
              <a16:creationId xmlns:a16="http://schemas.microsoft.com/office/drawing/2014/main" id="{00000000-0008-0000-0200-00006B000000}"/>
            </a:ext>
          </a:extLst>
        </xdr:cNvPr>
        <xdr:cNvSpPr txBox="1"/>
      </xdr:nvSpPr>
      <xdr:spPr>
        <a:xfrm>
          <a:off x="4673600" y="1855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33745</xdr:rowOff>
    </xdr:from>
    <xdr:to>
      <xdr:col>24</xdr:col>
      <xdr:colOff>152400</xdr:colOff>
      <xdr:row>108</xdr:row>
      <xdr:rowOff>33745</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4546600" y="1855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88191</xdr:rowOff>
    </xdr:from>
    <xdr:ext cx="405111" cy="259045"/>
    <xdr:sp macro="" textlink="">
      <xdr:nvSpPr>
        <xdr:cNvPr id="109" name="【市民会館】&#10;有形固定資産減価償却率最大値テキスト">
          <a:extLst>
            <a:ext uri="{FF2B5EF4-FFF2-40B4-BE49-F238E27FC236}">
              <a16:creationId xmlns:a16="http://schemas.microsoft.com/office/drawing/2014/main" id="{00000000-0008-0000-0200-00006D000000}"/>
            </a:ext>
          </a:extLst>
        </xdr:cNvPr>
        <xdr:cNvSpPr txBox="1"/>
      </xdr:nvSpPr>
      <xdr:spPr>
        <a:xfrm>
          <a:off x="4673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141514</xdr:rowOff>
    </xdr:from>
    <xdr:to>
      <xdr:col>24</xdr:col>
      <xdr:colOff>152400</xdr:colOff>
      <xdr:row>100</xdr:row>
      <xdr:rowOff>141514</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4546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3827</xdr:rowOff>
    </xdr:from>
    <xdr:ext cx="405111" cy="259045"/>
    <xdr:sp macro="" textlink="">
      <xdr:nvSpPr>
        <xdr:cNvPr id="111" name="【市民会館】&#10;有形固定資産減価償却率平均値テキスト">
          <a:extLst>
            <a:ext uri="{FF2B5EF4-FFF2-40B4-BE49-F238E27FC236}">
              <a16:creationId xmlns:a16="http://schemas.microsoft.com/office/drawing/2014/main" id="{00000000-0008-0000-0200-00006F000000}"/>
            </a:ext>
          </a:extLst>
        </xdr:cNvPr>
        <xdr:cNvSpPr txBox="1"/>
      </xdr:nvSpPr>
      <xdr:spPr>
        <a:xfrm>
          <a:off x="4673600" y="18177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25400</xdr:rowOff>
    </xdr:from>
    <xdr:to>
      <xdr:col>24</xdr:col>
      <xdr:colOff>114300</xdr:colOff>
      <xdr:row>106</xdr:row>
      <xdr:rowOff>127000</xdr:rowOff>
    </xdr:to>
    <xdr:sp macro="" textlink="">
      <xdr:nvSpPr>
        <xdr:cNvPr id="112" name="フローチャート: 判断 111">
          <a:extLst>
            <a:ext uri="{FF2B5EF4-FFF2-40B4-BE49-F238E27FC236}">
              <a16:creationId xmlns:a16="http://schemas.microsoft.com/office/drawing/2014/main" id="{00000000-0008-0000-0200-000070000000}"/>
            </a:ext>
          </a:extLst>
        </xdr:cNvPr>
        <xdr:cNvSpPr/>
      </xdr:nvSpPr>
      <xdr:spPr>
        <a:xfrm>
          <a:off x="4584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169092</xdr:rowOff>
    </xdr:from>
    <xdr:to>
      <xdr:col>20</xdr:col>
      <xdr:colOff>38100</xdr:colOff>
      <xdr:row>106</xdr:row>
      <xdr:rowOff>99242</xdr:rowOff>
    </xdr:to>
    <xdr:sp macro="" textlink="">
      <xdr:nvSpPr>
        <xdr:cNvPr id="113" name="フローチャート: 判断 112">
          <a:extLst>
            <a:ext uri="{FF2B5EF4-FFF2-40B4-BE49-F238E27FC236}">
              <a16:creationId xmlns:a16="http://schemas.microsoft.com/office/drawing/2014/main" id="{00000000-0008-0000-0200-000071000000}"/>
            </a:ext>
          </a:extLst>
        </xdr:cNvPr>
        <xdr:cNvSpPr/>
      </xdr:nvSpPr>
      <xdr:spPr>
        <a:xfrm>
          <a:off x="37465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114" name="フローチャート: 判断 113">
          <a:extLst>
            <a:ext uri="{FF2B5EF4-FFF2-40B4-BE49-F238E27FC236}">
              <a16:creationId xmlns:a16="http://schemas.microsoft.com/office/drawing/2014/main" id="{00000000-0008-0000-0200-000072000000}"/>
            </a:ext>
          </a:extLst>
        </xdr:cNvPr>
        <xdr:cNvSpPr/>
      </xdr:nvSpPr>
      <xdr:spPr>
        <a:xfrm>
          <a:off x="2857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46627</xdr:rowOff>
    </xdr:from>
    <xdr:to>
      <xdr:col>10</xdr:col>
      <xdr:colOff>165100</xdr:colOff>
      <xdr:row>104</xdr:row>
      <xdr:rowOff>148227</xdr:rowOff>
    </xdr:to>
    <xdr:sp macro="" textlink="">
      <xdr:nvSpPr>
        <xdr:cNvPr id="115" name="フローチャート: 判断 114">
          <a:extLst>
            <a:ext uri="{FF2B5EF4-FFF2-40B4-BE49-F238E27FC236}">
              <a16:creationId xmlns:a16="http://schemas.microsoft.com/office/drawing/2014/main" id="{00000000-0008-0000-0200-000073000000}"/>
            </a:ext>
          </a:extLst>
        </xdr:cNvPr>
        <xdr:cNvSpPr/>
      </xdr:nvSpPr>
      <xdr:spPr>
        <a:xfrm>
          <a:off x="1968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128270</xdr:rowOff>
    </xdr:from>
    <xdr:to>
      <xdr:col>6</xdr:col>
      <xdr:colOff>38100</xdr:colOff>
      <xdr:row>103</xdr:row>
      <xdr:rowOff>58420</xdr:rowOff>
    </xdr:to>
    <xdr:sp macro="" textlink="">
      <xdr:nvSpPr>
        <xdr:cNvPr id="116" name="フローチャート: 判断 115">
          <a:extLst>
            <a:ext uri="{FF2B5EF4-FFF2-40B4-BE49-F238E27FC236}">
              <a16:creationId xmlns:a16="http://schemas.microsoft.com/office/drawing/2014/main" id="{00000000-0008-0000-0200-000074000000}"/>
            </a:ext>
          </a:extLst>
        </xdr:cNvPr>
        <xdr:cNvSpPr/>
      </xdr:nvSpPr>
      <xdr:spPr>
        <a:xfrm>
          <a:off x="10795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117" name="テキスト ボックス 116">
          <a:extLst>
            <a:ext uri="{FF2B5EF4-FFF2-40B4-BE49-F238E27FC236}">
              <a16:creationId xmlns:a16="http://schemas.microsoft.com/office/drawing/2014/main" id="{00000000-0008-0000-0200-00007500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90714</xdr:rowOff>
    </xdr:from>
    <xdr:to>
      <xdr:col>24</xdr:col>
      <xdr:colOff>114300</xdr:colOff>
      <xdr:row>101</xdr:row>
      <xdr:rowOff>20864</xdr:rowOff>
    </xdr:to>
    <xdr:sp macro="" textlink="">
      <xdr:nvSpPr>
        <xdr:cNvPr id="122" name="楕円 121">
          <a:extLst>
            <a:ext uri="{FF2B5EF4-FFF2-40B4-BE49-F238E27FC236}">
              <a16:creationId xmlns:a16="http://schemas.microsoft.com/office/drawing/2014/main" id="{00000000-0008-0000-0200-00007A000000}"/>
            </a:ext>
          </a:extLst>
        </xdr:cNvPr>
        <xdr:cNvSpPr/>
      </xdr:nvSpPr>
      <xdr:spPr>
        <a:xfrm>
          <a:off x="4584700" y="1723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43741</xdr:rowOff>
    </xdr:from>
    <xdr:ext cx="405111" cy="259045"/>
    <xdr:sp macro="" textlink="">
      <xdr:nvSpPr>
        <xdr:cNvPr id="123" name="【市民会館】&#10;有形固定資産減価償却率該当値テキスト">
          <a:extLst>
            <a:ext uri="{FF2B5EF4-FFF2-40B4-BE49-F238E27FC236}">
              <a16:creationId xmlns:a16="http://schemas.microsoft.com/office/drawing/2014/main" id="{00000000-0008-0000-0200-00007B000000}"/>
            </a:ext>
          </a:extLst>
        </xdr:cNvPr>
        <xdr:cNvSpPr txBox="1"/>
      </xdr:nvSpPr>
      <xdr:spPr>
        <a:xfrm>
          <a:off x="4673600" y="17188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41729</xdr:rowOff>
    </xdr:from>
    <xdr:to>
      <xdr:col>20</xdr:col>
      <xdr:colOff>38100</xdr:colOff>
      <xdr:row>100</xdr:row>
      <xdr:rowOff>143329</xdr:rowOff>
    </xdr:to>
    <xdr:sp macro="" textlink="">
      <xdr:nvSpPr>
        <xdr:cNvPr id="124" name="楕円 123">
          <a:extLst>
            <a:ext uri="{FF2B5EF4-FFF2-40B4-BE49-F238E27FC236}">
              <a16:creationId xmlns:a16="http://schemas.microsoft.com/office/drawing/2014/main" id="{00000000-0008-0000-0200-00007C000000}"/>
            </a:ext>
          </a:extLst>
        </xdr:cNvPr>
        <xdr:cNvSpPr/>
      </xdr:nvSpPr>
      <xdr:spPr>
        <a:xfrm>
          <a:off x="3746500" y="1718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92529</xdr:rowOff>
    </xdr:from>
    <xdr:to>
      <xdr:col>24</xdr:col>
      <xdr:colOff>63500</xdr:colOff>
      <xdr:row>100</xdr:row>
      <xdr:rowOff>141514</xdr:rowOff>
    </xdr:to>
    <xdr:cxnSp macro="">
      <xdr:nvCxnSpPr>
        <xdr:cNvPr id="125" name="直線コネクタ 124">
          <a:extLst>
            <a:ext uri="{FF2B5EF4-FFF2-40B4-BE49-F238E27FC236}">
              <a16:creationId xmlns:a16="http://schemas.microsoft.com/office/drawing/2014/main" id="{00000000-0008-0000-0200-00007D000000}"/>
            </a:ext>
          </a:extLst>
        </xdr:cNvPr>
        <xdr:cNvCxnSpPr/>
      </xdr:nvCxnSpPr>
      <xdr:spPr>
        <a:xfrm>
          <a:off x="3797300" y="17237529"/>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164193</xdr:rowOff>
    </xdr:from>
    <xdr:to>
      <xdr:col>15</xdr:col>
      <xdr:colOff>101600</xdr:colOff>
      <xdr:row>100</xdr:row>
      <xdr:rowOff>94343</xdr:rowOff>
    </xdr:to>
    <xdr:sp macro="" textlink="">
      <xdr:nvSpPr>
        <xdr:cNvPr id="126" name="楕円 125">
          <a:extLst>
            <a:ext uri="{FF2B5EF4-FFF2-40B4-BE49-F238E27FC236}">
              <a16:creationId xmlns:a16="http://schemas.microsoft.com/office/drawing/2014/main" id="{00000000-0008-0000-0200-00007E000000}"/>
            </a:ext>
          </a:extLst>
        </xdr:cNvPr>
        <xdr:cNvSpPr/>
      </xdr:nvSpPr>
      <xdr:spPr>
        <a:xfrm>
          <a:off x="2857500" y="171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43543</xdr:rowOff>
    </xdr:from>
    <xdr:to>
      <xdr:col>19</xdr:col>
      <xdr:colOff>177800</xdr:colOff>
      <xdr:row>100</xdr:row>
      <xdr:rowOff>92529</xdr:rowOff>
    </xdr:to>
    <xdr:cxnSp macro="">
      <xdr:nvCxnSpPr>
        <xdr:cNvPr id="127" name="直線コネクタ 126">
          <a:extLst>
            <a:ext uri="{FF2B5EF4-FFF2-40B4-BE49-F238E27FC236}">
              <a16:creationId xmlns:a16="http://schemas.microsoft.com/office/drawing/2014/main" id="{00000000-0008-0000-0200-00007F000000}"/>
            </a:ext>
          </a:extLst>
        </xdr:cNvPr>
        <xdr:cNvCxnSpPr/>
      </xdr:nvCxnSpPr>
      <xdr:spPr>
        <a:xfrm>
          <a:off x="2908300" y="1718854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115207</xdr:rowOff>
    </xdr:from>
    <xdr:to>
      <xdr:col>10</xdr:col>
      <xdr:colOff>165100</xdr:colOff>
      <xdr:row>100</xdr:row>
      <xdr:rowOff>45357</xdr:rowOff>
    </xdr:to>
    <xdr:sp macro="" textlink="">
      <xdr:nvSpPr>
        <xdr:cNvPr id="128" name="楕円 127">
          <a:extLst>
            <a:ext uri="{FF2B5EF4-FFF2-40B4-BE49-F238E27FC236}">
              <a16:creationId xmlns:a16="http://schemas.microsoft.com/office/drawing/2014/main" id="{00000000-0008-0000-0200-000080000000}"/>
            </a:ext>
          </a:extLst>
        </xdr:cNvPr>
        <xdr:cNvSpPr/>
      </xdr:nvSpPr>
      <xdr:spPr>
        <a:xfrm>
          <a:off x="1968500" y="1708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99</xdr:row>
      <xdr:rowOff>166007</xdr:rowOff>
    </xdr:from>
    <xdr:to>
      <xdr:col>15</xdr:col>
      <xdr:colOff>50800</xdr:colOff>
      <xdr:row>100</xdr:row>
      <xdr:rowOff>43543</xdr:rowOff>
    </xdr:to>
    <xdr:cxnSp macro="">
      <xdr:nvCxnSpPr>
        <xdr:cNvPr id="129" name="直線コネクタ 128">
          <a:extLst>
            <a:ext uri="{FF2B5EF4-FFF2-40B4-BE49-F238E27FC236}">
              <a16:creationId xmlns:a16="http://schemas.microsoft.com/office/drawing/2014/main" id="{00000000-0008-0000-0200-000081000000}"/>
            </a:ext>
          </a:extLst>
        </xdr:cNvPr>
        <xdr:cNvCxnSpPr/>
      </xdr:nvCxnSpPr>
      <xdr:spPr>
        <a:xfrm>
          <a:off x="2019300" y="171395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66221</xdr:rowOff>
    </xdr:from>
    <xdr:to>
      <xdr:col>6</xdr:col>
      <xdr:colOff>38100</xdr:colOff>
      <xdr:row>99</xdr:row>
      <xdr:rowOff>167821</xdr:rowOff>
    </xdr:to>
    <xdr:sp macro="" textlink="">
      <xdr:nvSpPr>
        <xdr:cNvPr id="130" name="楕円 129">
          <a:extLst>
            <a:ext uri="{FF2B5EF4-FFF2-40B4-BE49-F238E27FC236}">
              <a16:creationId xmlns:a16="http://schemas.microsoft.com/office/drawing/2014/main" id="{00000000-0008-0000-0200-000082000000}"/>
            </a:ext>
          </a:extLst>
        </xdr:cNvPr>
        <xdr:cNvSpPr/>
      </xdr:nvSpPr>
      <xdr:spPr>
        <a:xfrm>
          <a:off x="1079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99</xdr:row>
      <xdr:rowOff>117021</xdr:rowOff>
    </xdr:from>
    <xdr:to>
      <xdr:col>10</xdr:col>
      <xdr:colOff>114300</xdr:colOff>
      <xdr:row>99</xdr:row>
      <xdr:rowOff>166007</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a:off x="1130300" y="1709057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90369</xdr:rowOff>
    </xdr:from>
    <xdr:ext cx="405111" cy="259045"/>
    <xdr:sp macro="" textlink="">
      <xdr:nvSpPr>
        <xdr:cNvPr id="132" name="n_1aveValue【市民会館】&#10;有形固定資産減価償却率">
          <a:extLst>
            <a:ext uri="{FF2B5EF4-FFF2-40B4-BE49-F238E27FC236}">
              <a16:creationId xmlns:a16="http://schemas.microsoft.com/office/drawing/2014/main" id="{00000000-0008-0000-0200-000084000000}"/>
            </a:ext>
          </a:extLst>
        </xdr:cNvPr>
        <xdr:cNvSpPr txBox="1"/>
      </xdr:nvSpPr>
      <xdr:spPr>
        <a:xfrm>
          <a:off x="3582044" y="1826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103432</xdr:rowOff>
    </xdr:from>
    <xdr:ext cx="405111" cy="259045"/>
    <xdr:sp macro="" textlink="">
      <xdr:nvSpPr>
        <xdr:cNvPr id="133" name="n_2aveValue【市民会館】&#10;有形固定資産減価償却率">
          <a:extLst>
            <a:ext uri="{FF2B5EF4-FFF2-40B4-BE49-F238E27FC236}">
              <a16:creationId xmlns:a16="http://schemas.microsoft.com/office/drawing/2014/main" id="{00000000-0008-0000-0200-000085000000}"/>
            </a:ext>
          </a:extLst>
        </xdr:cNvPr>
        <xdr:cNvSpPr txBox="1"/>
      </xdr:nvSpPr>
      <xdr:spPr>
        <a:xfrm>
          <a:off x="270574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139354</xdr:rowOff>
    </xdr:from>
    <xdr:ext cx="405111" cy="259045"/>
    <xdr:sp macro="" textlink="">
      <xdr:nvSpPr>
        <xdr:cNvPr id="134" name="n_3aveValue【市民会館】&#10;有形固定資産減価償却率">
          <a:extLst>
            <a:ext uri="{FF2B5EF4-FFF2-40B4-BE49-F238E27FC236}">
              <a16:creationId xmlns:a16="http://schemas.microsoft.com/office/drawing/2014/main" id="{00000000-0008-0000-0200-000086000000}"/>
            </a:ext>
          </a:extLst>
        </xdr:cNvPr>
        <xdr:cNvSpPr txBox="1"/>
      </xdr:nvSpPr>
      <xdr:spPr>
        <a:xfrm>
          <a:off x="1816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49547</xdr:rowOff>
    </xdr:from>
    <xdr:ext cx="405111" cy="259045"/>
    <xdr:sp macro="" textlink="">
      <xdr:nvSpPr>
        <xdr:cNvPr id="135" name="n_4aveValue【市民会館】&#10;有形固定資産減価償却率">
          <a:extLst>
            <a:ext uri="{FF2B5EF4-FFF2-40B4-BE49-F238E27FC236}">
              <a16:creationId xmlns:a16="http://schemas.microsoft.com/office/drawing/2014/main" id="{00000000-0008-0000-0200-000087000000}"/>
            </a:ext>
          </a:extLst>
        </xdr:cNvPr>
        <xdr:cNvSpPr txBox="1"/>
      </xdr:nvSpPr>
      <xdr:spPr>
        <a:xfrm>
          <a:off x="927744" y="1770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98</xdr:row>
      <xdr:rowOff>159856</xdr:rowOff>
    </xdr:from>
    <xdr:ext cx="340478" cy="259045"/>
    <xdr:sp macro="" textlink="">
      <xdr:nvSpPr>
        <xdr:cNvPr id="136" name="n_1mainValue【市民会館】&#10;有形固定資産減価償却率">
          <a:extLst>
            <a:ext uri="{FF2B5EF4-FFF2-40B4-BE49-F238E27FC236}">
              <a16:creationId xmlns:a16="http://schemas.microsoft.com/office/drawing/2014/main" id="{00000000-0008-0000-0200-000088000000}"/>
            </a:ext>
          </a:extLst>
        </xdr:cNvPr>
        <xdr:cNvSpPr txBox="1"/>
      </xdr:nvSpPr>
      <xdr:spPr>
        <a:xfrm>
          <a:off x="3614361" y="16961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110870</xdr:rowOff>
    </xdr:from>
    <xdr:ext cx="340478" cy="259045"/>
    <xdr:sp macro="" textlink="">
      <xdr:nvSpPr>
        <xdr:cNvPr id="137" name="n_2mainValue【市民会館】&#10;有形固定資産減価償却率">
          <a:extLst>
            <a:ext uri="{FF2B5EF4-FFF2-40B4-BE49-F238E27FC236}">
              <a16:creationId xmlns:a16="http://schemas.microsoft.com/office/drawing/2014/main" id="{00000000-0008-0000-0200-000089000000}"/>
            </a:ext>
          </a:extLst>
        </xdr:cNvPr>
        <xdr:cNvSpPr txBox="1"/>
      </xdr:nvSpPr>
      <xdr:spPr>
        <a:xfrm>
          <a:off x="2738061" y="169129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61884</xdr:rowOff>
    </xdr:from>
    <xdr:ext cx="340478" cy="259045"/>
    <xdr:sp macro="" textlink="">
      <xdr:nvSpPr>
        <xdr:cNvPr id="138" name="n_3mainValue【市民会館】&#10;有形固定資産減価償却率">
          <a:extLst>
            <a:ext uri="{FF2B5EF4-FFF2-40B4-BE49-F238E27FC236}">
              <a16:creationId xmlns:a16="http://schemas.microsoft.com/office/drawing/2014/main" id="{00000000-0008-0000-0200-00008A000000}"/>
            </a:ext>
          </a:extLst>
        </xdr:cNvPr>
        <xdr:cNvSpPr txBox="1"/>
      </xdr:nvSpPr>
      <xdr:spPr>
        <a:xfrm>
          <a:off x="1849061" y="168639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12898</xdr:rowOff>
    </xdr:from>
    <xdr:ext cx="340478" cy="259045"/>
    <xdr:sp macro="" textlink="">
      <xdr:nvSpPr>
        <xdr:cNvPr id="139" name="n_4mainValue【市民会館】&#10;有形固定資産減価償却率">
          <a:extLst>
            <a:ext uri="{FF2B5EF4-FFF2-40B4-BE49-F238E27FC236}">
              <a16:creationId xmlns:a16="http://schemas.microsoft.com/office/drawing/2014/main" id="{00000000-0008-0000-0200-00008B000000}"/>
            </a:ext>
          </a:extLst>
        </xdr:cNvPr>
        <xdr:cNvSpPr txBox="1"/>
      </xdr:nvSpPr>
      <xdr:spPr>
        <a:xfrm>
          <a:off x="960061" y="168149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140" name="正方形/長方形 139">
          <a:extLst>
            <a:ext uri="{FF2B5EF4-FFF2-40B4-BE49-F238E27FC236}">
              <a16:creationId xmlns:a16="http://schemas.microsoft.com/office/drawing/2014/main" id="{00000000-0008-0000-0200-00008C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41" name="正方形/長方形 140">
          <a:extLst>
            <a:ext uri="{FF2B5EF4-FFF2-40B4-BE49-F238E27FC236}">
              <a16:creationId xmlns:a16="http://schemas.microsoft.com/office/drawing/2014/main" id="{00000000-0008-0000-0200-00008D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42" name="正方形/長方形 141">
          <a:extLst>
            <a:ext uri="{FF2B5EF4-FFF2-40B4-BE49-F238E27FC236}">
              <a16:creationId xmlns:a16="http://schemas.microsoft.com/office/drawing/2014/main" id="{00000000-0008-0000-0200-00008E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43" name="正方形/長方形 142">
          <a:extLst>
            <a:ext uri="{FF2B5EF4-FFF2-40B4-BE49-F238E27FC236}">
              <a16:creationId xmlns:a16="http://schemas.microsoft.com/office/drawing/2014/main" id="{00000000-0008-0000-0200-00008F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44" name="正方形/長方形 143">
          <a:extLst>
            <a:ext uri="{FF2B5EF4-FFF2-40B4-BE49-F238E27FC236}">
              <a16:creationId xmlns:a16="http://schemas.microsoft.com/office/drawing/2014/main" id="{00000000-0008-0000-0200-000090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45" name="正方形/長方形 144">
          <a:extLst>
            <a:ext uri="{FF2B5EF4-FFF2-40B4-BE49-F238E27FC236}">
              <a16:creationId xmlns:a16="http://schemas.microsoft.com/office/drawing/2014/main" id="{00000000-0008-0000-0200-000091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46" name="正方形/長方形 145">
          <a:extLst>
            <a:ext uri="{FF2B5EF4-FFF2-40B4-BE49-F238E27FC236}">
              <a16:creationId xmlns:a16="http://schemas.microsoft.com/office/drawing/2014/main" id="{00000000-0008-0000-0200-000092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148" name="テキスト ボックス 147">
          <a:extLst>
            <a:ext uri="{FF2B5EF4-FFF2-40B4-BE49-F238E27FC236}">
              <a16:creationId xmlns:a16="http://schemas.microsoft.com/office/drawing/2014/main" id="{00000000-0008-0000-0200-00009400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149" name="直線コネクタ 148">
          <a:extLst>
            <a:ext uri="{FF2B5EF4-FFF2-40B4-BE49-F238E27FC236}">
              <a16:creationId xmlns:a16="http://schemas.microsoft.com/office/drawing/2014/main" id="{00000000-0008-0000-0200-00009500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153" name="テキスト ボックス 152">
          <a:extLst>
            <a:ext uri="{FF2B5EF4-FFF2-40B4-BE49-F238E27FC236}">
              <a16:creationId xmlns:a16="http://schemas.microsoft.com/office/drawing/2014/main" id="{00000000-0008-0000-0200-00009900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162" name="【市民会館】&#10;一人当たり面積グラフ枠">
          <a:extLst>
            <a:ext uri="{FF2B5EF4-FFF2-40B4-BE49-F238E27FC236}">
              <a16:creationId xmlns:a16="http://schemas.microsoft.com/office/drawing/2014/main" id="{00000000-0008-0000-0200-0000A200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165736</xdr:rowOff>
    </xdr:from>
    <xdr:to>
      <xdr:col>54</xdr:col>
      <xdr:colOff>189865</xdr:colOff>
      <xdr:row>108</xdr:row>
      <xdr:rowOff>92583</xdr:rowOff>
    </xdr:to>
    <xdr:cxnSp macro="">
      <xdr:nvCxnSpPr>
        <xdr:cNvPr id="163" name="直線コネクタ 162">
          <a:extLst>
            <a:ext uri="{FF2B5EF4-FFF2-40B4-BE49-F238E27FC236}">
              <a16:creationId xmlns:a16="http://schemas.microsoft.com/office/drawing/2014/main" id="{00000000-0008-0000-0200-0000A3000000}"/>
            </a:ext>
          </a:extLst>
        </xdr:cNvPr>
        <xdr:cNvCxnSpPr/>
      </xdr:nvCxnSpPr>
      <xdr:spPr>
        <a:xfrm flipV="1">
          <a:off x="10476865" y="17310736"/>
          <a:ext cx="0" cy="1298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96410</xdr:rowOff>
    </xdr:from>
    <xdr:ext cx="469744" cy="259045"/>
    <xdr:sp macro="" textlink="">
      <xdr:nvSpPr>
        <xdr:cNvPr id="164" name="【市民会館】&#10;一人当たり面積最小値テキスト">
          <a:extLst>
            <a:ext uri="{FF2B5EF4-FFF2-40B4-BE49-F238E27FC236}">
              <a16:creationId xmlns:a16="http://schemas.microsoft.com/office/drawing/2014/main" id="{00000000-0008-0000-0200-0000A4000000}"/>
            </a:ext>
          </a:extLst>
        </xdr:cNvPr>
        <xdr:cNvSpPr txBox="1"/>
      </xdr:nvSpPr>
      <xdr:spPr>
        <a:xfrm>
          <a:off x="10515600" y="1861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92583</xdr:rowOff>
    </xdr:from>
    <xdr:to>
      <xdr:col>55</xdr:col>
      <xdr:colOff>88900</xdr:colOff>
      <xdr:row>108</xdr:row>
      <xdr:rowOff>92583</xdr:rowOff>
    </xdr:to>
    <xdr:cxnSp macro="">
      <xdr:nvCxnSpPr>
        <xdr:cNvPr id="165" name="直線コネクタ 164">
          <a:extLst>
            <a:ext uri="{FF2B5EF4-FFF2-40B4-BE49-F238E27FC236}">
              <a16:creationId xmlns:a16="http://schemas.microsoft.com/office/drawing/2014/main" id="{00000000-0008-0000-0200-0000A5000000}"/>
            </a:ext>
          </a:extLst>
        </xdr:cNvPr>
        <xdr:cNvCxnSpPr/>
      </xdr:nvCxnSpPr>
      <xdr:spPr>
        <a:xfrm>
          <a:off x="10388600" y="1860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112413</xdr:rowOff>
    </xdr:from>
    <xdr:ext cx="469744" cy="259045"/>
    <xdr:sp macro="" textlink="">
      <xdr:nvSpPr>
        <xdr:cNvPr id="166" name="【市民会館】&#10;一人当たり面積最大値テキスト">
          <a:extLst>
            <a:ext uri="{FF2B5EF4-FFF2-40B4-BE49-F238E27FC236}">
              <a16:creationId xmlns:a16="http://schemas.microsoft.com/office/drawing/2014/main" id="{00000000-0008-0000-0200-0000A6000000}"/>
            </a:ext>
          </a:extLst>
        </xdr:cNvPr>
        <xdr:cNvSpPr txBox="1"/>
      </xdr:nvSpPr>
      <xdr:spPr>
        <a:xfrm>
          <a:off x="10515600" y="170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165736</xdr:rowOff>
    </xdr:from>
    <xdr:to>
      <xdr:col>55</xdr:col>
      <xdr:colOff>88900</xdr:colOff>
      <xdr:row>100</xdr:row>
      <xdr:rowOff>165736</xdr:rowOff>
    </xdr:to>
    <xdr:cxnSp macro="">
      <xdr:nvCxnSpPr>
        <xdr:cNvPr id="167" name="直線コネクタ 166">
          <a:extLst>
            <a:ext uri="{FF2B5EF4-FFF2-40B4-BE49-F238E27FC236}">
              <a16:creationId xmlns:a16="http://schemas.microsoft.com/office/drawing/2014/main" id="{00000000-0008-0000-0200-0000A7000000}"/>
            </a:ext>
          </a:extLst>
        </xdr:cNvPr>
        <xdr:cNvCxnSpPr/>
      </xdr:nvCxnSpPr>
      <xdr:spPr>
        <a:xfrm>
          <a:off x="10388600" y="1731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128288</xdr:rowOff>
    </xdr:from>
    <xdr:ext cx="469744" cy="259045"/>
    <xdr:sp macro="" textlink="">
      <xdr:nvSpPr>
        <xdr:cNvPr id="168" name="【市民会館】&#10;一人当たり面積平均値テキスト">
          <a:extLst>
            <a:ext uri="{FF2B5EF4-FFF2-40B4-BE49-F238E27FC236}">
              <a16:creationId xmlns:a16="http://schemas.microsoft.com/office/drawing/2014/main" id="{00000000-0008-0000-0200-0000A8000000}"/>
            </a:ext>
          </a:extLst>
        </xdr:cNvPr>
        <xdr:cNvSpPr txBox="1"/>
      </xdr:nvSpPr>
      <xdr:spPr>
        <a:xfrm>
          <a:off x="10515600" y="18301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105411</xdr:rowOff>
    </xdr:from>
    <xdr:to>
      <xdr:col>55</xdr:col>
      <xdr:colOff>50800</xdr:colOff>
      <xdr:row>108</xdr:row>
      <xdr:rowOff>35561</xdr:rowOff>
    </xdr:to>
    <xdr:sp macro="" textlink="">
      <xdr:nvSpPr>
        <xdr:cNvPr id="169" name="フローチャート: 判断 168">
          <a:extLst>
            <a:ext uri="{FF2B5EF4-FFF2-40B4-BE49-F238E27FC236}">
              <a16:creationId xmlns:a16="http://schemas.microsoft.com/office/drawing/2014/main" id="{00000000-0008-0000-0200-0000A9000000}"/>
            </a:ext>
          </a:extLst>
        </xdr:cNvPr>
        <xdr:cNvSpPr/>
      </xdr:nvSpPr>
      <xdr:spPr>
        <a:xfrm>
          <a:off x="10426700" y="1845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30353</xdr:rowOff>
    </xdr:from>
    <xdr:to>
      <xdr:col>50</xdr:col>
      <xdr:colOff>165100</xdr:colOff>
      <xdr:row>107</xdr:row>
      <xdr:rowOff>131953</xdr:rowOff>
    </xdr:to>
    <xdr:sp macro="" textlink="">
      <xdr:nvSpPr>
        <xdr:cNvPr id="170" name="フローチャート: 判断 169">
          <a:extLst>
            <a:ext uri="{FF2B5EF4-FFF2-40B4-BE49-F238E27FC236}">
              <a16:creationId xmlns:a16="http://schemas.microsoft.com/office/drawing/2014/main" id="{00000000-0008-0000-0200-0000AA000000}"/>
            </a:ext>
          </a:extLst>
        </xdr:cNvPr>
        <xdr:cNvSpPr/>
      </xdr:nvSpPr>
      <xdr:spPr>
        <a:xfrm>
          <a:off x="9588500" y="183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14732</xdr:rowOff>
    </xdr:from>
    <xdr:to>
      <xdr:col>46</xdr:col>
      <xdr:colOff>38100</xdr:colOff>
      <xdr:row>107</xdr:row>
      <xdr:rowOff>116332</xdr:rowOff>
    </xdr:to>
    <xdr:sp macro="" textlink="">
      <xdr:nvSpPr>
        <xdr:cNvPr id="171" name="フローチャート: 判断 170">
          <a:extLst>
            <a:ext uri="{FF2B5EF4-FFF2-40B4-BE49-F238E27FC236}">
              <a16:creationId xmlns:a16="http://schemas.microsoft.com/office/drawing/2014/main" id="{00000000-0008-0000-0200-0000AB000000}"/>
            </a:ext>
          </a:extLst>
        </xdr:cNvPr>
        <xdr:cNvSpPr/>
      </xdr:nvSpPr>
      <xdr:spPr>
        <a:xfrm>
          <a:off x="8699500" y="1835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168275</xdr:rowOff>
    </xdr:from>
    <xdr:to>
      <xdr:col>41</xdr:col>
      <xdr:colOff>101600</xdr:colOff>
      <xdr:row>107</xdr:row>
      <xdr:rowOff>98425</xdr:rowOff>
    </xdr:to>
    <xdr:sp macro="" textlink="">
      <xdr:nvSpPr>
        <xdr:cNvPr id="172" name="フローチャート: 判断 171">
          <a:extLst>
            <a:ext uri="{FF2B5EF4-FFF2-40B4-BE49-F238E27FC236}">
              <a16:creationId xmlns:a16="http://schemas.microsoft.com/office/drawing/2014/main" id="{00000000-0008-0000-0200-0000AC000000}"/>
            </a:ext>
          </a:extLst>
        </xdr:cNvPr>
        <xdr:cNvSpPr/>
      </xdr:nvSpPr>
      <xdr:spPr>
        <a:xfrm>
          <a:off x="7810500" y="183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104648</xdr:rowOff>
    </xdr:from>
    <xdr:to>
      <xdr:col>36</xdr:col>
      <xdr:colOff>165100</xdr:colOff>
      <xdr:row>108</xdr:row>
      <xdr:rowOff>34798</xdr:rowOff>
    </xdr:to>
    <xdr:sp macro="" textlink="">
      <xdr:nvSpPr>
        <xdr:cNvPr id="173" name="フローチャート: 判断 172">
          <a:extLst>
            <a:ext uri="{FF2B5EF4-FFF2-40B4-BE49-F238E27FC236}">
              <a16:creationId xmlns:a16="http://schemas.microsoft.com/office/drawing/2014/main" id="{00000000-0008-0000-0200-0000AD000000}"/>
            </a:ext>
          </a:extLst>
        </xdr:cNvPr>
        <xdr:cNvSpPr/>
      </xdr:nvSpPr>
      <xdr:spPr>
        <a:xfrm>
          <a:off x="6921500" y="184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115697</xdr:rowOff>
    </xdr:from>
    <xdr:to>
      <xdr:col>55</xdr:col>
      <xdr:colOff>50800</xdr:colOff>
      <xdr:row>108</xdr:row>
      <xdr:rowOff>45847</xdr:rowOff>
    </xdr:to>
    <xdr:sp macro="" textlink="">
      <xdr:nvSpPr>
        <xdr:cNvPr id="179" name="楕円 178">
          <a:extLst>
            <a:ext uri="{FF2B5EF4-FFF2-40B4-BE49-F238E27FC236}">
              <a16:creationId xmlns:a16="http://schemas.microsoft.com/office/drawing/2014/main" id="{00000000-0008-0000-0200-0000B3000000}"/>
            </a:ext>
          </a:extLst>
        </xdr:cNvPr>
        <xdr:cNvSpPr/>
      </xdr:nvSpPr>
      <xdr:spPr>
        <a:xfrm>
          <a:off x="10426700" y="1846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83837</xdr:rowOff>
    </xdr:from>
    <xdr:ext cx="469744" cy="259045"/>
    <xdr:sp macro="" textlink="">
      <xdr:nvSpPr>
        <xdr:cNvPr id="180" name="【市民会館】&#10;一人当たり面積該当値テキスト">
          <a:extLst>
            <a:ext uri="{FF2B5EF4-FFF2-40B4-BE49-F238E27FC236}">
              <a16:creationId xmlns:a16="http://schemas.microsoft.com/office/drawing/2014/main" id="{00000000-0008-0000-0200-0000B4000000}"/>
            </a:ext>
          </a:extLst>
        </xdr:cNvPr>
        <xdr:cNvSpPr txBox="1"/>
      </xdr:nvSpPr>
      <xdr:spPr>
        <a:xfrm>
          <a:off x="10515600" y="1842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115697</xdr:rowOff>
    </xdr:from>
    <xdr:to>
      <xdr:col>50</xdr:col>
      <xdr:colOff>165100</xdr:colOff>
      <xdr:row>108</xdr:row>
      <xdr:rowOff>45847</xdr:rowOff>
    </xdr:to>
    <xdr:sp macro="" textlink="">
      <xdr:nvSpPr>
        <xdr:cNvPr id="181" name="楕円 180">
          <a:extLst>
            <a:ext uri="{FF2B5EF4-FFF2-40B4-BE49-F238E27FC236}">
              <a16:creationId xmlns:a16="http://schemas.microsoft.com/office/drawing/2014/main" id="{00000000-0008-0000-0200-0000B5000000}"/>
            </a:ext>
          </a:extLst>
        </xdr:cNvPr>
        <xdr:cNvSpPr/>
      </xdr:nvSpPr>
      <xdr:spPr>
        <a:xfrm>
          <a:off x="9588500" y="1846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166497</xdr:rowOff>
    </xdr:from>
    <xdr:to>
      <xdr:col>55</xdr:col>
      <xdr:colOff>0</xdr:colOff>
      <xdr:row>107</xdr:row>
      <xdr:rowOff>166497</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a:off x="9639300" y="1851164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116078</xdr:rowOff>
    </xdr:from>
    <xdr:to>
      <xdr:col>46</xdr:col>
      <xdr:colOff>38100</xdr:colOff>
      <xdr:row>108</xdr:row>
      <xdr:rowOff>46228</xdr:rowOff>
    </xdr:to>
    <xdr:sp macro="" textlink="">
      <xdr:nvSpPr>
        <xdr:cNvPr id="183" name="楕円 182">
          <a:extLst>
            <a:ext uri="{FF2B5EF4-FFF2-40B4-BE49-F238E27FC236}">
              <a16:creationId xmlns:a16="http://schemas.microsoft.com/office/drawing/2014/main" id="{00000000-0008-0000-0200-0000B7000000}"/>
            </a:ext>
          </a:extLst>
        </xdr:cNvPr>
        <xdr:cNvSpPr/>
      </xdr:nvSpPr>
      <xdr:spPr>
        <a:xfrm>
          <a:off x="8699500" y="1846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166497</xdr:rowOff>
    </xdr:from>
    <xdr:to>
      <xdr:col>50</xdr:col>
      <xdr:colOff>114300</xdr:colOff>
      <xdr:row>107</xdr:row>
      <xdr:rowOff>166878</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flipV="1">
          <a:off x="8750300" y="1851164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119126</xdr:rowOff>
    </xdr:from>
    <xdr:to>
      <xdr:col>41</xdr:col>
      <xdr:colOff>101600</xdr:colOff>
      <xdr:row>108</xdr:row>
      <xdr:rowOff>49276</xdr:rowOff>
    </xdr:to>
    <xdr:sp macro="" textlink="">
      <xdr:nvSpPr>
        <xdr:cNvPr id="185" name="楕円 184">
          <a:extLst>
            <a:ext uri="{FF2B5EF4-FFF2-40B4-BE49-F238E27FC236}">
              <a16:creationId xmlns:a16="http://schemas.microsoft.com/office/drawing/2014/main" id="{00000000-0008-0000-0200-0000B9000000}"/>
            </a:ext>
          </a:extLst>
        </xdr:cNvPr>
        <xdr:cNvSpPr/>
      </xdr:nvSpPr>
      <xdr:spPr>
        <a:xfrm>
          <a:off x="7810500" y="1846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166878</xdr:rowOff>
    </xdr:from>
    <xdr:to>
      <xdr:col>45</xdr:col>
      <xdr:colOff>177800</xdr:colOff>
      <xdr:row>107</xdr:row>
      <xdr:rowOff>169926</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flipV="1">
          <a:off x="7861300" y="1851202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118745</xdr:rowOff>
    </xdr:from>
    <xdr:to>
      <xdr:col>36</xdr:col>
      <xdr:colOff>165100</xdr:colOff>
      <xdr:row>108</xdr:row>
      <xdr:rowOff>48895</xdr:rowOff>
    </xdr:to>
    <xdr:sp macro="" textlink="">
      <xdr:nvSpPr>
        <xdr:cNvPr id="187" name="楕円 186">
          <a:extLst>
            <a:ext uri="{FF2B5EF4-FFF2-40B4-BE49-F238E27FC236}">
              <a16:creationId xmlns:a16="http://schemas.microsoft.com/office/drawing/2014/main" id="{00000000-0008-0000-0200-0000BB000000}"/>
            </a:ext>
          </a:extLst>
        </xdr:cNvPr>
        <xdr:cNvSpPr/>
      </xdr:nvSpPr>
      <xdr:spPr>
        <a:xfrm>
          <a:off x="6921500" y="1846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169545</xdr:rowOff>
    </xdr:from>
    <xdr:to>
      <xdr:col>41</xdr:col>
      <xdr:colOff>50800</xdr:colOff>
      <xdr:row>107</xdr:row>
      <xdr:rowOff>169926</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a:off x="6972300" y="1851469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148480</xdr:rowOff>
    </xdr:from>
    <xdr:ext cx="469744" cy="259045"/>
    <xdr:sp macro="" textlink="">
      <xdr:nvSpPr>
        <xdr:cNvPr id="189" name="n_1aveValue【市民会館】&#10;一人当たり面積">
          <a:extLst>
            <a:ext uri="{FF2B5EF4-FFF2-40B4-BE49-F238E27FC236}">
              <a16:creationId xmlns:a16="http://schemas.microsoft.com/office/drawing/2014/main" id="{00000000-0008-0000-0200-0000BD000000}"/>
            </a:ext>
          </a:extLst>
        </xdr:cNvPr>
        <xdr:cNvSpPr txBox="1"/>
      </xdr:nvSpPr>
      <xdr:spPr>
        <a:xfrm>
          <a:off x="9391727" y="1815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132859</xdr:rowOff>
    </xdr:from>
    <xdr:ext cx="469744" cy="259045"/>
    <xdr:sp macro="" textlink="">
      <xdr:nvSpPr>
        <xdr:cNvPr id="190" name="n_2aveValue【市民会館】&#10;一人当たり面積">
          <a:extLst>
            <a:ext uri="{FF2B5EF4-FFF2-40B4-BE49-F238E27FC236}">
              <a16:creationId xmlns:a16="http://schemas.microsoft.com/office/drawing/2014/main" id="{00000000-0008-0000-0200-0000BE000000}"/>
            </a:ext>
          </a:extLst>
        </xdr:cNvPr>
        <xdr:cNvSpPr txBox="1"/>
      </xdr:nvSpPr>
      <xdr:spPr>
        <a:xfrm>
          <a:off x="8515427" y="18135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114952</xdr:rowOff>
    </xdr:from>
    <xdr:ext cx="469744" cy="259045"/>
    <xdr:sp macro="" textlink="">
      <xdr:nvSpPr>
        <xdr:cNvPr id="191" name="n_3aveValue【市民会館】&#10;一人当たり面積">
          <a:extLst>
            <a:ext uri="{FF2B5EF4-FFF2-40B4-BE49-F238E27FC236}">
              <a16:creationId xmlns:a16="http://schemas.microsoft.com/office/drawing/2014/main" id="{00000000-0008-0000-0200-0000BF000000}"/>
            </a:ext>
          </a:extLst>
        </xdr:cNvPr>
        <xdr:cNvSpPr txBox="1"/>
      </xdr:nvSpPr>
      <xdr:spPr>
        <a:xfrm>
          <a:off x="7626427" y="1811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51325</xdr:rowOff>
    </xdr:from>
    <xdr:ext cx="469744" cy="259045"/>
    <xdr:sp macro="" textlink="">
      <xdr:nvSpPr>
        <xdr:cNvPr id="192" name="n_4aveValue【市民会館】&#10;一人当たり面積">
          <a:extLst>
            <a:ext uri="{FF2B5EF4-FFF2-40B4-BE49-F238E27FC236}">
              <a16:creationId xmlns:a16="http://schemas.microsoft.com/office/drawing/2014/main" id="{00000000-0008-0000-0200-0000C0000000}"/>
            </a:ext>
          </a:extLst>
        </xdr:cNvPr>
        <xdr:cNvSpPr txBox="1"/>
      </xdr:nvSpPr>
      <xdr:spPr>
        <a:xfrm>
          <a:off x="6737427" y="1822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36974</xdr:rowOff>
    </xdr:from>
    <xdr:ext cx="469744" cy="259045"/>
    <xdr:sp macro="" textlink="">
      <xdr:nvSpPr>
        <xdr:cNvPr id="193" name="n_1mainValue【市民会館】&#10;一人当たり面積">
          <a:extLst>
            <a:ext uri="{FF2B5EF4-FFF2-40B4-BE49-F238E27FC236}">
              <a16:creationId xmlns:a16="http://schemas.microsoft.com/office/drawing/2014/main" id="{00000000-0008-0000-0200-0000C1000000}"/>
            </a:ext>
          </a:extLst>
        </xdr:cNvPr>
        <xdr:cNvSpPr txBox="1"/>
      </xdr:nvSpPr>
      <xdr:spPr>
        <a:xfrm>
          <a:off x="9391727" y="1855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37355</xdr:rowOff>
    </xdr:from>
    <xdr:ext cx="469744" cy="259045"/>
    <xdr:sp macro="" textlink="">
      <xdr:nvSpPr>
        <xdr:cNvPr id="194" name="n_2mainValue【市民会館】&#10;一人当たり面積">
          <a:extLst>
            <a:ext uri="{FF2B5EF4-FFF2-40B4-BE49-F238E27FC236}">
              <a16:creationId xmlns:a16="http://schemas.microsoft.com/office/drawing/2014/main" id="{00000000-0008-0000-0200-0000C2000000}"/>
            </a:ext>
          </a:extLst>
        </xdr:cNvPr>
        <xdr:cNvSpPr txBox="1"/>
      </xdr:nvSpPr>
      <xdr:spPr>
        <a:xfrm>
          <a:off x="8515427" y="1855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40403</xdr:rowOff>
    </xdr:from>
    <xdr:ext cx="469744" cy="259045"/>
    <xdr:sp macro="" textlink="">
      <xdr:nvSpPr>
        <xdr:cNvPr id="195" name="n_3mainValue【市民会館】&#10;一人当たり面積">
          <a:extLst>
            <a:ext uri="{FF2B5EF4-FFF2-40B4-BE49-F238E27FC236}">
              <a16:creationId xmlns:a16="http://schemas.microsoft.com/office/drawing/2014/main" id="{00000000-0008-0000-0200-0000C3000000}"/>
            </a:ext>
          </a:extLst>
        </xdr:cNvPr>
        <xdr:cNvSpPr txBox="1"/>
      </xdr:nvSpPr>
      <xdr:spPr>
        <a:xfrm>
          <a:off x="7626427" y="1855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40022</xdr:rowOff>
    </xdr:from>
    <xdr:ext cx="469744" cy="259045"/>
    <xdr:sp macro="" textlink="">
      <xdr:nvSpPr>
        <xdr:cNvPr id="196" name="n_4mainValue【市民会館】&#10;一人当たり面積">
          <a:extLst>
            <a:ext uri="{FF2B5EF4-FFF2-40B4-BE49-F238E27FC236}">
              <a16:creationId xmlns:a16="http://schemas.microsoft.com/office/drawing/2014/main" id="{00000000-0008-0000-0200-0000C4000000}"/>
            </a:ext>
          </a:extLst>
        </xdr:cNvPr>
        <xdr:cNvSpPr txBox="1"/>
      </xdr:nvSpPr>
      <xdr:spPr>
        <a:xfrm>
          <a:off x="6737427" y="1855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197" name="正方形/長方形 196">
          <a:extLst>
            <a:ext uri="{FF2B5EF4-FFF2-40B4-BE49-F238E27FC236}">
              <a16:creationId xmlns:a16="http://schemas.microsoft.com/office/drawing/2014/main" id="{00000000-0008-0000-0200-0000C5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8" name="正方形/長方形 197">
          <a:extLst>
            <a:ext uri="{FF2B5EF4-FFF2-40B4-BE49-F238E27FC236}">
              <a16:creationId xmlns:a16="http://schemas.microsoft.com/office/drawing/2014/main" id="{00000000-0008-0000-0200-0000C6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9" name="正方形/長方形 198">
          <a:extLst>
            <a:ext uri="{FF2B5EF4-FFF2-40B4-BE49-F238E27FC236}">
              <a16:creationId xmlns:a16="http://schemas.microsoft.com/office/drawing/2014/main" id="{00000000-0008-0000-0200-0000C700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00" name="正方形/長方形 199">
          <a:extLst>
            <a:ext uri="{FF2B5EF4-FFF2-40B4-BE49-F238E27FC236}">
              <a16:creationId xmlns:a16="http://schemas.microsoft.com/office/drawing/2014/main" id="{00000000-0008-0000-0200-0000C800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1" name="正方形/長方形 200">
          <a:extLst>
            <a:ext uri="{FF2B5EF4-FFF2-40B4-BE49-F238E27FC236}">
              <a16:creationId xmlns:a16="http://schemas.microsoft.com/office/drawing/2014/main" id="{00000000-0008-0000-0200-0000C900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2" name="正方形/長方形 201">
          <a:extLst>
            <a:ext uri="{FF2B5EF4-FFF2-40B4-BE49-F238E27FC236}">
              <a16:creationId xmlns:a16="http://schemas.microsoft.com/office/drawing/2014/main" id="{00000000-0008-0000-0200-0000CA00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3" name="正方形/長方形 202">
          <a:extLst>
            <a:ext uri="{FF2B5EF4-FFF2-40B4-BE49-F238E27FC236}">
              <a16:creationId xmlns:a16="http://schemas.microsoft.com/office/drawing/2014/main" id="{00000000-0008-0000-0200-0000CB00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4" name="正方形/長方形 203">
          <a:extLst>
            <a:ext uri="{FF2B5EF4-FFF2-40B4-BE49-F238E27FC236}">
              <a16:creationId xmlns:a16="http://schemas.microsoft.com/office/drawing/2014/main" id="{00000000-0008-0000-0200-0000CC00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6" name="直線コネクタ 205">
          <a:extLst>
            <a:ext uri="{FF2B5EF4-FFF2-40B4-BE49-F238E27FC236}">
              <a16:creationId xmlns:a16="http://schemas.microsoft.com/office/drawing/2014/main" id="{00000000-0008-0000-0200-0000CE00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7" name="テキスト ボックス 206">
          <a:extLst>
            <a:ext uri="{FF2B5EF4-FFF2-40B4-BE49-F238E27FC236}">
              <a16:creationId xmlns:a16="http://schemas.microsoft.com/office/drawing/2014/main" id="{00000000-0008-0000-0200-0000CF00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08" name="直線コネクタ 207">
          <a:extLst>
            <a:ext uri="{FF2B5EF4-FFF2-40B4-BE49-F238E27FC236}">
              <a16:creationId xmlns:a16="http://schemas.microsoft.com/office/drawing/2014/main" id="{00000000-0008-0000-0200-0000D000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09" name="テキスト ボックス 208">
          <a:extLst>
            <a:ext uri="{FF2B5EF4-FFF2-40B4-BE49-F238E27FC236}">
              <a16:creationId xmlns:a16="http://schemas.microsoft.com/office/drawing/2014/main" id="{00000000-0008-0000-0200-0000D100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21" name="【一般廃棄物処理施設】&#10;有形固定資産減価償却率グラフ枠">
          <a:extLst>
            <a:ext uri="{FF2B5EF4-FFF2-40B4-BE49-F238E27FC236}">
              <a16:creationId xmlns:a16="http://schemas.microsoft.com/office/drawing/2014/main" id="{00000000-0008-0000-0200-0000DD00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139881</xdr:rowOff>
    </xdr:from>
    <xdr:to>
      <xdr:col>85</xdr:col>
      <xdr:colOff>126364</xdr:colOff>
      <xdr:row>42</xdr:row>
      <xdr:rowOff>79466</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flipV="1">
          <a:off x="16318864" y="579773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83293</xdr:rowOff>
    </xdr:from>
    <xdr:ext cx="405111" cy="259045"/>
    <xdr:sp macro="" textlink="">
      <xdr:nvSpPr>
        <xdr:cNvPr id="223" name="【一般廃棄物処理施設】&#10;有形固定資産減価償却率最小値テキスト">
          <a:extLst>
            <a:ext uri="{FF2B5EF4-FFF2-40B4-BE49-F238E27FC236}">
              <a16:creationId xmlns:a16="http://schemas.microsoft.com/office/drawing/2014/main" id="{00000000-0008-0000-0200-0000DF000000}"/>
            </a:ext>
          </a:extLst>
        </xdr:cNvPr>
        <xdr:cNvSpPr txBox="1"/>
      </xdr:nvSpPr>
      <xdr:spPr>
        <a:xfrm>
          <a:off x="16357600" y="728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79466</xdr:rowOff>
    </xdr:from>
    <xdr:to>
      <xdr:col>86</xdr:col>
      <xdr:colOff>25400</xdr:colOff>
      <xdr:row>42</xdr:row>
      <xdr:rowOff>79466</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16230600" y="728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86558</xdr:rowOff>
    </xdr:from>
    <xdr:ext cx="340478" cy="259045"/>
    <xdr:sp macro="" textlink="">
      <xdr:nvSpPr>
        <xdr:cNvPr id="225" name="【一般廃棄物処理施設】&#10;有形固定資産減価償却率最大値テキスト">
          <a:extLst>
            <a:ext uri="{FF2B5EF4-FFF2-40B4-BE49-F238E27FC236}">
              <a16:creationId xmlns:a16="http://schemas.microsoft.com/office/drawing/2014/main" id="{00000000-0008-0000-0200-0000E1000000}"/>
            </a:ext>
          </a:extLst>
        </xdr:cNvPr>
        <xdr:cNvSpPr txBox="1"/>
      </xdr:nvSpPr>
      <xdr:spPr>
        <a:xfrm>
          <a:off x="16357600" y="557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139881</xdr:rowOff>
    </xdr:from>
    <xdr:to>
      <xdr:col>86</xdr:col>
      <xdr:colOff>25400</xdr:colOff>
      <xdr:row>33</xdr:row>
      <xdr:rowOff>139881</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16230600" y="579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144253</xdr:rowOff>
    </xdr:from>
    <xdr:ext cx="405111" cy="259045"/>
    <xdr:sp macro="" textlink="">
      <xdr:nvSpPr>
        <xdr:cNvPr id="227" name="【一般廃棄物処理施設】&#10;有形固定資産減価償却率平均値テキスト">
          <a:extLst>
            <a:ext uri="{FF2B5EF4-FFF2-40B4-BE49-F238E27FC236}">
              <a16:creationId xmlns:a16="http://schemas.microsoft.com/office/drawing/2014/main" id="{00000000-0008-0000-0200-0000E3000000}"/>
            </a:ext>
          </a:extLst>
        </xdr:cNvPr>
        <xdr:cNvSpPr txBox="1"/>
      </xdr:nvSpPr>
      <xdr:spPr>
        <a:xfrm>
          <a:off x="16357600" y="63164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165826</xdr:rowOff>
    </xdr:from>
    <xdr:to>
      <xdr:col>85</xdr:col>
      <xdr:colOff>177800</xdr:colOff>
      <xdr:row>37</xdr:row>
      <xdr:rowOff>95976</xdr:rowOff>
    </xdr:to>
    <xdr:sp macro="" textlink="">
      <xdr:nvSpPr>
        <xdr:cNvPr id="228" name="フローチャート: 判断 227">
          <a:extLst>
            <a:ext uri="{FF2B5EF4-FFF2-40B4-BE49-F238E27FC236}">
              <a16:creationId xmlns:a16="http://schemas.microsoft.com/office/drawing/2014/main" id="{00000000-0008-0000-0200-0000E4000000}"/>
            </a:ext>
          </a:extLst>
        </xdr:cNvPr>
        <xdr:cNvSpPr/>
      </xdr:nvSpPr>
      <xdr:spPr>
        <a:xfrm>
          <a:off x="162687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115207</xdr:rowOff>
    </xdr:from>
    <xdr:to>
      <xdr:col>81</xdr:col>
      <xdr:colOff>101600</xdr:colOff>
      <xdr:row>37</xdr:row>
      <xdr:rowOff>45357</xdr:rowOff>
    </xdr:to>
    <xdr:sp macro="" textlink="">
      <xdr:nvSpPr>
        <xdr:cNvPr id="229" name="フローチャート: 判断 228">
          <a:extLst>
            <a:ext uri="{FF2B5EF4-FFF2-40B4-BE49-F238E27FC236}">
              <a16:creationId xmlns:a16="http://schemas.microsoft.com/office/drawing/2014/main" id="{00000000-0008-0000-0200-0000E5000000}"/>
            </a:ext>
          </a:extLst>
        </xdr:cNvPr>
        <xdr:cNvSpPr/>
      </xdr:nvSpPr>
      <xdr:spPr>
        <a:xfrm>
          <a:off x="15430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230" name="フローチャート: 判断 229">
          <a:extLst>
            <a:ext uri="{FF2B5EF4-FFF2-40B4-BE49-F238E27FC236}">
              <a16:creationId xmlns:a16="http://schemas.microsoft.com/office/drawing/2014/main" id="{00000000-0008-0000-0200-0000E6000000}"/>
            </a:ext>
          </a:extLst>
        </xdr:cNvPr>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36830</xdr:rowOff>
    </xdr:from>
    <xdr:to>
      <xdr:col>72</xdr:col>
      <xdr:colOff>38100</xdr:colOff>
      <xdr:row>38</xdr:row>
      <xdr:rowOff>138430</xdr:rowOff>
    </xdr:to>
    <xdr:sp macro="" textlink="">
      <xdr:nvSpPr>
        <xdr:cNvPr id="231" name="フローチャート: 判断 230">
          <a:extLst>
            <a:ext uri="{FF2B5EF4-FFF2-40B4-BE49-F238E27FC236}">
              <a16:creationId xmlns:a16="http://schemas.microsoft.com/office/drawing/2014/main" id="{00000000-0008-0000-0200-0000E7000000}"/>
            </a:ext>
          </a:extLst>
        </xdr:cNvPr>
        <xdr:cNvSpPr/>
      </xdr:nvSpPr>
      <xdr:spPr>
        <a:xfrm>
          <a:off x="1365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103777</xdr:rowOff>
    </xdr:from>
    <xdr:to>
      <xdr:col>67</xdr:col>
      <xdr:colOff>101600</xdr:colOff>
      <xdr:row>39</xdr:row>
      <xdr:rowOff>33927</xdr:rowOff>
    </xdr:to>
    <xdr:sp macro="" textlink="">
      <xdr:nvSpPr>
        <xdr:cNvPr id="232" name="フローチャート: 判断 231">
          <a:extLst>
            <a:ext uri="{FF2B5EF4-FFF2-40B4-BE49-F238E27FC236}">
              <a16:creationId xmlns:a16="http://schemas.microsoft.com/office/drawing/2014/main" id="{00000000-0008-0000-0200-0000E8000000}"/>
            </a:ext>
          </a:extLst>
        </xdr:cNvPr>
        <xdr:cNvSpPr/>
      </xdr:nvSpPr>
      <xdr:spPr>
        <a:xfrm>
          <a:off x="12763500" y="66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128270</xdr:rowOff>
    </xdr:from>
    <xdr:to>
      <xdr:col>85</xdr:col>
      <xdr:colOff>177800</xdr:colOff>
      <xdr:row>34</xdr:row>
      <xdr:rowOff>58420</xdr:rowOff>
    </xdr:to>
    <xdr:sp macro="" textlink="">
      <xdr:nvSpPr>
        <xdr:cNvPr id="238" name="楕円 237">
          <a:extLst>
            <a:ext uri="{FF2B5EF4-FFF2-40B4-BE49-F238E27FC236}">
              <a16:creationId xmlns:a16="http://schemas.microsoft.com/office/drawing/2014/main" id="{00000000-0008-0000-0200-0000EE000000}"/>
            </a:ext>
          </a:extLst>
        </xdr:cNvPr>
        <xdr:cNvSpPr/>
      </xdr:nvSpPr>
      <xdr:spPr>
        <a:xfrm>
          <a:off x="16268700"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43197</xdr:rowOff>
    </xdr:from>
    <xdr:ext cx="405111" cy="259045"/>
    <xdr:sp macro="" textlink="">
      <xdr:nvSpPr>
        <xdr:cNvPr id="239" name="【一般廃棄物処理施設】&#10;有形固定資産減価償却率該当値テキスト">
          <a:extLst>
            <a:ext uri="{FF2B5EF4-FFF2-40B4-BE49-F238E27FC236}">
              <a16:creationId xmlns:a16="http://schemas.microsoft.com/office/drawing/2014/main" id="{00000000-0008-0000-0200-0000EF000000}"/>
            </a:ext>
          </a:extLst>
        </xdr:cNvPr>
        <xdr:cNvSpPr txBox="1"/>
      </xdr:nvSpPr>
      <xdr:spPr>
        <a:xfrm>
          <a:off x="16357600" y="5701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84183</xdr:rowOff>
    </xdr:from>
    <xdr:to>
      <xdr:col>81</xdr:col>
      <xdr:colOff>101600</xdr:colOff>
      <xdr:row>34</xdr:row>
      <xdr:rowOff>14333</xdr:rowOff>
    </xdr:to>
    <xdr:sp macro="" textlink="">
      <xdr:nvSpPr>
        <xdr:cNvPr id="240" name="楕円 239">
          <a:extLst>
            <a:ext uri="{FF2B5EF4-FFF2-40B4-BE49-F238E27FC236}">
              <a16:creationId xmlns:a16="http://schemas.microsoft.com/office/drawing/2014/main" id="{00000000-0008-0000-0200-0000F0000000}"/>
            </a:ext>
          </a:extLst>
        </xdr:cNvPr>
        <xdr:cNvSpPr/>
      </xdr:nvSpPr>
      <xdr:spPr>
        <a:xfrm>
          <a:off x="15430500" y="57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134983</xdr:rowOff>
    </xdr:from>
    <xdr:to>
      <xdr:col>85</xdr:col>
      <xdr:colOff>127000</xdr:colOff>
      <xdr:row>34</xdr:row>
      <xdr:rowOff>7620</xdr:rowOff>
    </xdr:to>
    <xdr:cxnSp macro="">
      <xdr:nvCxnSpPr>
        <xdr:cNvPr id="241" name="直線コネクタ 240">
          <a:extLst>
            <a:ext uri="{FF2B5EF4-FFF2-40B4-BE49-F238E27FC236}">
              <a16:creationId xmlns:a16="http://schemas.microsoft.com/office/drawing/2014/main" id="{00000000-0008-0000-0200-0000F1000000}"/>
            </a:ext>
          </a:extLst>
        </xdr:cNvPr>
        <xdr:cNvCxnSpPr/>
      </xdr:nvCxnSpPr>
      <xdr:spPr>
        <a:xfrm>
          <a:off x="15481300" y="5792833"/>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40096</xdr:rowOff>
    </xdr:from>
    <xdr:to>
      <xdr:col>76</xdr:col>
      <xdr:colOff>165100</xdr:colOff>
      <xdr:row>33</xdr:row>
      <xdr:rowOff>141696</xdr:rowOff>
    </xdr:to>
    <xdr:sp macro="" textlink="">
      <xdr:nvSpPr>
        <xdr:cNvPr id="242" name="楕円 241">
          <a:extLst>
            <a:ext uri="{FF2B5EF4-FFF2-40B4-BE49-F238E27FC236}">
              <a16:creationId xmlns:a16="http://schemas.microsoft.com/office/drawing/2014/main" id="{00000000-0008-0000-0200-0000F2000000}"/>
            </a:ext>
          </a:extLst>
        </xdr:cNvPr>
        <xdr:cNvSpPr/>
      </xdr:nvSpPr>
      <xdr:spPr>
        <a:xfrm>
          <a:off x="14541500" y="569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90896</xdr:rowOff>
    </xdr:from>
    <xdr:to>
      <xdr:col>81</xdr:col>
      <xdr:colOff>50800</xdr:colOff>
      <xdr:row>33</xdr:row>
      <xdr:rowOff>134983</xdr:rowOff>
    </xdr:to>
    <xdr:cxnSp macro="">
      <xdr:nvCxnSpPr>
        <xdr:cNvPr id="243" name="直線コネクタ 242">
          <a:extLst>
            <a:ext uri="{FF2B5EF4-FFF2-40B4-BE49-F238E27FC236}">
              <a16:creationId xmlns:a16="http://schemas.microsoft.com/office/drawing/2014/main" id="{00000000-0008-0000-0200-0000F3000000}"/>
            </a:ext>
          </a:extLst>
        </xdr:cNvPr>
        <xdr:cNvCxnSpPr/>
      </xdr:nvCxnSpPr>
      <xdr:spPr>
        <a:xfrm>
          <a:off x="14592300" y="574874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167458</xdr:rowOff>
    </xdr:from>
    <xdr:to>
      <xdr:col>72</xdr:col>
      <xdr:colOff>38100</xdr:colOff>
      <xdr:row>33</xdr:row>
      <xdr:rowOff>97608</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13652500" y="565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46808</xdr:rowOff>
    </xdr:from>
    <xdr:to>
      <xdr:col>76</xdr:col>
      <xdr:colOff>114300</xdr:colOff>
      <xdr:row>33</xdr:row>
      <xdr:rowOff>90896</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a:off x="13703300" y="570465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32</xdr:row>
      <xdr:rowOff>123372</xdr:rowOff>
    </xdr:from>
    <xdr:to>
      <xdr:col>67</xdr:col>
      <xdr:colOff>101600</xdr:colOff>
      <xdr:row>33</xdr:row>
      <xdr:rowOff>53522</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12763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2722</xdr:rowOff>
    </xdr:from>
    <xdr:to>
      <xdr:col>71</xdr:col>
      <xdr:colOff>177800</xdr:colOff>
      <xdr:row>33</xdr:row>
      <xdr:rowOff>46808</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a:off x="12814300" y="5660572"/>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36484</xdr:rowOff>
    </xdr:from>
    <xdr:ext cx="405111" cy="259045"/>
    <xdr:sp macro="" textlink="">
      <xdr:nvSpPr>
        <xdr:cNvPr id="248" name="n_1aveValue【一般廃棄物処理施設】&#10;有形固定資産減価償却率">
          <a:extLst>
            <a:ext uri="{FF2B5EF4-FFF2-40B4-BE49-F238E27FC236}">
              <a16:creationId xmlns:a16="http://schemas.microsoft.com/office/drawing/2014/main" id="{00000000-0008-0000-0200-0000F8000000}"/>
            </a:ext>
          </a:extLst>
        </xdr:cNvPr>
        <xdr:cNvSpPr txBox="1"/>
      </xdr:nvSpPr>
      <xdr:spPr>
        <a:xfrm>
          <a:off x="152660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3827</xdr:rowOff>
    </xdr:from>
    <xdr:ext cx="405111" cy="259045"/>
    <xdr:sp macro="" textlink="">
      <xdr:nvSpPr>
        <xdr:cNvPr id="249" name="n_2aveValue【一般廃棄物処理施設】&#10;有形固定資産減価償却率">
          <a:extLst>
            <a:ext uri="{FF2B5EF4-FFF2-40B4-BE49-F238E27FC236}">
              <a16:creationId xmlns:a16="http://schemas.microsoft.com/office/drawing/2014/main" id="{00000000-0008-0000-0200-0000F9000000}"/>
            </a:ext>
          </a:extLst>
        </xdr:cNvPr>
        <xdr:cNvSpPr txBox="1"/>
      </xdr:nvSpPr>
      <xdr:spPr>
        <a:xfrm>
          <a:off x="14389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129557</xdr:rowOff>
    </xdr:from>
    <xdr:ext cx="405111" cy="259045"/>
    <xdr:sp macro="" textlink="">
      <xdr:nvSpPr>
        <xdr:cNvPr id="250" name="n_3aveValue【一般廃棄物処理施設】&#10;有形固定資産減価償却率">
          <a:extLst>
            <a:ext uri="{FF2B5EF4-FFF2-40B4-BE49-F238E27FC236}">
              <a16:creationId xmlns:a16="http://schemas.microsoft.com/office/drawing/2014/main" id="{00000000-0008-0000-0200-0000FA000000}"/>
            </a:ext>
          </a:extLst>
        </xdr:cNvPr>
        <xdr:cNvSpPr txBox="1"/>
      </xdr:nvSpPr>
      <xdr:spPr>
        <a:xfrm>
          <a:off x="13500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25054</xdr:rowOff>
    </xdr:from>
    <xdr:ext cx="405111" cy="259045"/>
    <xdr:sp macro="" textlink="">
      <xdr:nvSpPr>
        <xdr:cNvPr id="251" name="n_4aveValue【一般廃棄物処理施設】&#10;有形固定資産減価償却率">
          <a:extLst>
            <a:ext uri="{FF2B5EF4-FFF2-40B4-BE49-F238E27FC236}">
              <a16:creationId xmlns:a16="http://schemas.microsoft.com/office/drawing/2014/main" id="{00000000-0008-0000-0200-0000FB000000}"/>
            </a:ext>
          </a:extLst>
        </xdr:cNvPr>
        <xdr:cNvSpPr txBox="1"/>
      </xdr:nvSpPr>
      <xdr:spPr>
        <a:xfrm>
          <a:off x="12611744" y="671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32</xdr:row>
      <xdr:rowOff>30860</xdr:rowOff>
    </xdr:from>
    <xdr:ext cx="340478" cy="259045"/>
    <xdr:sp macro="" textlink="">
      <xdr:nvSpPr>
        <xdr:cNvPr id="252" name="n_1mainValue【一般廃棄物処理施設】&#10;有形固定資産減価償却率">
          <a:extLst>
            <a:ext uri="{FF2B5EF4-FFF2-40B4-BE49-F238E27FC236}">
              <a16:creationId xmlns:a16="http://schemas.microsoft.com/office/drawing/2014/main" id="{00000000-0008-0000-0200-0000FC000000}"/>
            </a:ext>
          </a:extLst>
        </xdr:cNvPr>
        <xdr:cNvSpPr txBox="1"/>
      </xdr:nvSpPr>
      <xdr:spPr>
        <a:xfrm>
          <a:off x="15298361" y="551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31</xdr:row>
      <xdr:rowOff>158223</xdr:rowOff>
    </xdr:from>
    <xdr:ext cx="340478" cy="259045"/>
    <xdr:sp macro="" textlink="">
      <xdr:nvSpPr>
        <xdr:cNvPr id="253" name="n_2mainValue【一般廃棄物処理施設】&#10;有形固定資産減価償却率">
          <a:extLst>
            <a:ext uri="{FF2B5EF4-FFF2-40B4-BE49-F238E27FC236}">
              <a16:creationId xmlns:a16="http://schemas.microsoft.com/office/drawing/2014/main" id="{00000000-0008-0000-0200-0000FD000000}"/>
            </a:ext>
          </a:extLst>
        </xdr:cNvPr>
        <xdr:cNvSpPr txBox="1"/>
      </xdr:nvSpPr>
      <xdr:spPr>
        <a:xfrm>
          <a:off x="14422061" y="54731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31</xdr:row>
      <xdr:rowOff>114135</xdr:rowOff>
    </xdr:from>
    <xdr:ext cx="340478" cy="259045"/>
    <xdr:sp macro="" textlink="">
      <xdr:nvSpPr>
        <xdr:cNvPr id="254" name="n_3mainValue【一般廃棄物処理施設】&#10;有形固定資産減価償却率">
          <a:extLst>
            <a:ext uri="{FF2B5EF4-FFF2-40B4-BE49-F238E27FC236}">
              <a16:creationId xmlns:a16="http://schemas.microsoft.com/office/drawing/2014/main" id="{00000000-0008-0000-0200-0000FE000000}"/>
            </a:ext>
          </a:extLst>
        </xdr:cNvPr>
        <xdr:cNvSpPr txBox="1"/>
      </xdr:nvSpPr>
      <xdr:spPr>
        <a:xfrm>
          <a:off x="13533061" y="54290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31</xdr:row>
      <xdr:rowOff>70049</xdr:rowOff>
    </xdr:from>
    <xdr:ext cx="340478" cy="259045"/>
    <xdr:sp macro="" textlink="">
      <xdr:nvSpPr>
        <xdr:cNvPr id="255" name="n_4mainValue【一般廃棄物処理施設】&#10;有形固定資産減価償却率">
          <a:extLst>
            <a:ext uri="{FF2B5EF4-FFF2-40B4-BE49-F238E27FC236}">
              <a16:creationId xmlns:a16="http://schemas.microsoft.com/office/drawing/2014/main" id="{00000000-0008-0000-0200-0000FF000000}"/>
            </a:ext>
          </a:extLst>
        </xdr:cNvPr>
        <xdr:cNvSpPr txBox="1"/>
      </xdr:nvSpPr>
      <xdr:spPr>
        <a:xfrm>
          <a:off x="12644061" y="53849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6" name="正方形/長方形 255">
          <a:extLst>
            <a:ext uri="{FF2B5EF4-FFF2-40B4-BE49-F238E27FC236}">
              <a16:creationId xmlns:a16="http://schemas.microsoft.com/office/drawing/2014/main" id="{00000000-0008-0000-0200-00000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7" name="正方形/長方形 256">
          <a:extLst>
            <a:ext uri="{FF2B5EF4-FFF2-40B4-BE49-F238E27FC236}">
              <a16:creationId xmlns:a16="http://schemas.microsoft.com/office/drawing/2014/main" id="{00000000-0008-0000-0200-00000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8" name="正方形/長方形 257">
          <a:extLst>
            <a:ext uri="{FF2B5EF4-FFF2-40B4-BE49-F238E27FC236}">
              <a16:creationId xmlns:a16="http://schemas.microsoft.com/office/drawing/2014/main" id="{00000000-0008-0000-0200-00000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9" name="正方形/長方形 258">
          <a:extLst>
            <a:ext uri="{FF2B5EF4-FFF2-40B4-BE49-F238E27FC236}">
              <a16:creationId xmlns:a16="http://schemas.microsoft.com/office/drawing/2014/main" id="{00000000-0008-0000-0200-00000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60" name="正方形/長方形 259">
          <a:extLst>
            <a:ext uri="{FF2B5EF4-FFF2-40B4-BE49-F238E27FC236}">
              <a16:creationId xmlns:a16="http://schemas.microsoft.com/office/drawing/2014/main" id="{00000000-0008-0000-0200-00000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4" name="テキスト ボックス 263">
          <a:extLst>
            <a:ext uri="{FF2B5EF4-FFF2-40B4-BE49-F238E27FC236}">
              <a16:creationId xmlns:a16="http://schemas.microsoft.com/office/drawing/2014/main" id="{00000000-0008-0000-0200-000008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269" name="テキスト ボックス 268">
          <a:extLst>
            <a:ext uri="{FF2B5EF4-FFF2-40B4-BE49-F238E27FC236}">
              <a16:creationId xmlns:a16="http://schemas.microsoft.com/office/drawing/2014/main" id="{00000000-0008-0000-0200-00000D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8" name="【一般廃棄物処理施設】&#10;一人当たり有形固定資産（償却資産）額グラフ枠">
          <a:extLst>
            <a:ext uri="{FF2B5EF4-FFF2-40B4-BE49-F238E27FC236}">
              <a16:creationId xmlns:a16="http://schemas.microsoft.com/office/drawing/2014/main" id="{00000000-0008-0000-0200-000016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84045</xdr:rowOff>
    </xdr:from>
    <xdr:to>
      <xdr:col>116</xdr:col>
      <xdr:colOff>62864</xdr:colOff>
      <xdr:row>42</xdr:row>
      <xdr:rowOff>36637</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flipV="1">
          <a:off x="22160864" y="5741895"/>
          <a:ext cx="0" cy="149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40464</xdr:rowOff>
    </xdr:from>
    <xdr:ext cx="469744" cy="259045"/>
    <xdr:sp macro="" textlink="">
      <xdr:nvSpPr>
        <xdr:cNvPr id="280" name="【一般廃棄物処理施設】&#10;一人当たり有形固定資産（償却資産）額最小値テキスト">
          <a:extLst>
            <a:ext uri="{FF2B5EF4-FFF2-40B4-BE49-F238E27FC236}">
              <a16:creationId xmlns:a16="http://schemas.microsoft.com/office/drawing/2014/main" id="{00000000-0008-0000-0200-000018010000}"/>
            </a:ext>
          </a:extLst>
        </xdr:cNvPr>
        <xdr:cNvSpPr txBox="1"/>
      </xdr:nvSpPr>
      <xdr:spPr>
        <a:xfrm>
          <a:off x="22199600" y="724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36637</xdr:rowOff>
    </xdr:from>
    <xdr:to>
      <xdr:col>116</xdr:col>
      <xdr:colOff>152400</xdr:colOff>
      <xdr:row>42</xdr:row>
      <xdr:rowOff>36637</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22072600" y="7237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30722</xdr:rowOff>
    </xdr:from>
    <xdr:ext cx="690189" cy="259045"/>
    <xdr:sp macro="" textlink="">
      <xdr:nvSpPr>
        <xdr:cNvPr id="282" name="【一般廃棄物処理施設】&#10;一人当たり有形固定資産（償却資産）額最大値テキスト">
          <a:extLst>
            <a:ext uri="{FF2B5EF4-FFF2-40B4-BE49-F238E27FC236}">
              <a16:creationId xmlns:a16="http://schemas.microsoft.com/office/drawing/2014/main" id="{00000000-0008-0000-0200-00001A010000}"/>
            </a:ext>
          </a:extLst>
        </xdr:cNvPr>
        <xdr:cNvSpPr txBox="1"/>
      </xdr:nvSpPr>
      <xdr:spPr>
        <a:xfrm>
          <a:off x="22199600" y="5517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84045</xdr:rowOff>
    </xdr:from>
    <xdr:to>
      <xdr:col>116</xdr:col>
      <xdr:colOff>152400</xdr:colOff>
      <xdr:row>33</xdr:row>
      <xdr:rowOff>84045</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22072600" y="5741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161289</xdr:rowOff>
    </xdr:from>
    <xdr:ext cx="599010" cy="259045"/>
    <xdr:sp macro="" textlink="">
      <xdr:nvSpPr>
        <xdr:cNvPr id="284" name="【一般廃棄物処理施設】&#10;一人当たり有形固定資産（償却資産）額平均値テキスト">
          <a:extLst>
            <a:ext uri="{FF2B5EF4-FFF2-40B4-BE49-F238E27FC236}">
              <a16:creationId xmlns:a16="http://schemas.microsoft.com/office/drawing/2014/main" id="{00000000-0008-0000-0200-00001C010000}"/>
            </a:ext>
          </a:extLst>
        </xdr:cNvPr>
        <xdr:cNvSpPr txBox="1"/>
      </xdr:nvSpPr>
      <xdr:spPr>
        <a:xfrm>
          <a:off x="22199600" y="7019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11412</xdr:rowOff>
    </xdr:from>
    <xdr:to>
      <xdr:col>116</xdr:col>
      <xdr:colOff>114300</xdr:colOff>
      <xdr:row>41</xdr:row>
      <xdr:rowOff>113012</xdr:rowOff>
    </xdr:to>
    <xdr:sp macro="" textlink="">
      <xdr:nvSpPr>
        <xdr:cNvPr id="285" name="フローチャート: 判断 284">
          <a:extLst>
            <a:ext uri="{FF2B5EF4-FFF2-40B4-BE49-F238E27FC236}">
              <a16:creationId xmlns:a16="http://schemas.microsoft.com/office/drawing/2014/main" id="{00000000-0008-0000-0200-00001D010000}"/>
            </a:ext>
          </a:extLst>
        </xdr:cNvPr>
        <xdr:cNvSpPr/>
      </xdr:nvSpPr>
      <xdr:spPr>
        <a:xfrm>
          <a:off x="22110700" y="704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13687</xdr:rowOff>
    </xdr:from>
    <xdr:to>
      <xdr:col>112</xdr:col>
      <xdr:colOff>38100</xdr:colOff>
      <xdr:row>41</xdr:row>
      <xdr:rowOff>115287</xdr:rowOff>
    </xdr:to>
    <xdr:sp macro="" textlink="">
      <xdr:nvSpPr>
        <xdr:cNvPr id="286" name="フローチャート: 判断 285">
          <a:extLst>
            <a:ext uri="{FF2B5EF4-FFF2-40B4-BE49-F238E27FC236}">
              <a16:creationId xmlns:a16="http://schemas.microsoft.com/office/drawing/2014/main" id="{00000000-0008-0000-0200-00001E010000}"/>
            </a:ext>
          </a:extLst>
        </xdr:cNvPr>
        <xdr:cNvSpPr/>
      </xdr:nvSpPr>
      <xdr:spPr>
        <a:xfrm>
          <a:off x="21272500" y="70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65042</xdr:rowOff>
    </xdr:from>
    <xdr:to>
      <xdr:col>107</xdr:col>
      <xdr:colOff>101600</xdr:colOff>
      <xdr:row>41</xdr:row>
      <xdr:rowOff>166642</xdr:rowOff>
    </xdr:to>
    <xdr:sp macro="" textlink="">
      <xdr:nvSpPr>
        <xdr:cNvPr id="287" name="フローチャート: 判断 286">
          <a:extLst>
            <a:ext uri="{FF2B5EF4-FFF2-40B4-BE49-F238E27FC236}">
              <a16:creationId xmlns:a16="http://schemas.microsoft.com/office/drawing/2014/main" id="{00000000-0008-0000-0200-00001F010000}"/>
            </a:ext>
          </a:extLst>
        </xdr:cNvPr>
        <xdr:cNvSpPr/>
      </xdr:nvSpPr>
      <xdr:spPr>
        <a:xfrm>
          <a:off x="20383500" y="709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13317</xdr:rowOff>
    </xdr:from>
    <xdr:to>
      <xdr:col>102</xdr:col>
      <xdr:colOff>165100</xdr:colOff>
      <xdr:row>41</xdr:row>
      <xdr:rowOff>114917</xdr:rowOff>
    </xdr:to>
    <xdr:sp macro="" textlink="">
      <xdr:nvSpPr>
        <xdr:cNvPr id="288" name="フローチャート: 判断 287">
          <a:extLst>
            <a:ext uri="{FF2B5EF4-FFF2-40B4-BE49-F238E27FC236}">
              <a16:creationId xmlns:a16="http://schemas.microsoft.com/office/drawing/2014/main" id="{00000000-0008-0000-0200-000020010000}"/>
            </a:ext>
          </a:extLst>
        </xdr:cNvPr>
        <xdr:cNvSpPr/>
      </xdr:nvSpPr>
      <xdr:spPr>
        <a:xfrm>
          <a:off x="19494500" y="70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8152</xdr:rowOff>
    </xdr:from>
    <xdr:to>
      <xdr:col>98</xdr:col>
      <xdr:colOff>38100</xdr:colOff>
      <xdr:row>41</xdr:row>
      <xdr:rowOff>109752</xdr:rowOff>
    </xdr:to>
    <xdr:sp macro="" textlink="">
      <xdr:nvSpPr>
        <xdr:cNvPr id="289" name="フローチャート: 判断 288">
          <a:extLst>
            <a:ext uri="{FF2B5EF4-FFF2-40B4-BE49-F238E27FC236}">
              <a16:creationId xmlns:a16="http://schemas.microsoft.com/office/drawing/2014/main" id="{00000000-0008-0000-0200-000021010000}"/>
            </a:ext>
          </a:extLst>
        </xdr:cNvPr>
        <xdr:cNvSpPr/>
      </xdr:nvSpPr>
      <xdr:spPr>
        <a:xfrm>
          <a:off x="18605500" y="703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94" name="テキスト ボックス 293">
          <a:extLst>
            <a:ext uri="{FF2B5EF4-FFF2-40B4-BE49-F238E27FC236}">
              <a16:creationId xmlns:a16="http://schemas.microsoft.com/office/drawing/2014/main" id="{00000000-0008-0000-0200-000026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133074</xdr:rowOff>
    </xdr:from>
    <xdr:to>
      <xdr:col>116</xdr:col>
      <xdr:colOff>114300</xdr:colOff>
      <xdr:row>41</xdr:row>
      <xdr:rowOff>63224</xdr:rowOff>
    </xdr:to>
    <xdr:sp macro="" textlink="">
      <xdr:nvSpPr>
        <xdr:cNvPr id="295" name="楕円 294">
          <a:extLst>
            <a:ext uri="{FF2B5EF4-FFF2-40B4-BE49-F238E27FC236}">
              <a16:creationId xmlns:a16="http://schemas.microsoft.com/office/drawing/2014/main" id="{00000000-0008-0000-0200-000027010000}"/>
            </a:ext>
          </a:extLst>
        </xdr:cNvPr>
        <xdr:cNvSpPr/>
      </xdr:nvSpPr>
      <xdr:spPr>
        <a:xfrm>
          <a:off x="22110700" y="699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155951</xdr:rowOff>
    </xdr:from>
    <xdr:ext cx="599010" cy="259045"/>
    <xdr:sp macro="" textlink="">
      <xdr:nvSpPr>
        <xdr:cNvPr id="296" name="【一般廃棄物処理施設】&#10;一人当たり有形固定資産（償却資産）額該当値テキスト">
          <a:extLst>
            <a:ext uri="{FF2B5EF4-FFF2-40B4-BE49-F238E27FC236}">
              <a16:creationId xmlns:a16="http://schemas.microsoft.com/office/drawing/2014/main" id="{00000000-0008-0000-0200-000028010000}"/>
            </a:ext>
          </a:extLst>
        </xdr:cNvPr>
        <xdr:cNvSpPr txBox="1"/>
      </xdr:nvSpPr>
      <xdr:spPr>
        <a:xfrm>
          <a:off x="22199600" y="6842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133330</xdr:rowOff>
    </xdr:from>
    <xdr:to>
      <xdr:col>112</xdr:col>
      <xdr:colOff>38100</xdr:colOff>
      <xdr:row>41</xdr:row>
      <xdr:rowOff>63480</xdr:rowOff>
    </xdr:to>
    <xdr:sp macro="" textlink="">
      <xdr:nvSpPr>
        <xdr:cNvPr id="297" name="楕円 296">
          <a:extLst>
            <a:ext uri="{FF2B5EF4-FFF2-40B4-BE49-F238E27FC236}">
              <a16:creationId xmlns:a16="http://schemas.microsoft.com/office/drawing/2014/main" id="{00000000-0008-0000-0200-000029010000}"/>
            </a:ext>
          </a:extLst>
        </xdr:cNvPr>
        <xdr:cNvSpPr/>
      </xdr:nvSpPr>
      <xdr:spPr>
        <a:xfrm>
          <a:off x="21272500" y="699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12424</xdr:rowOff>
    </xdr:from>
    <xdr:to>
      <xdr:col>116</xdr:col>
      <xdr:colOff>63500</xdr:colOff>
      <xdr:row>41</xdr:row>
      <xdr:rowOff>12680</xdr:rowOff>
    </xdr:to>
    <xdr:cxnSp macro="">
      <xdr:nvCxnSpPr>
        <xdr:cNvPr id="298" name="直線コネクタ 297">
          <a:extLst>
            <a:ext uri="{FF2B5EF4-FFF2-40B4-BE49-F238E27FC236}">
              <a16:creationId xmlns:a16="http://schemas.microsoft.com/office/drawing/2014/main" id="{00000000-0008-0000-0200-00002A010000}"/>
            </a:ext>
          </a:extLst>
        </xdr:cNvPr>
        <xdr:cNvCxnSpPr/>
      </xdr:nvCxnSpPr>
      <xdr:spPr>
        <a:xfrm flipV="1">
          <a:off x="21323300" y="7041874"/>
          <a:ext cx="838200" cy="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133712</xdr:rowOff>
    </xdr:from>
    <xdr:to>
      <xdr:col>107</xdr:col>
      <xdr:colOff>101600</xdr:colOff>
      <xdr:row>41</xdr:row>
      <xdr:rowOff>63862</xdr:rowOff>
    </xdr:to>
    <xdr:sp macro="" textlink="">
      <xdr:nvSpPr>
        <xdr:cNvPr id="299" name="楕円 298">
          <a:extLst>
            <a:ext uri="{FF2B5EF4-FFF2-40B4-BE49-F238E27FC236}">
              <a16:creationId xmlns:a16="http://schemas.microsoft.com/office/drawing/2014/main" id="{00000000-0008-0000-0200-00002B010000}"/>
            </a:ext>
          </a:extLst>
        </xdr:cNvPr>
        <xdr:cNvSpPr/>
      </xdr:nvSpPr>
      <xdr:spPr>
        <a:xfrm>
          <a:off x="20383500" y="699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12680</xdr:rowOff>
    </xdr:from>
    <xdr:to>
      <xdr:col>111</xdr:col>
      <xdr:colOff>177800</xdr:colOff>
      <xdr:row>41</xdr:row>
      <xdr:rowOff>13062</xdr:rowOff>
    </xdr:to>
    <xdr:cxnSp macro="">
      <xdr:nvCxnSpPr>
        <xdr:cNvPr id="300" name="直線コネクタ 299">
          <a:extLst>
            <a:ext uri="{FF2B5EF4-FFF2-40B4-BE49-F238E27FC236}">
              <a16:creationId xmlns:a16="http://schemas.microsoft.com/office/drawing/2014/main" id="{00000000-0008-0000-0200-00002C010000}"/>
            </a:ext>
          </a:extLst>
        </xdr:cNvPr>
        <xdr:cNvCxnSpPr/>
      </xdr:nvCxnSpPr>
      <xdr:spPr>
        <a:xfrm flipV="1">
          <a:off x="20434300" y="7042130"/>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137575</xdr:rowOff>
    </xdr:from>
    <xdr:to>
      <xdr:col>102</xdr:col>
      <xdr:colOff>165100</xdr:colOff>
      <xdr:row>41</xdr:row>
      <xdr:rowOff>67725</xdr:rowOff>
    </xdr:to>
    <xdr:sp macro="" textlink="">
      <xdr:nvSpPr>
        <xdr:cNvPr id="301" name="楕円 300">
          <a:extLst>
            <a:ext uri="{FF2B5EF4-FFF2-40B4-BE49-F238E27FC236}">
              <a16:creationId xmlns:a16="http://schemas.microsoft.com/office/drawing/2014/main" id="{00000000-0008-0000-0200-00002D010000}"/>
            </a:ext>
          </a:extLst>
        </xdr:cNvPr>
        <xdr:cNvSpPr/>
      </xdr:nvSpPr>
      <xdr:spPr>
        <a:xfrm>
          <a:off x="19494500" y="699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13062</xdr:rowOff>
    </xdr:from>
    <xdr:to>
      <xdr:col>107</xdr:col>
      <xdr:colOff>50800</xdr:colOff>
      <xdr:row>41</xdr:row>
      <xdr:rowOff>16925</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flipV="1">
          <a:off x="19545300" y="7042512"/>
          <a:ext cx="889000" cy="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137025</xdr:rowOff>
    </xdr:from>
    <xdr:to>
      <xdr:col>98</xdr:col>
      <xdr:colOff>38100</xdr:colOff>
      <xdr:row>41</xdr:row>
      <xdr:rowOff>67175</xdr:rowOff>
    </xdr:to>
    <xdr:sp macro="" textlink="">
      <xdr:nvSpPr>
        <xdr:cNvPr id="303" name="楕円 302">
          <a:extLst>
            <a:ext uri="{FF2B5EF4-FFF2-40B4-BE49-F238E27FC236}">
              <a16:creationId xmlns:a16="http://schemas.microsoft.com/office/drawing/2014/main" id="{00000000-0008-0000-0200-00002F010000}"/>
            </a:ext>
          </a:extLst>
        </xdr:cNvPr>
        <xdr:cNvSpPr/>
      </xdr:nvSpPr>
      <xdr:spPr>
        <a:xfrm>
          <a:off x="18605500" y="699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16375</xdr:rowOff>
    </xdr:from>
    <xdr:to>
      <xdr:col>102</xdr:col>
      <xdr:colOff>114300</xdr:colOff>
      <xdr:row>41</xdr:row>
      <xdr:rowOff>16925</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a:off x="18656300" y="7045825"/>
          <a:ext cx="889000" cy="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106414</xdr:rowOff>
    </xdr:from>
    <xdr:ext cx="599010" cy="259045"/>
    <xdr:sp macro="" textlink="">
      <xdr:nvSpPr>
        <xdr:cNvPr id="305" name="n_1aveValue【一般廃棄物処理施設】&#10;一人当たり有形固定資産（償却資産）額">
          <a:extLst>
            <a:ext uri="{FF2B5EF4-FFF2-40B4-BE49-F238E27FC236}">
              <a16:creationId xmlns:a16="http://schemas.microsoft.com/office/drawing/2014/main" id="{00000000-0008-0000-0200-000031010000}"/>
            </a:ext>
          </a:extLst>
        </xdr:cNvPr>
        <xdr:cNvSpPr txBox="1"/>
      </xdr:nvSpPr>
      <xdr:spPr>
        <a:xfrm>
          <a:off x="21011095" y="7135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157769</xdr:rowOff>
    </xdr:from>
    <xdr:ext cx="599010" cy="259045"/>
    <xdr:sp macro="" textlink="">
      <xdr:nvSpPr>
        <xdr:cNvPr id="306" name="n_2aveValue【一般廃棄物処理施設】&#10;一人当たり有形固定資産（償却資産）額">
          <a:extLst>
            <a:ext uri="{FF2B5EF4-FFF2-40B4-BE49-F238E27FC236}">
              <a16:creationId xmlns:a16="http://schemas.microsoft.com/office/drawing/2014/main" id="{00000000-0008-0000-0200-000032010000}"/>
            </a:ext>
          </a:extLst>
        </xdr:cNvPr>
        <xdr:cNvSpPr txBox="1"/>
      </xdr:nvSpPr>
      <xdr:spPr>
        <a:xfrm>
          <a:off x="20134795" y="7187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106044</xdr:rowOff>
    </xdr:from>
    <xdr:ext cx="599010" cy="259045"/>
    <xdr:sp macro="" textlink="">
      <xdr:nvSpPr>
        <xdr:cNvPr id="307" name="n_3aveValue【一般廃棄物処理施設】&#10;一人当たり有形固定資産（償却資産）額">
          <a:extLst>
            <a:ext uri="{FF2B5EF4-FFF2-40B4-BE49-F238E27FC236}">
              <a16:creationId xmlns:a16="http://schemas.microsoft.com/office/drawing/2014/main" id="{00000000-0008-0000-0200-000033010000}"/>
            </a:ext>
          </a:extLst>
        </xdr:cNvPr>
        <xdr:cNvSpPr txBox="1"/>
      </xdr:nvSpPr>
      <xdr:spPr>
        <a:xfrm>
          <a:off x="19245795" y="71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100879</xdr:rowOff>
    </xdr:from>
    <xdr:ext cx="599010" cy="259045"/>
    <xdr:sp macro="" textlink="">
      <xdr:nvSpPr>
        <xdr:cNvPr id="308" name="n_4aveValue【一般廃棄物処理施設】&#10;一人当たり有形固定資産（償却資産）額">
          <a:extLst>
            <a:ext uri="{FF2B5EF4-FFF2-40B4-BE49-F238E27FC236}">
              <a16:creationId xmlns:a16="http://schemas.microsoft.com/office/drawing/2014/main" id="{00000000-0008-0000-0200-000034010000}"/>
            </a:ext>
          </a:extLst>
        </xdr:cNvPr>
        <xdr:cNvSpPr txBox="1"/>
      </xdr:nvSpPr>
      <xdr:spPr>
        <a:xfrm>
          <a:off x="18356795" y="713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80007</xdr:rowOff>
    </xdr:from>
    <xdr:ext cx="599010" cy="259045"/>
    <xdr:sp macro="" textlink="">
      <xdr:nvSpPr>
        <xdr:cNvPr id="309" name="n_1mainValue【一般廃棄物処理施設】&#10;一人当たり有形固定資産（償却資産）額">
          <a:extLst>
            <a:ext uri="{FF2B5EF4-FFF2-40B4-BE49-F238E27FC236}">
              <a16:creationId xmlns:a16="http://schemas.microsoft.com/office/drawing/2014/main" id="{00000000-0008-0000-0200-000035010000}"/>
            </a:ext>
          </a:extLst>
        </xdr:cNvPr>
        <xdr:cNvSpPr txBox="1"/>
      </xdr:nvSpPr>
      <xdr:spPr>
        <a:xfrm>
          <a:off x="21011095" y="6766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80389</xdr:rowOff>
    </xdr:from>
    <xdr:ext cx="599010" cy="259045"/>
    <xdr:sp macro="" textlink="">
      <xdr:nvSpPr>
        <xdr:cNvPr id="310" name="n_2mainValue【一般廃棄物処理施設】&#10;一人当たり有形固定資産（償却資産）額">
          <a:extLst>
            <a:ext uri="{FF2B5EF4-FFF2-40B4-BE49-F238E27FC236}">
              <a16:creationId xmlns:a16="http://schemas.microsoft.com/office/drawing/2014/main" id="{00000000-0008-0000-0200-000036010000}"/>
            </a:ext>
          </a:extLst>
        </xdr:cNvPr>
        <xdr:cNvSpPr txBox="1"/>
      </xdr:nvSpPr>
      <xdr:spPr>
        <a:xfrm>
          <a:off x="20134795" y="6766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84252</xdr:rowOff>
    </xdr:from>
    <xdr:ext cx="599010" cy="259045"/>
    <xdr:sp macro="" textlink="">
      <xdr:nvSpPr>
        <xdr:cNvPr id="311" name="n_3mainValue【一般廃棄物処理施設】&#10;一人当たり有形固定資産（償却資産）額">
          <a:extLst>
            <a:ext uri="{FF2B5EF4-FFF2-40B4-BE49-F238E27FC236}">
              <a16:creationId xmlns:a16="http://schemas.microsoft.com/office/drawing/2014/main" id="{00000000-0008-0000-0200-000037010000}"/>
            </a:ext>
          </a:extLst>
        </xdr:cNvPr>
        <xdr:cNvSpPr txBox="1"/>
      </xdr:nvSpPr>
      <xdr:spPr>
        <a:xfrm>
          <a:off x="19245795" y="6770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83702</xdr:rowOff>
    </xdr:from>
    <xdr:ext cx="599010" cy="259045"/>
    <xdr:sp macro="" textlink="">
      <xdr:nvSpPr>
        <xdr:cNvPr id="312" name="n_4mainValue【一般廃棄物処理施設】&#10;一人当たり有形固定資産（償却資産）額">
          <a:extLst>
            <a:ext uri="{FF2B5EF4-FFF2-40B4-BE49-F238E27FC236}">
              <a16:creationId xmlns:a16="http://schemas.microsoft.com/office/drawing/2014/main" id="{00000000-0008-0000-0200-000038010000}"/>
            </a:ext>
          </a:extLst>
        </xdr:cNvPr>
        <xdr:cNvSpPr txBox="1"/>
      </xdr:nvSpPr>
      <xdr:spPr>
        <a:xfrm>
          <a:off x="18356795" y="6770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3" name="正方形/長方形 312">
          <a:extLst>
            <a:ext uri="{FF2B5EF4-FFF2-40B4-BE49-F238E27FC236}">
              <a16:creationId xmlns:a16="http://schemas.microsoft.com/office/drawing/2014/main" id="{00000000-0008-0000-0200-000039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4" name="正方形/長方形 313">
          <a:extLst>
            <a:ext uri="{FF2B5EF4-FFF2-40B4-BE49-F238E27FC236}">
              <a16:creationId xmlns:a16="http://schemas.microsoft.com/office/drawing/2014/main" id="{00000000-0008-0000-0200-00003A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5" name="正方形/長方形 314">
          <a:extLst>
            <a:ext uri="{FF2B5EF4-FFF2-40B4-BE49-F238E27FC236}">
              <a16:creationId xmlns:a16="http://schemas.microsoft.com/office/drawing/2014/main" id="{00000000-0008-0000-0200-00003B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6" name="正方形/長方形 315">
          <a:extLst>
            <a:ext uri="{FF2B5EF4-FFF2-40B4-BE49-F238E27FC236}">
              <a16:creationId xmlns:a16="http://schemas.microsoft.com/office/drawing/2014/main" id="{00000000-0008-0000-0200-00003C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7" name="正方形/長方形 316">
          <a:extLst>
            <a:ext uri="{FF2B5EF4-FFF2-40B4-BE49-F238E27FC236}">
              <a16:creationId xmlns:a16="http://schemas.microsoft.com/office/drawing/2014/main" id="{00000000-0008-0000-0200-00003D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8" name="正方形/長方形 317">
          <a:extLst>
            <a:ext uri="{FF2B5EF4-FFF2-40B4-BE49-F238E27FC236}">
              <a16:creationId xmlns:a16="http://schemas.microsoft.com/office/drawing/2014/main" id="{00000000-0008-0000-0200-00003E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9" name="正方形/長方形 318">
          <a:extLst>
            <a:ext uri="{FF2B5EF4-FFF2-40B4-BE49-F238E27FC236}">
              <a16:creationId xmlns:a16="http://schemas.microsoft.com/office/drawing/2014/main" id="{00000000-0008-0000-0200-00003F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32" name="正方形/長方形 331">
          <a:extLst>
            <a:ext uri="{FF2B5EF4-FFF2-40B4-BE49-F238E27FC236}">
              <a16:creationId xmlns:a16="http://schemas.microsoft.com/office/drawing/2014/main" id="{00000000-0008-0000-0200-00004C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3" name="正方形/長方形 332">
          <a:extLst>
            <a:ext uri="{FF2B5EF4-FFF2-40B4-BE49-F238E27FC236}">
              <a16:creationId xmlns:a16="http://schemas.microsoft.com/office/drawing/2014/main" id="{00000000-0008-0000-0200-00004D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4" name="正方形/長方形 333">
          <a:extLst>
            <a:ext uri="{FF2B5EF4-FFF2-40B4-BE49-F238E27FC236}">
              <a16:creationId xmlns:a16="http://schemas.microsoft.com/office/drawing/2014/main" id="{00000000-0008-0000-0200-00004E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5" name="正方形/長方形 334">
          <a:extLst>
            <a:ext uri="{FF2B5EF4-FFF2-40B4-BE49-F238E27FC236}">
              <a16:creationId xmlns:a16="http://schemas.microsoft.com/office/drawing/2014/main" id="{00000000-0008-0000-0200-00004F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6" name="正方形/長方形 335">
          <a:extLst>
            <a:ext uri="{FF2B5EF4-FFF2-40B4-BE49-F238E27FC236}">
              <a16:creationId xmlns:a16="http://schemas.microsoft.com/office/drawing/2014/main" id="{00000000-0008-0000-0200-000050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3" name="【消防施設】&#10;有形固定資産減価償却率グラフ枠">
          <a:extLst>
            <a:ext uri="{FF2B5EF4-FFF2-40B4-BE49-F238E27FC236}">
              <a16:creationId xmlns:a16="http://schemas.microsoft.com/office/drawing/2014/main" id="{00000000-0008-0000-0200-000061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355" name="【消防施設】&#10;有形固定資産減価償却率最小値テキスト">
          <a:extLst>
            <a:ext uri="{FF2B5EF4-FFF2-40B4-BE49-F238E27FC236}">
              <a16:creationId xmlns:a16="http://schemas.microsoft.com/office/drawing/2014/main" id="{00000000-0008-0000-0200-00006301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357" name="【消防施設】&#10;有形固定資産減価償却率最大値テキスト">
          <a:extLst>
            <a:ext uri="{FF2B5EF4-FFF2-40B4-BE49-F238E27FC236}">
              <a16:creationId xmlns:a16="http://schemas.microsoft.com/office/drawing/2014/main" id="{00000000-0008-0000-0200-000065010000}"/>
            </a:ext>
          </a:extLst>
        </xdr:cNvPr>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358" name="直線コネクタ 357">
          <a:extLst>
            <a:ext uri="{FF2B5EF4-FFF2-40B4-BE49-F238E27FC236}">
              <a16:creationId xmlns:a16="http://schemas.microsoft.com/office/drawing/2014/main" id="{00000000-0008-0000-0200-000066010000}"/>
            </a:ext>
          </a:extLst>
        </xdr:cNvPr>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11447</xdr:rowOff>
    </xdr:from>
    <xdr:ext cx="405111" cy="259045"/>
    <xdr:sp macro="" textlink="">
      <xdr:nvSpPr>
        <xdr:cNvPr id="359" name="【消防施設】&#10;有形固定資産減価償却率平均値テキスト">
          <a:extLst>
            <a:ext uri="{FF2B5EF4-FFF2-40B4-BE49-F238E27FC236}">
              <a16:creationId xmlns:a16="http://schemas.microsoft.com/office/drawing/2014/main" id="{00000000-0008-0000-0200-000067010000}"/>
            </a:ext>
          </a:extLst>
        </xdr:cNvPr>
        <xdr:cNvSpPr txBox="1"/>
      </xdr:nvSpPr>
      <xdr:spPr>
        <a:xfrm>
          <a:off x="16357600" y="1424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33020</xdr:rowOff>
    </xdr:from>
    <xdr:to>
      <xdr:col>85</xdr:col>
      <xdr:colOff>177800</xdr:colOff>
      <xdr:row>83</xdr:row>
      <xdr:rowOff>134620</xdr:rowOff>
    </xdr:to>
    <xdr:sp macro="" textlink="">
      <xdr:nvSpPr>
        <xdr:cNvPr id="360" name="フローチャート: 判断 359">
          <a:extLst>
            <a:ext uri="{FF2B5EF4-FFF2-40B4-BE49-F238E27FC236}">
              <a16:creationId xmlns:a16="http://schemas.microsoft.com/office/drawing/2014/main" id="{00000000-0008-0000-0200-000068010000}"/>
            </a:ext>
          </a:extLst>
        </xdr:cNvPr>
        <xdr:cNvSpPr/>
      </xdr:nvSpPr>
      <xdr:spPr>
        <a:xfrm>
          <a:off x="162687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3629</xdr:rowOff>
    </xdr:from>
    <xdr:to>
      <xdr:col>81</xdr:col>
      <xdr:colOff>101600</xdr:colOff>
      <xdr:row>83</xdr:row>
      <xdr:rowOff>105229</xdr:rowOff>
    </xdr:to>
    <xdr:sp macro="" textlink="">
      <xdr:nvSpPr>
        <xdr:cNvPr id="361" name="フローチャート: 判断 360">
          <a:extLst>
            <a:ext uri="{FF2B5EF4-FFF2-40B4-BE49-F238E27FC236}">
              <a16:creationId xmlns:a16="http://schemas.microsoft.com/office/drawing/2014/main" id="{00000000-0008-0000-0200-000069010000}"/>
            </a:ext>
          </a:extLst>
        </xdr:cNvPr>
        <xdr:cNvSpPr/>
      </xdr:nvSpPr>
      <xdr:spPr>
        <a:xfrm>
          <a:off x="15430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3629</xdr:rowOff>
    </xdr:from>
    <xdr:to>
      <xdr:col>76</xdr:col>
      <xdr:colOff>165100</xdr:colOff>
      <xdr:row>83</xdr:row>
      <xdr:rowOff>105229</xdr:rowOff>
    </xdr:to>
    <xdr:sp macro="" textlink="">
      <xdr:nvSpPr>
        <xdr:cNvPr id="362" name="フローチャート: 判断 361">
          <a:extLst>
            <a:ext uri="{FF2B5EF4-FFF2-40B4-BE49-F238E27FC236}">
              <a16:creationId xmlns:a16="http://schemas.microsoft.com/office/drawing/2014/main" id="{00000000-0008-0000-0200-00006A010000}"/>
            </a:ext>
          </a:extLst>
        </xdr:cNvPr>
        <xdr:cNvSpPr/>
      </xdr:nvSpPr>
      <xdr:spPr>
        <a:xfrm>
          <a:off x="14541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18324</xdr:rowOff>
    </xdr:from>
    <xdr:to>
      <xdr:col>72</xdr:col>
      <xdr:colOff>38100</xdr:colOff>
      <xdr:row>83</xdr:row>
      <xdr:rowOff>119924</xdr:rowOff>
    </xdr:to>
    <xdr:sp macro="" textlink="">
      <xdr:nvSpPr>
        <xdr:cNvPr id="363" name="フローチャート: 判断 362">
          <a:extLst>
            <a:ext uri="{FF2B5EF4-FFF2-40B4-BE49-F238E27FC236}">
              <a16:creationId xmlns:a16="http://schemas.microsoft.com/office/drawing/2014/main" id="{00000000-0008-0000-0200-00006B010000}"/>
            </a:ext>
          </a:extLst>
        </xdr:cNvPr>
        <xdr:cNvSpPr/>
      </xdr:nvSpPr>
      <xdr:spPr>
        <a:xfrm>
          <a:off x="13652500" y="1424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55880</xdr:rowOff>
    </xdr:from>
    <xdr:to>
      <xdr:col>67</xdr:col>
      <xdr:colOff>101600</xdr:colOff>
      <xdr:row>83</xdr:row>
      <xdr:rowOff>157480</xdr:rowOff>
    </xdr:to>
    <xdr:sp macro="" textlink="">
      <xdr:nvSpPr>
        <xdr:cNvPr id="364" name="フローチャート: 判断 363">
          <a:extLst>
            <a:ext uri="{FF2B5EF4-FFF2-40B4-BE49-F238E27FC236}">
              <a16:creationId xmlns:a16="http://schemas.microsoft.com/office/drawing/2014/main" id="{00000000-0008-0000-0200-00006C010000}"/>
            </a:ext>
          </a:extLst>
        </xdr:cNvPr>
        <xdr:cNvSpPr/>
      </xdr:nvSpPr>
      <xdr:spPr>
        <a:xfrm>
          <a:off x="12763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00000000-0008-0000-0200-00006E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165281</xdr:rowOff>
    </xdr:from>
    <xdr:to>
      <xdr:col>85</xdr:col>
      <xdr:colOff>177800</xdr:colOff>
      <xdr:row>82</xdr:row>
      <xdr:rowOff>95431</xdr:rowOff>
    </xdr:to>
    <xdr:sp macro="" textlink="">
      <xdr:nvSpPr>
        <xdr:cNvPr id="370" name="楕円 369">
          <a:extLst>
            <a:ext uri="{FF2B5EF4-FFF2-40B4-BE49-F238E27FC236}">
              <a16:creationId xmlns:a16="http://schemas.microsoft.com/office/drawing/2014/main" id="{00000000-0008-0000-0200-000072010000}"/>
            </a:ext>
          </a:extLst>
        </xdr:cNvPr>
        <xdr:cNvSpPr/>
      </xdr:nvSpPr>
      <xdr:spPr>
        <a:xfrm>
          <a:off x="16268700" y="1405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16708</xdr:rowOff>
    </xdr:from>
    <xdr:ext cx="405111" cy="259045"/>
    <xdr:sp macro="" textlink="">
      <xdr:nvSpPr>
        <xdr:cNvPr id="371" name="【消防施設】&#10;有形固定資産減価償却率該当値テキスト">
          <a:extLst>
            <a:ext uri="{FF2B5EF4-FFF2-40B4-BE49-F238E27FC236}">
              <a16:creationId xmlns:a16="http://schemas.microsoft.com/office/drawing/2014/main" id="{00000000-0008-0000-0200-000073010000}"/>
            </a:ext>
          </a:extLst>
        </xdr:cNvPr>
        <xdr:cNvSpPr txBox="1"/>
      </xdr:nvSpPr>
      <xdr:spPr>
        <a:xfrm>
          <a:off x="16357600" y="1390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134257</xdr:rowOff>
    </xdr:from>
    <xdr:to>
      <xdr:col>81</xdr:col>
      <xdr:colOff>101600</xdr:colOff>
      <xdr:row>82</xdr:row>
      <xdr:rowOff>64407</xdr:rowOff>
    </xdr:to>
    <xdr:sp macro="" textlink="">
      <xdr:nvSpPr>
        <xdr:cNvPr id="372" name="楕円 371">
          <a:extLst>
            <a:ext uri="{FF2B5EF4-FFF2-40B4-BE49-F238E27FC236}">
              <a16:creationId xmlns:a16="http://schemas.microsoft.com/office/drawing/2014/main" id="{00000000-0008-0000-0200-000074010000}"/>
            </a:ext>
          </a:extLst>
        </xdr:cNvPr>
        <xdr:cNvSpPr/>
      </xdr:nvSpPr>
      <xdr:spPr>
        <a:xfrm>
          <a:off x="15430500" y="1402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13607</xdr:rowOff>
    </xdr:from>
    <xdr:to>
      <xdr:col>85</xdr:col>
      <xdr:colOff>127000</xdr:colOff>
      <xdr:row>82</xdr:row>
      <xdr:rowOff>44631</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a:off x="15481300" y="1407250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148952</xdr:rowOff>
    </xdr:from>
    <xdr:to>
      <xdr:col>76</xdr:col>
      <xdr:colOff>165100</xdr:colOff>
      <xdr:row>82</xdr:row>
      <xdr:rowOff>79102</xdr:rowOff>
    </xdr:to>
    <xdr:sp macro="" textlink="">
      <xdr:nvSpPr>
        <xdr:cNvPr id="374" name="楕円 373">
          <a:extLst>
            <a:ext uri="{FF2B5EF4-FFF2-40B4-BE49-F238E27FC236}">
              <a16:creationId xmlns:a16="http://schemas.microsoft.com/office/drawing/2014/main" id="{00000000-0008-0000-0200-000076010000}"/>
            </a:ext>
          </a:extLst>
        </xdr:cNvPr>
        <xdr:cNvSpPr/>
      </xdr:nvSpPr>
      <xdr:spPr>
        <a:xfrm>
          <a:off x="14541500" y="1403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13607</xdr:rowOff>
    </xdr:from>
    <xdr:to>
      <xdr:col>81</xdr:col>
      <xdr:colOff>50800</xdr:colOff>
      <xdr:row>82</xdr:row>
      <xdr:rowOff>28302</xdr:rowOff>
    </xdr:to>
    <xdr:cxnSp macro="">
      <xdr:nvCxnSpPr>
        <xdr:cNvPr id="375" name="直線コネクタ 374">
          <a:extLst>
            <a:ext uri="{FF2B5EF4-FFF2-40B4-BE49-F238E27FC236}">
              <a16:creationId xmlns:a16="http://schemas.microsoft.com/office/drawing/2014/main" id="{00000000-0008-0000-0200-000077010000}"/>
            </a:ext>
          </a:extLst>
        </xdr:cNvPr>
        <xdr:cNvCxnSpPr/>
      </xdr:nvCxnSpPr>
      <xdr:spPr>
        <a:xfrm flipV="1">
          <a:off x="14592300" y="14072507"/>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24856</xdr:rowOff>
    </xdr:from>
    <xdr:to>
      <xdr:col>72</xdr:col>
      <xdr:colOff>38100</xdr:colOff>
      <xdr:row>86</xdr:row>
      <xdr:rowOff>126456</xdr:rowOff>
    </xdr:to>
    <xdr:sp macro="" textlink="">
      <xdr:nvSpPr>
        <xdr:cNvPr id="376" name="楕円 375">
          <a:extLst>
            <a:ext uri="{FF2B5EF4-FFF2-40B4-BE49-F238E27FC236}">
              <a16:creationId xmlns:a16="http://schemas.microsoft.com/office/drawing/2014/main" id="{00000000-0008-0000-0200-000078010000}"/>
            </a:ext>
          </a:extLst>
        </xdr:cNvPr>
        <xdr:cNvSpPr/>
      </xdr:nvSpPr>
      <xdr:spPr>
        <a:xfrm>
          <a:off x="13652500" y="1476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28302</xdr:rowOff>
    </xdr:from>
    <xdr:to>
      <xdr:col>76</xdr:col>
      <xdr:colOff>114300</xdr:colOff>
      <xdr:row>86</xdr:row>
      <xdr:rowOff>75656</xdr:rowOff>
    </xdr:to>
    <xdr:cxnSp macro="">
      <xdr:nvCxnSpPr>
        <xdr:cNvPr id="377" name="直線コネクタ 376">
          <a:extLst>
            <a:ext uri="{FF2B5EF4-FFF2-40B4-BE49-F238E27FC236}">
              <a16:creationId xmlns:a16="http://schemas.microsoft.com/office/drawing/2014/main" id="{00000000-0008-0000-0200-000079010000}"/>
            </a:ext>
          </a:extLst>
        </xdr:cNvPr>
        <xdr:cNvCxnSpPr/>
      </xdr:nvCxnSpPr>
      <xdr:spPr>
        <a:xfrm flipV="1">
          <a:off x="13703300" y="14087202"/>
          <a:ext cx="889000" cy="73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1995</xdr:rowOff>
    </xdr:from>
    <xdr:to>
      <xdr:col>67</xdr:col>
      <xdr:colOff>101600</xdr:colOff>
      <xdr:row>86</xdr:row>
      <xdr:rowOff>103595</xdr:rowOff>
    </xdr:to>
    <xdr:sp macro="" textlink="">
      <xdr:nvSpPr>
        <xdr:cNvPr id="378" name="楕円 377">
          <a:extLst>
            <a:ext uri="{FF2B5EF4-FFF2-40B4-BE49-F238E27FC236}">
              <a16:creationId xmlns:a16="http://schemas.microsoft.com/office/drawing/2014/main" id="{00000000-0008-0000-0200-00007A010000}"/>
            </a:ext>
          </a:extLst>
        </xdr:cNvPr>
        <xdr:cNvSpPr/>
      </xdr:nvSpPr>
      <xdr:spPr>
        <a:xfrm>
          <a:off x="12763500" y="1474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52795</xdr:rowOff>
    </xdr:from>
    <xdr:to>
      <xdr:col>71</xdr:col>
      <xdr:colOff>177800</xdr:colOff>
      <xdr:row>86</xdr:row>
      <xdr:rowOff>75656</xdr:rowOff>
    </xdr:to>
    <xdr:cxnSp macro="">
      <xdr:nvCxnSpPr>
        <xdr:cNvPr id="379" name="直線コネクタ 378">
          <a:extLst>
            <a:ext uri="{FF2B5EF4-FFF2-40B4-BE49-F238E27FC236}">
              <a16:creationId xmlns:a16="http://schemas.microsoft.com/office/drawing/2014/main" id="{00000000-0008-0000-0200-00007B010000}"/>
            </a:ext>
          </a:extLst>
        </xdr:cNvPr>
        <xdr:cNvCxnSpPr/>
      </xdr:nvCxnSpPr>
      <xdr:spPr>
        <a:xfrm>
          <a:off x="12814300" y="1479749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96356</xdr:rowOff>
    </xdr:from>
    <xdr:ext cx="405111" cy="259045"/>
    <xdr:sp macro="" textlink="">
      <xdr:nvSpPr>
        <xdr:cNvPr id="380" name="n_1aveValue【消防施設】&#10;有形固定資産減価償却率">
          <a:extLst>
            <a:ext uri="{FF2B5EF4-FFF2-40B4-BE49-F238E27FC236}">
              <a16:creationId xmlns:a16="http://schemas.microsoft.com/office/drawing/2014/main" id="{00000000-0008-0000-0200-00007C010000}"/>
            </a:ext>
          </a:extLst>
        </xdr:cNvPr>
        <xdr:cNvSpPr txBox="1"/>
      </xdr:nvSpPr>
      <xdr:spPr>
        <a:xfrm>
          <a:off x="15266044" y="1432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96356</xdr:rowOff>
    </xdr:from>
    <xdr:ext cx="405111" cy="259045"/>
    <xdr:sp macro="" textlink="">
      <xdr:nvSpPr>
        <xdr:cNvPr id="381" name="n_2aveValue【消防施設】&#10;有形固定資産減価償却率">
          <a:extLst>
            <a:ext uri="{FF2B5EF4-FFF2-40B4-BE49-F238E27FC236}">
              <a16:creationId xmlns:a16="http://schemas.microsoft.com/office/drawing/2014/main" id="{00000000-0008-0000-0200-00007D010000}"/>
            </a:ext>
          </a:extLst>
        </xdr:cNvPr>
        <xdr:cNvSpPr txBox="1"/>
      </xdr:nvSpPr>
      <xdr:spPr>
        <a:xfrm>
          <a:off x="14389744" y="1432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136451</xdr:rowOff>
    </xdr:from>
    <xdr:ext cx="405111" cy="259045"/>
    <xdr:sp macro="" textlink="">
      <xdr:nvSpPr>
        <xdr:cNvPr id="382" name="n_3aveValue【消防施設】&#10;有形固定資産減価償却率">
          <a:extLst>
            <a:ext uri="{FF2B5EF4-FFF2-40B4-BE49-F238E27FC236}">
              <a16:creationId xmlns:a16="http://schemas.microsoft.com/office/drawing/2014/main" id="{00000000-0008-0000-0200-00007E010000}"/>
            </a:ext>
          </a:extLst>
        </xdr:cNvPr>
        <xdr:cNvSpPr txBox="1"/>
      </xdr:nvSpPr>
      <xdr:spPr>
        <a:xfrm>
          <a:off x="13500744" y="1402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2557</xdr:rowOff>
    </xdr:from>
    <xdr:ext cx="405111" cy="259045"/>
    <xdr:sp macro="" textlink="">
      <xdr:nvSpPr>
        <xdr:cNvPr id="383" name="n_4aveValue【消防施設】&#10;有形固定資産減価償却率">
          <a:extLst>
            <a:ext uri="{FF2B5EF4-FFF2-40B4-BE49-F238E27FC236}">
              <a16:creationId xmlns:a16="http://schemas.microsoft.com/office/drawing/2014/main" id="{00000000-0008-0000-0200-00007F010000}"/>
            </a:ext>
          </a:extLst>
        </xdr:cNvPr>
        <xdr:cNvSpPr txBox="1"/>
      </xdr:nvSpPr>
      <xdr:spPr>
        <a:xfrm>
          <a:off x="1261174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80934</xdr:rowOff>
    </xdr:from>
    <xdr:ext cx="405111" cy="259045"/>
    <xdr:sp macro="" textlink="">
      <xdr:nvSpPr>
        <xdr:cNvPr id="384" name="n_1mainValue【消防施設】&#10;有形固定資産減価償却率">
          <a:extLst>
            <a:ext uri="{FF2B5EF4-FFF2-40B4-BE49-F238E27FC236}">
              <a16:creationId xmlns:a16="http://schemas.microsoft.com/office/drawing/2014/main" id="{00000000-0008-0000-0200-000080010000}"/>
            </a:ext>
          </a:extLst>
        </xdr:cNvPr>
        <xdr:cNvSpPr txBox="1"/>
      </xdr:nvSpPr>
      <xdr:spPr>
        <a:xfrm>
          <a:off x="15266044" y="1379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95629</xdr:rowOff>
    </xdr:from>
    <xdr:ext cx="405111" cy="259045"/>
    <xdr:sp macro="" textlink="">
      <xdr:nvSpPr>
        <xdr:cNvPr id="385" name="n_2mainValue【消防施設】&#10;有形固定資産減価償却率">
          <a:extLst>
            <a:ext uri="{FF2B5EF4-FFF2-40B4-BE49-F238E27FC236}">
              <a16:creationId xmlns:a16="http://schemas.microsoft.com/office/drawing/2014/main" id="{00000000-0008-0000-0200-000081010000}"/>
            </a:ext>
          </a:extLst>
        </xdr:cNvPr>
        <xdr:cNvSpPr txBox="1"/>
      </xdr:nvSpPr>
      <xdr:spPr>
        <a:xfrm>
          <a:off x="14389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117583</xdr:rowOff>
    </xdr:from>
    <xdr:ext cx="405111" cy="259045"/>
    <xdr:sp macro="" textlink="">
      <xdr:nvSpPr>
        <xdr:cNvPr id="386" name="n_3mainValue【消防施設】&#10;有形固定資産減価償却率">
          <a:extLst>
            <a:ext uri="{FF2B5EF4-FFF2-40B4-BE49-F238E27FC236}">
              <a16:creationId xmlns:a16="http://schemas.microsoft.com/office/drawing/2014/main" id="{00000000-0008-0000-0200-000082010000}"/>
            </a:ext>
          </a:extLst>
        </xdr:cNvPr>
        <xdr:cNvSpPr txBox="1"/>
      </xdr:nvSpPr>
      <xdr:spPr>
        <a:xfrm>
          <a:off x="13500744" y="1486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94722</xdr:rowOff>
    </xdr:from>
    <xdr:ext cx="405111" cy="259045"/>
    <xdr:sp macro="" textlink="">
      <xdr:nvSpPr>
        <xdr:cNvPr id="387" name="n_4mainValue【消防施設】&#10;有形固定資産減価償却率">
          <a:extLst>
            <a:ext uri="{FF2B5EF4-FFF2-40B4-BE49-F238E27FC236}">
              <a16:creationId xmlns:a16="http://schemas.microsoft.com/office/drawing/2014/main" id="{00000000-0008-0000-0200-000083010000}"/>
            </a:ext>
          </a:extLst>
        </xdr:cNvPr>
        <xdr:cNvSpPr txBox="1"/>
      </xdr:nvSpPr>
      <xdr:spPr>
        <a:xfrm>
          <a:off x="12611744" y="1483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2" name="正方形/長方形 391">
          <a:extLst>
            <a:ext uri="{FF2B5EF4-FFF2-40B4-BE49-F238E27FC236}">
              <a16:creationId xmlns:a16="http://schemas.microsoft.com/office/drawing/2014/main" id="{00000000-0008-0000-0200-000088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3" name="正方形/長方形 392">
          <a:extLst>
            <a:ext uri="{FF2B5EF4-FFF2-40B4-BE49-F238E27FC236}">
              <a16:creationId xmlns:a16="http://schemas.microsoft.com/office/drawing/2014/main" id="{00000000-0008-0000-0200-000089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4" name="正方形/長方形 393">
          <a:extLst>
            <a:ext uri="{FF2B5EF4-FFF2-40B4-BE49-F238E27FC236}">
              <a16:creationId xmlns:a16="http://schemas.microsoft.com/office/drawing/2014/main" id="{00000000-0008-0000-0200-00008A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10" name="【消防施設】&#10;一人当たり面積グラフ枠">
          <a:extLst>
            <a:ext uri="{FF2B5EF4-FFF2-40B4-BE49-F238E27FC236}">
              <a16:creationId xmlns:a16="http://schemas.microsoft.com/office/drawing/2014/main" id="{00000000-0008-0000-0200-00009A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163640</xdr:rowOff>
    </xdr:from>
    <xdr:to>
      <xdr:col>116</xdr:col>
      <xdr:colOff>62864</xdr:colOff>
      <xdr:row>86</xdr:row>
      <xdr:rowOff>110680</xdr:rowOff>
    </xdr:to>
    <xdr:cxnSp macro="">
      <xdr:nvCxnSpPr>
        <xdr:cNvPr id="411" name="直線コネクタ 410">
          <a:extLst>
            <a:ext uri="{FF2B5EF4-FFF2-40B4-BE49-F238E27FC236}">
              <a16:creationId xmlns:a16="http://schemas.microsoft.com/office/drawing/2014/main" id="{00000000-0008-0000-0200-00009B010000}"/>
            </a:ext>
          </a:extLst>
        </xdr:cNvPr>
        <xdr:cNvCxnSpPr/>
      </xdr:nvCxnSpPr>
      <xdr:spPr>
        <a:xfrm flipV="1">
          <a:off x="22160864" y="13365290"/>
          <a:ext cx="0" cy="1490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114507</xdr:rowOff>
    </xdr:from>
    <xdr:ext cx="469744" cy="259045"/>
    <xdr:sp macro="" textlink="">
      <xdr:nvSpPr>
        <xdr:cNvPr id="412" name="【消防施設】&#10;一人当たり面積最小値テキスト">
          <a:extLst>
            <a:ext uri="{FF2B5EF4-FFF2-40B4-BE49-F238E27FC236}">
              <a16:creationId xmlns:a16="http://schemas.microsoft.com/office/drawing/2014/main" id="{00000000-0008-0000-0200-00009C010000}"/>
            </a:ext>
          </a:extLst>
        </xdr:cNvPr>
        <xdr:cNvSpPr txBox="1"/>
      </xdr:nvSpPr>
      <xdr:spPr>
        <a:xfrm>
          <a:off x="22199600" y="1485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110680</xdr:rowOff>
    </xdr:from>
    <xdr:to>
      <xdr:col>116</xdr:col>
      <xdr:colOff>152400</xdr:colOff>
      <xdr:row>86</xdr:row>
      <xdr:rowOff>110680</xdr:rowOff>
    </xdr:to>
    <xdr:cxnSp macro="">
      <xdr:nvCxnSpPr>
        <xdr:cNvPr id="413" name="直線コネクタ 412">
          <a:extLst>
            <a:ext uri="{FF2B5EF4-FFF2-40B4-BE49-F238E27FC236}">
              <a16:creationId xmlns:a16="http://schemas.microsoft.com/office/drawing/2014/main" id="{00000000-0008-0000-0200-00009D010000}"/>
            </a:ext>
          </a:extLst>
        </xdr:cNvPr>
        <xdr:cNvCxnSpPr/>
      </xdr:nvCxnSpPr>
      <xdr:spPr>
        <a:xfrm>
          <a:off x="22072600" y="1485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110317</xdr:rowOff>
    </xdr:from>
    <xdr:ext cx="469744" cy="259045"/>
    <xdr:sp macro="" textlink="">
      <xdr:nvSpPr>
        <xdr:cNvPr id="414" name="【消防施設】&#10;一人当たり面積最大値テキスト">
          <a:extLst>
            <a:ext uri="{FF2B5EF4-FFF2-40B4-BE49-F238E27FC236}">
              <a16:creationId xmlns:a16="http://schemas.microsoft.com/office/drawing/2014/main" id="{00000000-0008-0000-0200-00009E010000}"/>
            </a:ext>
          </a:extLst>
        </xdr:cNvPr>
        <xdr:cNvSpPr txBox="1"/>
      </xdr:nvSpPr>
      <xdr:spPr>
        <a:xfrm>
          <a:off x="22199600" y="1314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163640</xdr:rowOff>
    </xdr:from>
    <xdr:to>
      <xdr:col>116</xdr:col>
      <xdr:colOff>152400</xdr:colOff>
      <xdr:row>77</xdr:row>
      <xdr:rowOff>163640</xdr:rowOff>
    </xdr:to>
    <xdr:cxnSp macro="">
      <xdr:nvCxnSpPr>
        <xdr:cNvPr id="415" name="直線コネクタ 414">
          <a:extLst>
            <a:ext uri="{FF2B5EF4-FFF2-40B4-BE49-F238E27FC236}">
              <a16:creationId xmlns:a16="http://schemas.microsoft.com/office/drawing/2014/main" id="{00000000-0008-0000-0200-00009F010000}"/>
            </a:ext>
          </a:extLst>
        </xdr:cNvPr>
        <xdr:cNvCxnSpPr/>
      </xdr:nvCxnSpPr>
      <xdr:spPr>
        <a:xfrm>
          <a:off x="22072600" y="1336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139527</xdr:rowOff>
    </xdr:from>
    <xdr:ext cx="469744" cy="259045"/>
    <xdr:sp macro="" textlink="">
      <xdr:nvSpPr>
        <xdr:cNvPr id="416" name="【消防施設】&#10;一人当たり面積平均値テキスト">
          <a:extLst>
            <a:ext uri="{FF2B5EF4-FFF2-40B4-BE49-F238E27FC236}">
              <a16:creationId xmlns:a16="http://schemas.microsoft.com/office/drawing/2014/main" id="{00000000-0008-0000-0200-0000A0010000}"/>
            </a:ext>
          </a:extLst>
        </xdr:cNvPr>
        <xdr:cNvSpPr txBox="1"/>
      </xdr:nvSpPr>
      <xdr:spPr>
        <a:xfrm>
          <a:off x="22199600" y="1454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116650</xdr:rowOff>
    </xdr:from>
    <xdr:to>
      <xdr:col>116</xdr:col>
      <xdr:colOff>114300</xdr:colOff>
      <xdr:row>86</xdr:row>
      <xdr:rowOff>46800</xdr:rowOff>
    </xdr:to>
    <xdr:sp macro="" textlink="">
      <xdr:nvSpPr>
        <xdr:cNvPr id="417" name="フローチャート: 判断 416">
          <a:extLst>
            <a:ext uri="{FF2B5EF4-FFF2-40B4-BE49-F238E27FC236}">
              <a16:creationId xmlns:a16="http://schemas.microsoft.com/office/drawing/2014/main" id="{00000000-0008-0000-0200-0000A1010000}"/>
            </a:ext>
          </a:extLst>
        </xdr:cNvPr>
        <xdr:cNvSpPr/>
      </xdr:nvSpPr>
      <xdr:spPr>
        <a:xfrm>
          <a:off x="22110700" y="1468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123126</xdr:rowOff>
    </xdr:from>
    <xdr:to>
      <xdr:col>112</xdr:col>
      <xdr:colOff>38100</xdr:colOff>
      <xdr:row>86</xdr:row>
      <xdr:rowOff>53276</xdr:rowOff>
    </xdr:to>
    <xdr:sp macro="" textlink="">
      <xdr:nvSpPr>
        <xdr:cNvPr id="418" name="フローチャート: 判断 417">
          <a:extLst>
            <a:ext uri="{FF2B5EF4-FFF2-40B4-BE49-F238E27FC236}">
              <a16:creationId xmlns:a16="http://schemas.microsoft.com/office/drawing/2014/main" id="{00000000-0008-0000-0200-0000A2010000}"/>
            </a:ext>
          </a:extLst>
        </xdr:cNvPr>
        <xdr:cNvSpPr/>
      </xdr:nvSpPr>
      <xdr:spPr>
        <a:xfrm>
          <a:off x="21272500" y="1469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135700</xdr:rowOff>
    </xdr:from>
    <xdr:to>
      <xdr:col>107</xdr:col>
      <xdr:colOff>101600</xdr:colOff>
      <xdr:row>86</xdr:row>
      <xdr:rowOff>65850</xdr:rowOff>
    </xdr:to>
    <xdr:sp macro="" textlink="">
      <xdr:nvSpPr>
        <xdr:cNvPr id="419" name="フローチャート: 判断 418">
          <a:extLst>
            <a:ext uri="{FF2B5EF4-FFF2-40B4-BE49-F238E27FC236}">
              <a16:creationId xmlns:a16="http://schemas.microsoft.com/office/drawing/2014/main" id="{00000000-0008-0000-0200-0000A3010000}"/>
            </a:ext>
          </a:extLst>
        </xdr:cNvPr>
        <xdr:cNvSpPr/>
      </xdr:nvSpPr>
      <xdr:spPr>
        <a:xfrm>
          <a:off x="20383500" y="1470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18162</xdr:rowOff>
    </xdr:from>
    <xdr:to>
      <xdr:col>102</xdr:col>
      <xdr:colOff>165100</xdr:colOff>
      <xdr:row>86</xdr:row>
      <xdr:rowOff>119762</xdr:rowOff>
    </xdr:to>
    <xdr:sp macro="" textlink="">
      <xdr:nvSpPr>
        <xdr:cNvPr id="420" name="フローチャート: 判断 419">
          <a:extLst>
            <a:ext uri="{FF2B5EF4-FFF2-40B4-BE49-F238E27FC236}">
              <a16:creationId xmlns:a16="http://schemas.microsoft.com/office/drawing/2014/main" id="{00000000-0008-0000-0200-0000A4010000}"/>
            </a:ext>
          </a:extLst>
        </xdr:cNvPr>
        <xdr:cNvSpPr/>
      </xdr:nvSpPr>
      <xdr:spPr>
        <a:xfrm>
          <a:off x="19494500" y="1476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13970</xdr:rowOff>
    </xdr:from>
    <xdr:to>
      <xdr:col>98</xdr:col>
      <xdr:colOff>38100</xdr:colOff>
      <xdr:row>86</xdr:row>
      <xdr:rowOff>115570</xdr:rowOff>
    </xdr:to>
    <xdr:sp macro="" textlink="">
      <xdr:nvSpPr>
        <xdr:cNvPr id="421" name="フローチャート: 判断 420">
          <a:extLst>
            <a:ext uri="{FF2B5EF4-FFF2-40B4-BE49-F238E27FC236}">
              <a16:creationId xmlns:a16="http://schemas.microsoft.com/office/drawing/2014/main" id="{00000000-0008-0000-0200-0000A5010000}"/>
            </a:ext>
          </a:extLst>
        </xdr:cNvPr>
        <xdr:cNvSpPr/>
      </xdr:nvSpPr>
      <xdr:spPr>
        <a:xfrm>
          <a:off x="18605500" y="1475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16827</xdr:rowOff>
    </xdr:from>
    <xdr:to>
      <xdr:col>116</xdr:col>
      <xdr:colOff>114300</xdr:colOff>
      <xdr:row>86</xdr:row>
      <xdr:rowOff>118427</xdr:rowOff>
    </xdr:to>
    <xdr:sp macro="" textlink="">
      <xdr:nvSpPr>
        <xdr:cNvPr id="427" name="楕円 426">
          <a:extLst>
            <a:ext uri="{FF2B5EF4-FFF2-40B4-BE49-F238E27FC236}">
              <a16:creationId xmlns:a16="http://schemas.microsoft.com/office/drawing/2014/main" id="{00000000-0008-0000-0200-0000AB010000}"/>
            </a:ext>
          </a:extLst>
        </xdr:cNvPr>
        <xdr:cNvSpPr/>
      </xdr:nvSpPr>
      <xdr:spPr>
        <a:xfrm>
          <a:off x="22110700" y="1476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103204</xdr:rowOff>
    </xdr:from>
    <xdr:ext cx="469744" cy="259045"/>
    <xdr:sp macro="" textlink="">
      <xdr:nvSpPr>
        <xdr:cNvPr id="428" name="【消防施設】&#10;一人当たり面積該当値テキスト">
          <a:extLst>
            <a:ext uri="{FF2B5EF4-FFF2-40B4-BE49-F238E27FC236}">
              <a16:creationId xmlns:a16="http://schemas.microsoft.com/office/drawing/2014/main" id="{00000000-0008-0000-0200-0000AC010000}"/>
            </a:ext>
          </a:extLst>
        </xdr:cNvPr>
        <xdr:cNvSpPr txBox="1"/>
      </xdr:nvSpPr>
      <xdr:spPr>
        <a:xfrm>
          <a:off x="22199600" y="1467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17018</xdr:rowOff>
    </xdr:from>
    <xdr:to>
      <xdr:col>112</xdr:col>
      <xdr:colOff>38100</xdr:colOff>
      <xdr:row>86</xdr:row>
      <xdr:rowOff>118618</xdr:rowOff>
    </xdr:to>
    <xdr:sp macro="" textlink="">
      <xdr:nvSpPr>
        <xdr:cNvPr id="429" name="楕円 428">
          <a:extLst>
            <a:ext uri="{FF2B5EF4-FFF2-40B4-BE49-F238E27FC236}">
              <a16:creationId xmlns:a16="http://schemas.microsoft.com/office/drawing/2014/main" id="{00000000-0008-0000-0200-0000AD010000}"/>
            </a:ext>
          </a:extLst>
        </xdr:cNvPr>
        <xdr:cNvSpPr/>
      </xdr:nvSpPr>
      <xdr:spPr>
        <a:xfrm>
          <a:off x="21272500" y="1476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67627</xdr:rowOff>
    </xdr:from>
    <xdr:to>
      <xdr:col>116</xdr:col>
      <xdr:colOff>63500</xdr:colOff>
      <xdr:row>86</xdr:row>
      <xdr:rowOff>67818</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flipV="1">
          <a:off x="21323300" y="14812327"/>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12446</xdr:rowOff>
    </xdr:from>
    <xdr:to>
      <xdr:col>107</xdr:col>
      <xdr:colOff>101600</xdr:colOff>
      <xdr:row>86</xdr:row>
      <xdr:rowOff>114046</xdr:rowOff>
    </xdr:to>
    <xdr:sp macro="" textlink="">
      <xdr:nvSpPr>
        <xdr:cNvPr id="431" name="楕円 430">
          <a:extLst>
            <a:ext uri="{FF2B5EF4-FFF2-40B4-BE49-F238E27FC236}">
              <a16:creationId xmlns:a16="http://schemas.microsoft.com/office/drawing/2014/main" id="{00000000-0008-0000-0200-0000AF010000}"/>
            </a:ext>
          </a:extLst>
        </xdr:cNvPr>
        <xdr:cNvSpPr/>
      </xdr:nvSpPr>
      <xdr:spPr>
        <a:xfrm>
          <a:off x="20383500" y="1475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63246</xdr:rowOff>
    </xdr:from>
    <xdr:to>
      <xdr:col>111</xdr:col>
      <xdr:colOff>177800</xdr:colOff>
      <xdr:row>86</xdr:row>
      <xdr:rowOff>67818</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a:off x="20434300" y="1480794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20065</xdr:rowOff>
    </xdr:from>
    <xdr:to>
      <xdr:col>102</xdr:col>
      <xdr:colOff>165100</xdr:colOff>
      <xdr:row>86</xdr:row>
      <xdr:rowOff>121665</xdr:rowOff>
    </xdr:to>
    <xdr:sp macro="" textlink="">
      <xdr:nvSpPr>
        <xdr:cNvPr id="433" name="楕円 432">
          <a:extLst>
            <a:ext uri="{FF2B5EF4-FFF2-40B4-BE49-F238E27FC236}">
              <a16:creationId xmlns:a16="http://schemas.microsoft.com/office/drawing/2014/main" id="{00000000-0008-0000-0200-0000B1010000}"/>
            </a:ext>
          </a:extLst>
        </xdr:cNvPr>
        <xdr:cNvSpPr/>
      </xdr:nvSpPr>
      <xdr:spPr>
        <a:xfrm>
          <a:off x="19494500" y="1476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63246</xdr:rowOff>
    </xdr:from>
    <xdr:to>
      <xdr:col>107</xdr:col>
      <xdr:colOff>50800</xdr:colOff>
      <xdr:row>86</xdr:row>
      <xdr:rowOff>70865</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flipV="1">
          <a:off x="19545300" y="14807946"/>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20065</xdr:rowOff>
    </xdr:from>
    <xdr:to>
      <xdr:col>98</xdr:col>
      <xdr:colOff>38100</xdr:colOff>
      <xdr:row>86</xdr:row>
      <xdr:rowOff>121665</xdr:rowOff>
    </xdr:to>
    <xdr:sp macro="" textlink="">
      <xdr:nvSpPr>
        <xdr:cNvPr id="435" name="楕円 434">
          <a:extLst>
            <a:ext uri="{FF2B5EF4-FFF2-40B4-BE49-F238E27FC236}">
              <a16:creationId xmlns:a16="http://schemas.microsoft.com/office/drawing/2014/main" id="{00000000-0008-0000-0200-0000B3010000}"/>
            </a:ext>
          </a:extLst>
        </xdr:cNvPr>
        <xdr:cNvSpPr/>
      </xdr:nvSpPr>
      <xdr:spPr>
        <a:xfrm>
          <a:off x="18605500" y="1476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70865</xdr:rowOff>
    </xdr:from>
    <xdr:to>
      <xdr:col>102</xdr:col>
      <xdr:colOff>114300</xdr:colOff>
      <xdr:row>86</xdr:row>
      <xdr:rowOff>70865</xdr:rowOff>
    </xdr:to>
    <xdr:cxnSp macro="">
      <xdr:nvCxnSpPr>
        <xdr:cNvPr id="436" name="直線コネクタ 435">
          <a:extLst>
            <a:ext uri="{FF2B5EF4-FFF2-40B4-BE49-F238E27FC236}">
              <a16:creationId xmlns:a16="http://schemas.microsoft.com/office/drawing/2014/main" id="{00000000-0008-0000-0200-0000B4010000}"/>
            </a:ext>
          </a:extLst>
        </xdr:cNvPr>
        <xdr:cNvCxnSpPr/>
      </xdr:nvCxnSpPr>
      <xdr:spPr>
        <a:xfrm>
          <a:off x="18656300" y="148155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69803</xdr:rowOff>
    </xdr:from>
    <xdr:ext cx="469744" cy="259045"/>
    <xdr:sp macro="" textlink="">
      <xdr:nvSpPr>
        <xdr:cNvPr id="437" name="n_1aveValue【消防施設】&#10;一人当たり面積">
          <a:extLst>
            <a:ext uri="{FF2B5EF4-FFF2-40B4-BE49-F238E27FC236}">
              <a16:creationId xmlns:a16="http://schemas.microsoft.com/office/drawing/2014/main" id="{00000000-0008-0000-0200-0000B5010000}"/>
            </a:ext>
          </a:extLst>
        </xdr:cNvPr>
        <xdr:cNvSpPr txBox="1"/>
      </xdr:nvSpPr>
      <xdr:spPr>
        <a:xfrm>
          <a:off x="21075727" y="1447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82377</xdr:rowOff>
    </xdr:from>
    <xdr:ext cx="469744" cy="259045"/>
    <xdr:sp macro="" textlink="">
      <xdr:nvSpPr>
        <xdr:cNvPr id="438" name="n_2aveValue【消防施設】&#10;一人当たり面積">
          <a:extLst>
            <a:ext uri="{FF2B5EF4-FFF2-40B4-BE49-F238E27FC236}">
              <a16:creationId xmlns:a16="http://schemas.microsoft.com/office/drawing/2014/main" id="{00000000-0008-0000-0200-0000B6010000}"/>
            </a:ext>
          </a:extLst>
        </xdr:cNvPr>
        <xdr:cNvSpPr txBox="1"/>
      </xdr:nvSpPr>
      <xdr:spPr>
        <a:xfrm>
          <a:off x="20199427" y="1448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136289</xdr:rowOff>
    </xdr:from>
    <xdr:ext cx="469744" cy="259045"/>
    <xdr:sp macro="" textlink="">
      <xdr:nvSpPr>
        <xdr:cNvPr id="439" name="n_3aveValue【消防施設】&#10;一人当たり面積">
          <a:extLst>
            <a:ext uri="{FF2B5EF4-FFF2-40B4-BE49-F238E27FC236}">
              <a16:creationId xmlns:a16="http://schemas.microsoft.com/office/drawing/2014/main" id="{00000000-0008-0000-0200-0000B7010000}"/>
            </a:ext>
          </a:extLst>
        </xdr:cNvPr>
        <xdr:cNvSpPr txBox="1"/>
      </xdr:nvSpPr>
      <xdr:spPr>
        <a:xfrm>
          <a:off x="19310427" y="14538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132097</xdr:rowOff>
    </xdr:from>
    <xdr:ext cx="469744" cy="259045"/>
    <xdr:sp macro="" textlink="">
      <xdr:nvSpPr>
        <xdr:cNvPr id="440" name="n_4aveValue【消防施設】&#10;一人当たり面積">
          <a:extLst>
            <a:ext uri="{FF2B5EF4-FFF2-40B4-BE49-F238E27FC236}">
              <a16:creationId xmlns:a16="http://schemas.microsoft.com/office/drawing/2014/main" id="{00000000-0008-0000-0200-0000B8010000}"/>
            </a:ext>
          </a:extLst>
        </xdr:cNvPr>
        <xdr:cNvSpPr txBox="1"/>
      </xdr:nvSpPr>
      <xdr:spPr>
        <a:xfrm>
          <a:off x="18421427" y="1453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109745</xdr:rowOff>
    </xdr:from>
    <xdr:ext cx="469744" cy="259045"/>
    <xdr:sp macro="" textlink="">
      <xdr:nvSpPr>
        <xdr:cNvPr id="441" name="n_1mainValue【消防施設】&#10;一人当たり面積">
          <a:extLst>
            <a:ext uri="{FF2B5EF4-FFF2-40B4-BE49-F238E27FC236}">
              <a16:creationId xmlns:a16="http://schemas.microsoft.com/office/drawing/2014/main" id="{00000000-0008-0000-0200-0000B9010000}"/>
            </a:ext>
          </a:extLst>
        </xdr:cNvPr>
        <xdr:cNvSpPr txBox="1"/>
      </xdr:nvSpPr>
      <xdr:spPr>
        <a:xfrm>
          <a:off x="21075727" y="1485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105173</xdr:rowOff>
    </xdr:from>
    <xdr:ext cx="469744" cy="259045"/>
    <xdr:sp macro="" textlink="">
      <xdr:nvSpPr>
        <xdr:cNvPr id="442" name="n_2mainValue【消防施設】&#10;一人当たり面積">
          <a:extLst>
            <a:ext uri="{FF2B5EF4-FFF2-40B4-BE49-F238E27FC236}">
              <a16:creationId xmlns:a16="http://schemas.microsoft.com/office/drawing/2014/main" id="{00000000-0008-0000-0200-0000BA010000}"/>
            </a:ext>
          </a:extLst>
        </xdr:cNvPr>
        <xdr:cNvSpPr txBox="1"/>
      </xdr:nvSpPr>
      <xdr:spPr>
        <a:xfrm>
          <a:off x="20199427" y="1484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112792</xdr:rowOff>
    </xdr:from>
    <xdr:ext cx="469744" cy="259045"/>
    <xdr:sp macro="" textlink="">
      <xdr:nvSpPr>
        <xdr:cNvPr id="443" name="n_3mainValue【消防施設】&#10;一人当たり面積">
          <a:extLst>
            <a:ext uri="{FF2B5EF4-FFF2-40B4-BE49-F238E27FC236}">
              <a16:creationId xmlns:a16="http://schemas.microsoft.com/office/drawing/2014/main" id="{00000000-0008-0000-0200-0000BB010000}"/>
            </a:ext>
          </a:extLst>
        </xdr:cNvPr>
        <xdr:cNvSpPr txBox="1"/>
      </xdr:nvSpPr>
      <xdr:spPr>
        <a:xfrm>
          <a:off x="19310427"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112792</xdr:rowOff>
    </xdr:from>
    <xdr:ext cx="469744" cy="259045"/>
    <xdr:sp macro="" textlink="">
      <xdr:nvSpPr>
        <xdr:cNvPr id="444" name="n_4mainValue【消防施設】&#10;一人当たり面積">
          <a:extLst>
            <a:ext uri="{FF2B5EF4-FFF2-40B4-BE49-F238E27FC236}">
              <a16:creationId xmlns:a16="http://schemas.microsoft.com/office/drawing/2014/main" id="{00000000-0008-0000-0200-0000BC010000}"/>
            </a:ext>
          </a:extLst>
        </xdr:cNvPr>
        <xdr:cNvSpPr txBox="1"/>
      </xdr:nvSpPr>
      <xdr:spPr>
        <a:xfrm>
          <a:off x="18421427"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8" name="正方形/長方形 447">
          <a:extLst>
            <a:ext uri="{FF2B5EF4-FFF2-40B4-BE49-F238E27FC236}">
              <a16:creationId xmlns:a16="http://schemas.microsoft.com/office/drawing/2014/main" id="{00000000-0008-0000-0200-0000C0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9" name="正方形/長方形 448">
          <a:extLst>
            <a:ext uri="{FF2B5EF4-FFF2-40B4-BE49-F238E27FC236}">
              <a16:creationId xmlns:a16="http://schemas.microsoft.com/office/drawing/2014/main" id="{00000000-0008-0000-0200-0000C1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50" name="正方形/長方形 449">
          <a:extLst>
            <a:ext uri="{FF2B5EF4-FFF2-40B4-BE49-F238E27FC236}">
              <a16:creationId xmlns:a16="http://schemas.microsoft.com/office/drawing/2014/main" id="{00000000-0008-0000-0200-0000C2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51" name="正方形/長方形 450">
          <a:extLst>
            <a:ext uri="{FF2B5EF4-FFF2-40B4-BE49-F238E27FC236}">
              <a16:creationId xmlns:a16="http://schemas.microsoft.com/office/drawing/2014/main" id="{00000000-0008-0000-0200-0000C3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2" name="正方形/長方形 451">
          <a:extLst>
            <a:ext uri="{FF2B5EF4-FFF2-40B4-BE49-F238E27FC236}">
              <a16:creationId xmlns:a16="http://schemas.microsoft.com/office/drawing/2014/main" id="{00000000-0008-0000-0200-0000C4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66" name="【庁舎】&#10;有形固定資産減価償却率グラフ枠">
          <a:extLst>
            <a:ext uri="{FF2B5EF4-FFF2-40B4-BE49-F238E27FC236}">
              <a16:creationId xmlns:a16="http://schemas.microsoft.com/office/drawing/2014/main" id="{00000000-0008-0000-0200-0000D2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108</xdr:row>
      <xdr:rowOff>76200</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flipV="1">
          <a:off x="16318864" y="171640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468" name="【庁舎】&#10;有形固定資産減価償却率最小値テキスト">
          <a:extLst>
            <a:ext uri="{FF2B5EF4-FFF2-40B4-BE49-F238E27FC236}">
              <a16:creationId xmlns:a16="http://schemas.microsoft.com/office/drawing/2014/main" id="{00000000-0008-0000-0200-0000D4010000}"/>
            </a:ext>
          </a:extLst>
        </xdr:cNvPr>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405111" cy="259045"/>
    <xdr:sp macro="" textlink="">
      <xdr:nvSpPr>
        <xdr:cNvPr id="470" name="【庁舎】&#10;有形固定資産減価償却率最大値テキスト">
          <a:extLst>
            <a:ext uri="{FF2B5EF4-FFF2-40B4-BE49-F238E27FC236}">
              <a16:creationId xmlns:a16="http://schemas.microsoft.com/office/drawing/2014/main" id="{00000000-0008-0000-0200-0000D6010000}"/>
            </a:ext>
          </a:extLst>
        </xdr:cNvPr>
        <xdr:cNvSpPr txBox="1"/>
      </xdr:nvSpPr>
      <xdr:spPr>
        <a:xfrm>
          <a:off x="16357600" y="1693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158005</xdr:rowOff>
    </xdr:from>
    <xdr:ext cx="405111" cy="259045"/>
    <xdr:sp macro="" textlink="">
      <xdr:nvSpPr>
        <xdr:cNvPr id="472" name="【庁舎】&#10;有形固定資産減価償却率平均値テキスト">
          <a:extLst>
            <a:ext uri="{FF2B5EF4-FFF2-40B4-BE49-F238E27FC236}">
              <a16:creationId xmlns:a16="http://schemas.microsoft.com/office/drawing/2014/main" id="{00000000-0008-0000-0200-0000D8010000}"/>
            </a:ext>
          </a:extLst>
        </xdr:cNvPr>
        <xdr:cNvSpPr txBox="1"/>
      </xdr:nvSpPr>
      <xdr:spPr>
        <a:xfrm>
          <a:off x="16357600" y="17645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135128</xdr:rowOff>
    </xdr:from>
    <xdr:to>
      <xdr:col>85</xdr:col>
      <xdr:colOff>177800</xdr:colOff>
      <xdr:row>104</xdr:row>
      <xdr:rowOff>65278</xdr:rowOff>
    </xdr:to>
    <xdr:sp macro="" textlink="">
      <xdr:nvSpPr>
        <xdr:cNvPr id="473" name="フローチャート: 判断 472">
          <a:extLst>
            <a:ext uri="{FF2B5EF4-FFF2-40B4-BE49-F238E27FC236}">
              <a16:creationId xmlns:a16="http://schemas.microsoft.com/office/drawing/2014/main" id="{00000000-0008-0000-0200-0000D9010000}"/>
            </a:ext>
          </a:extLst>
        </xdr:cNvPr>
        <xdr:cNvSpPr/>
      </xdr:nvSpPr>
      <xdr:spPr>
        <a:xfrm>
          <a:off x="16268700" y="1779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57404</xdr:rowOff>
    </xdr:from>
    <xdr:to>
      <xdr:col>81</xdr:col>
      <xdr:colOff>101600</xdr:colOff>
      <xdr:row>103</xdr:row>
      <xdr:rowOff>159004</xdr:rowOff>
    </xdr:to>
    <xdr:sp macro="" textlink="">
      <xdr:nvSpPr>
        <xdr:cNvPr id="474" name="フローチャート: 判断 473">
          <a:extLst>
            <a:ext uri="{FF2B5EF4-FFF2-40B4-BE49-F238E27FC236}">
              <a16:creationId xmlns:a16="http://schemas.microsoft.com/office/drawing/2014/main" id="{00000000-0008-0000-0200-0000DA010000}"/>
            </a:ext>
          </a:extLst>
        </xdr:cNvPr>
        <xdr:cNvSpPr/>
      </xdr:nvSpPr>
      <xdr:spPr>
        <a:xfrm>
          <a:off x="15430500" y="1771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475" name="フローチャート: 判断 474">
          <a:extLst>
            <a:ext uri="{FF2B5EF4-FFF2-40B4-BE49-F238E27FC236}">
              <a16:creationId xmlns:a16="http://schemas.microsoft.com/office/drawing/2014/main" id="{00000000-0008-0000-0200-0000DB010000}"/>
            </a:ext>
          </a:extLst>
        </xdr:cNvPr>
        <xdr:cNvSpPr/>
      </xdr:nvSpPr>
      <xdr:spPr>
        <a:xfrm>
          <a:off x="14541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116839</xdr:rowOff>
    </xdr:from>
    <xdr:to>
      <xdr:col>72</xdr:col>
      <xdr:colOff>38100</xdr:colOff>
      <xdr:row>103</xdr:row>
      <xdr:rowOff>46989</xdr:rowOff>
    </xdr:to>
    <xdr:sp macro="" textlink="">
      <xdr:nvSpPr>
        <xdr:cNvPr id="476" name="フローチャート: 判断 475">
          <a:extLst>
            <a:ext uri="{FF2B5EF4-FFF2-40B4-BE49-F238E27FC236}">
              <a16:creationId xmlns:a16="http://schemas.microsoft.com/office/drawing/2014/main" id="{00000000-0008-0000-0200-0000DC010000}"/>
            </a:ext>
          </a:extLst>
        </xdr:cNvPr>
        <xdr:cNvSpPr/>
      </xdr:nvSpPr>
      <xdr:spPr>
        <a:xfrm>
          <a:off x="136525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59689</xdr:rowOff>
    </xdr:from>
    <xdr:to>
      <xdr:col>67</xdr:col>
      <xdr:colOff>101600</xdr:colOff>
      <xdr:row>102</xdr:row>
      <xdr:rowOff>161289</xdr:rowOff>
    </xdr:to>
    <xdr:sp macro="" textlink="">
      <xdr:nvSpPr>
        <xdr:cNvPr id="477" name="フローチャート: 判断 476">
          <a:extLst>
            <a:ext uri="{FF2B5EF4-FFF2-40B4-BE49-F238E27FC236}">
              <a16:creationId xmlns:a16="http://schemas.microsoft.com/office/drawing/2014/main" id="{00000000-0008-0000-0200-0000DD010000}"/>
            </a:ext>
          </a:extLst>
        </xdr:cNvPr>
        <xdr:cNvSpPr/>
      </xdr:nvSpPr>
      <xdr:spPr>
        <a:xfrm>
          <a:off x="12763500" y="1754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2" name="テキスト ボックス 481">
          <a:extLst>
            <a:ext uri="{FF2B5EF4-FFF2-40B4-BE49-F238E27FC236}">
              <a16:creationId xmlns:a16="http://schemas.microsoft.com/office/drawing/2014/main" id="{00000000-0008-0000-0200-0000E2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27687</xdr:rowOff>
    </xdr:from>
    <xdr:to>
      <xdr:col>85</xdr:col>
      <xdr:colOff>177800</xdr:colOff>
      <xdr:row>104</xdr:row>
      <xdr:rowOff>129287</xdr:rowOff>
    </xdr:to>
    <xdr:sp macro="" textlink="">
      <xdr:nvSpPr>
        <xdr:cNvPr id="483" name="楕円 482">
          <a:extLst>
            <a:ext uri="{FF2B5EF4-FFF2-40B4-BE49-F238E27FC236}">
              <a16:creationId xmlns:a16="http://schemas.microsoft.com/office/drawing/2014/main" id="{00000000-0008-0000-0200-0000E3010000}"/>
            </a:ext>
          </a:extLst>
        </xdr:cNvPr>
        <xdr:cNvSpPr/>
      </xdr:nvSpPr>
      <xdr:spPr>
        <a:xfrm>
          <a:off x="16268700" y="1785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6114</xdr:rowOff>
    </xdr:from>
    <xdr:ext cx="405111" cy="259045"/>
    <xdr:sp macro="" textlink="">
      <xdr:nvSpPr>
        <xdr:cNvPr id="484" name="【庁舎】&#10;有形固定資産減価償却率該当値テキスト">
          <a:extLst>
            <a:ext uri="{FF2B5EF4-FFF2-40B4-BE49-F238E27FC236}">
              <a16:creationId xmlns:a16="http://schemas.microsoft.com/office/drawing/2014/main" id="{00000000-0008-0000-0200-0000E4010000}"/>
            </a:ext>
          </a:extLst>
        </xdr:cNvPr>
        <xdr:cNvSpPr txBox="1"/>
      </xdr:nvSpPr>
      <xdr:spPr>
        <a:xfrm>
          <a:off x="16357600" y="1783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155702</xdr:rowOff>
    </xdr:from>
    <xdr:to>
      <xdr:col>81</xdr:col>
      <xdr:colOff>101600</xdr:colOff>
      <xdr:row>104</xdr:row>
      <xdr:rowOff>85852</xdr:rowOff>
    </xdr:to>
    <xdr:sp macro="" textlink="">
      <xdr:nvSpPr>
        <xdr:cNvPr id="485" name="楕円 484">
          <a:extLst>
            <a:ext uri="{FF2B5EF4-FFF2-40B4-BE49-F238E27FC236}">
              <a16:creationId xmlns:a16="http://schemas.microsoft.com/office/drawing/2014/main" id="{00000000-0008-0000-0200-0000E5010000}"/>
            </a:ext>
          </a:extLst>
        </xdr:cNvPr>
        <xdr:cNvSpPr/>
      </xdr:nvSpPr>
      <xdr:spPr>
        <a:xfrm>
          <a:off x="15430500" y="1781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35052</xdr:rowOff>
    </xdr:from>
    <xdr:to>
      <xdr:col>85</xdr:col>
      <xdr:colOff>127000</xdr:colOff>
      <xdr:row>104</xdr:row>
      <xdr:rowOff>78487</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a:off x="15481300" y="17865852"/>
          <a:ext cx="8382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109982</xdr:rowOff>
    </xdr:from>
    <xdr:to>
      <xdr:col>76</xdr:col>
      <xdr:colOff>165100</xdr:colOff>
      <xdr:row>104</xdr:row>
      <xdr:rowOff>40132</xdr:rowOff>
    </xdr:to>
    <xdr:sp macro="" textlink="">
      <xdr:nvSpPr>
        <xdr:cNvPr id="487" name="楕円 486">
          <a:extLst>
            <a:ext uri="{FF2B5EF4-FFF2-40B4-BE49-F238E27FC236}">
              <a16:creationId xmlns:a16="http://schemas.microsoft.com/office/drawing/2014/main" id="{00000000-0008-0000-0200-0000E7010000}"/>
            </a:ext>
          </a:extLst>
        </xdr:cNvPr>
        <xdr:cNvSpPr/>
      </xdr:nvSpPr>
      <xdr:spPr>
        <a:xfrm>
          <a:off x="14541500" y="1776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160782</xdr:rowOff>
    </xdr:from>
    <xdr:to>
      <xdr:col>81</xdr:col>
      <xdr:colOff>50800</xdr:colOff>
      <xdr:row>104</xdr:row>
      <xdr:rowOff>35052</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a:off x="14592300" y="178201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64263</xdr:rowOff>
    </xdr:from>
    <xdr:to>
      <xdr:col>72</xdr:col>
      <xdr:colOff>38100</xdr:colOff>
      <xdr:row>103</xdr:row>
      <xdr:rowOff>165863</xdr:rowOff>
    </xdr:to>
    <xdr:sp macro="" textlink="">
      <xdr:nvSpPr>
        <xdr:cNvPr id="489" name="楕円 488">
          <a:extLst>
            <a:ext uri="{FF2B5EF4-FFF2-40B4-BE49-F238E27FC236}">
              <a16:creationId xmlns:a16="http://schemas.microsoft.com/office/drawing/2014/main" id="{00000000-0008-0000-0200-0000E9010000}"/>
            </a:ext>
          </a:extLst>
        </xdr:cNvPr>
        <xdr:cNvSpPr/>
      </xdr:nvSpPr>
      <xdr:spPr>
        <a:xfrm>
          <a:off x="13652500" y="1772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115063</xdr:rowOff>
    </xdr:from>
    <xdr:to>
      <xdr:col>76</xdr:col>
      <xdr:colOff>114300</xdr:colOff>
      <xdr:row>103</xdr:row>
      <xdr:rowOff>160782</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a:off x="13703300" y="17774413"/>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16256</xdr:rowOff>
    </xdr:from>
    <xdr:to>
      <xdr:col>67</xdr:col>
      <xdr:colOff>101600</xdr:colOff>
      <xdr:row>103</xdr:row>
      <xdr:rowOff>117856</xdr:rowOff>
    </xdr:to>
    <xdr:sp macro="" textlink="">
      <xdr:nvSpPr>
        <xdr:cNvPr id="491" name="楕円 490">
          <a:extLst>
            <a:ext uri="{FF2B5EF4-FFF2-40B4-BE49-F238E27FC236}">
              <a16:creationId xmlns:a16="http://schemas.microsoft.com/office/drawing/2014/main" id="{00000000-0008-0000-0200-0000EB010000}"/>
            </a:ext>
          </a:extLst>
        </xdr:cNvPr>
        <xdr:cNvSpPr/>
      </xdr:nvSpPr>
      <xdr:spPr>
        <a:xfrm>
          <a:off x="12763500" y="1767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67056</xdr:rowOff>
    </xdr:from>
    <xdr:to>
      <xdr:col>71</xdr:col>
      <xdr:colOff>177800</xdr:colOff>
      <xdr:row>103</xdr:row>
      <xdr:rowOff>115063</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a:off x="12814300" y="17726406"/>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4081</xdr:rowOff>
    </xdr:from>
    <xdr:ext cx="405111" cy="259045"/>
    <xdr:sp macro="" textlink="">
      <xdr:nvSpPr>
        <xdr:cNvPr id="493" name="n_1aveValue【庁舎】&#10;有形固定資産減価償却率">
          <a:extLst>
            <a:ext uri="{FF2B5EF4-FFF2-40B4-BE49-F238E27FC236}">
              <a16:creationId xmlns:a16="http://schemas.microsoft.com/office/drawing/2014/main" id="{00000000-0008-0000-0200-0000ED010000}"/>
            </a:ext>
          </a:extLst>
        </xdr:cNvPr>
        <xdr:cNvSpPr txBox="1"/>
      </xdr:nvSpPr>
      <xdr:spPr>
        <a:xfrm>
          <a:off x="15266044" y="17491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154957</xdr:rowOff>
    </xdr:from>
    <xdr:ext cx="405111" cy="259045"/>
    <xdr:sp macro="" textlink="">
      <xdr:nvSpPr>
        <xdr:cNvPr id="494" name="n_2aveValue【庁舎】&#10;有形固定資産減価償却率">
          <a:extLst>
            <a:ext uri="{FF2B5EF4-FFF2-40B4-BE49-F238E27FC236}">
              <a16:creationId xmlns:a16="http://schemas.microsoft.com/office/drawing/2014/main" id="{00000000-0008-0000-0200-0000EE010000}"/>
            </a:ext>
          </a:extLst>
        </xdr:cNvPr>
        <xdr:cNvSpPr txBox="1"/>
      </xdr:nvSpPr>
      <xdr:spPr>
        <a:xfrm>
          <a:off x="14389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63516</xdr:rowOff>
    </xdr:from>
    <xdr:ext cx="405111" cy="259045"/>
    <xdr:sp macro="" textlink="">
      <xdr:nvSpPr>
        <xdr:cNvPr id="495" name="n_3aveValue【庁舎】&#10;有形固定資産減価償却率">
          <a:extLst>
            <a:ext uri="{FF2B5EF4-FFF2-40B4-BE49-F238E27FC236}">
              <a16:creationId xmlns:a16="http://schemas.microsoft.com/office/drawing/2014/main" id="{00000000-0008-0000-0200-0000EF010000}"/>
            </a:ext>
          </a:extLst>
        </xdr:cNvPr>
        <xdr:cNvSpPr txBox="1"/>
      </xdr:nvSpPr>
      <xdr:spPr>
        <a:xfrm>
          <a:off x="135007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6366</xdr:rowOff>
    </xdr:from>
    <xdr:ext cx="405111" cy="259045"/>
    <xdr:sp macro="" textlink="">
      <xdr:nvSpPr>
        <xdr:cNvPr id="496" name="n_4aveValue【庁舎】&#10;有形固定資産減価償却率">
          <a:extLst>
            <a:ext uri="{FF2B5EF4-FFF2-40B4-BE49-F238E27FC236}">
              <a16:creationId xmlns:a16="http://schemas.microsoft.com/office/drawing/2014/main" id="{00000000-0008-0000-0200-0000F0010000}"/>
            </a:ext>
          </a:extLst>
        </xdr:cNvPr>
        <xdr:cNvSpPr txBox="1"/>
      </xdr:nvSpPr>
      <xdr:spPr>
        <a:xfrm>
          <a:off x="12611744" y="1732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76979</xdr:rowOff>
    </xdr:from>
    <xdr:ext cx="405111" cy="259045"/>
    <xdr:sp macro="" textlink="">
      <xdr:nvSpPr>
        <xdr:cNvPr id="497" name="n_1mainValue【庁舎】&#10;有形固定資産減価償却率">
          <a:extLst>
            <a:ext uri="{FF2B5EF4-FFF2-40B4-BE49-F238E27FC236}">
              <a16:creationId xmlns:a16="http://schemas.microsoft.com/office/drawing/2014/main" id="{00000000-0008-0000-0200-0000F1010000}"/>
            </a:ext>
          </a:extLst>
        </xdr:cNvPr>
        <xdr:cNvSpPr txBox="1"/>
      </xdr:nvSpPr>
      <xdr:spPr>
        <a:xfrm>
          <a:off x="15266044" y="1790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31259</xdr:rowOff>
    </xdr:from>
    <xdr:ext cx="405111" cy="259045"/>
    <xdr:sp macro="" textlink="">
      <xdr:nvSpPr>
        <xdr:cNvPr id="498" name="n_2mainValue【庁舎】&#10;有形固定資産減価償却率">
          <a:extLst>
            <a:ext uri="{FF2B5EF4-FFF2-40B4-BE49-F238E27FC236}">
              <a16:creationId xmlns:a16="http://schemas.microsoft.com/office/drawing/2014/main" id="{00000000-0008-0000-0200-0000F2010000}"/>
            </a:ext>
          </a:extLst>
        </xdr:cNvPr>
        <xdr:cNvSpPr txBox="1"/>
      </xdr:nvSpPr>
      <xdr:spPr>
        <a:xfrm>
          <a:off x="14389744" y="1786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156990</xdr:rowOff>
    </xdr:from>
    <xdr:ext cx="405111" cy="259045"/>
    <xdr:sp macro="" textlink="">
      <xdr:nvSpPr>
        <xdr:cNvPr id="499" name="n_3mainValue【庁舎】&#10;有形固定資産減価償却率">
          <a:extLst>
            <a:ext uri="{FF2B5EF4-FFF2-40B4-BE49-F238E27FC236}">
              <a16:creationId xmlns:a16="http://schemas.microsoft.com/office/drawing/2014/main" id="{00000000-0008-0000-0200-0000F3010000}"/>
            </a:ext>
          </a:extLst>
        </xdr:cNvPr>
        <xdr:cNvSpPr txBox="1"/>
      </xdr:nvSpPr>
      <xdr:spPr>
        <a:xfrm>
          <a:off x="13500744" y="1781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108983</xdr:rowOff>
    </xdr:from>
    <xdr:ext cx="405111" cy="259045"/>
    <xdr:sp macro="" textlink="">
      <xdr:nvSpPr>
        <xdr:cNvPr id="500" name="n_4mainValue【庁舎】&#10;有形固定資産減価償却率">
          <a:extLst>
            <a:ext uri="{FF2B5EF4-FFF2-40B4-BE49-F238E27FC236}">
              <a16:creationId xmlns:a16="http://schemas.microsoft.com/office/drawing/2014/main" id="{00000000-0008-0000-0200-0000F4010000}"/>
            </a:ext>
          </a:extLst>
        </xdr:cNvPr>
        <xdr:cNvSpPr txBox="1"/>
      </xdr:nvSpPr>
      <xdr:spPr>
        <a:xfrm>
          <a:off x="12611744" y="17768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6" name="正方形/長方形 505">
          <a:extLst>
            <a:ext uri="{FF2B5EF4-FFF2-40B4-BE49-F238E27FC236}">
              <a16:creationId xmlns:a16="http://schemas.microsoft.com/office/drawing/2014/main" id="{00000000-0008-0000-0200-0000FA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7" name="正方形/長方形 506">
          <a:extLst>
            <a:ext uri="{FF2B5EF4-FFF2-40B4-BE49-F238E27FC236}">
              <a16:creationId xmlns:a16="http://schemas.microsoft.com/office/drawing/2014/main" id="{00000000-0008-0000-0200-0000FB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8" name="正方形/長方形 507">
          <a:extLst>
            <a:ext uri="{FF2B5EF4-FFF2-40B4-BE49-F238E27FC236}">
              <a16:creationId xmlns:a16="http://schemas.microsoft.com/office/drawing/2014/main" id="{00000000-0008-0000-0200-0000FC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3" name="【庁舎】&#10;一人当たり面積グラフ枠">
          <a:extLst>
            <a:ext uri="{FF2B5EF4-FFF2-40B4-BE49-F238E27FC236}">
              <a16:creationId xmlns:a16="http://schemas.microsoft.com/office/drawing/2014/main" id="{00000000-0008-0000-0200-00000B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60961</xdr:rowOff>
    </xdr:from>
    <xdr:to>
      <xdr:col>116</xdr:col>
      <xdr:colOff>62864</xdr:colOff>
      <xdr:row>108</xdr:row>
      <xdr:rowOff>100585</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flipV="1">
          <a:off x="22160864" y="17377411"/>
          <a:ext cx="0" cy="123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104412</xdr:rowOff>
    </xdr:from>
    <xdr:ext cx="469744" cy="259045"/>
    <xdr:sp macro="" textlink="">
      <xdr:nvSpPr>
        <xdr:cNvPr id="525" name="【庁舎】&#10;一人当たり面積最小値テキスト">
          <a:extLst>
            <a:ext uri="{FF2B5EF4-FFF2-40B4-BE49-F238E27FC236}">
              <a16:creationId xmlns:a16="http://schemas.microsoft.com/office/drawing/2014/main" id="{00000000-0008-0000-0200-00000D020000}"/>
            </a:ext>
          </a:extLst>
        </xdr:cNvPr>
        <xdr:cNvSpPr txBox="1"/>
      </xdr:nvSpPr>
      <xdr:spPr>
        <a:xfrm>
          <a:off x="22199600" y="1862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100585</xdr:rowOff>
    </xdr:from>
    <xdr:to>
      <xdr:col>116</xdr:col>
      <xdr:colOff>152400</xdr:colOff>
      <xdr:row>108</xdr:row>
      <xdr:rowOff>100585</xdr:rowOff>
    </xdr:to>
    <xdr:cxnSp macro="">
      <xdr:nvCxnSpPr>
        <xdr:cNvPr id="526" name="直線コネクタ 525">
          <a:extLst>
            <a:ext uri="{FF2B5EF4-FFF2-40B4-BE49-F238E27FC236}">
              <a16:creationId xmlns:a16="http://schemas.microsoft.com/office/drawing/2014/main" id="{00000000-0008-0000-0200-00000E020000}"/>
            </a:ext>
          </a:extLst>
        </xdr:cNvPr>
        <xdr:cNvCxnSpPr/>
      </xdr:nvCxnSpPr>
      <xdr:spPr>
        <a:xfrm>
          <a:off x="22072600" y="18617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7638</xdr:rowOff>
    </xdr:from>
    <xdr:ext cx="469744" cy="259045"/>
    <xdr:sp macro="" textlink="">
      <xdr:nvSpPr>
        <xdr:cNvPr id="527" name="【庁舎】&#10;一人当たり面積最大値テキスト">
          <a:extLst>
            <a:ext uri="{FF2B5EF4-FFF2-40B4-BE49-F238E27FC236}">
              <a16:creationId xmlns:a16="http://schemas.microsoft.com/office/drawing/2014/main" id="{00000000-0008-0000-0200-00000F020000}"/>
            </a:ext>
          </a:extLst>
        </xdr:cNvPr>
        <xdr:cNvSpPr txBox="1"/>
      </xdr:nvSpPr>
      <xdr:spPr>
        <a:xfrm>
          <a:off x="221996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60961</xdr:rowOff>
    </xdr:from>
    <xdr:to>
      <xdr:col>116</xdr:col>
      <xdr:colOff>152400</xdr:colOff>
      <xdr:row>101</xdr:row>
      <xdr:rowOff>60961</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a:off x="22072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123462</xdr:rowOff>
    </xdr:from>
    <xdr:ext cx="469744" cy="259045"/>
    <xdr:sp macro="" textlink="">
      <xdr:nvSpPr>
        <xdr:cNvPr id="529" name="【庁舎】&#10;一人当たり面積平均値テキスト">
          <a:extLst>
            <a:ext uri="{FF2B5EF4-FFF2-40B4-BE49-F238E27FC236}">
              <a16:creationId xmlns:a16="http://schemas.microsoft.com/office/drawing/2014/main" id="{00000000-0008-0000-0200-000011020000}"/>
            </a:ext>
          </a:extLst>
        </xdr:cNvPr>
        <xdr:cNvSpPr txBox="1"/>
      </xdr:nvSpPr>
      <xdr:spPr>
        <a:xfrm>
          <a:off x="22199600" y="18297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145035</xdr:rowOff>
    </xdr:from>
    <xdr:to>
      <xdr:col>116</xdr:col>
      <xdr:colOff>114300</xdr:colOff>
      <xdr:row>107</xdr:row>
      <xdr:rowOff>75185</xdr:rowOff>
    </xdr:to>
    <xdr:sp macro="" textlink="">
      <xdr:nvSpPr>
        <xdr:cNvPr id="530" name="フローチャート: 判断 529">
          <a:extLst>
            <a:ext uri="{FF2B5EF4-FFF2-40B4-BE49-F238E27FC236}">
              <a16:creationId xmlns:a16="http://schemas.microsoft.com/office/drawing/2014/main" id="{00000000-0008-0000-0200-000012020000}"/>
            </a:ext>
          </a:extLst>
        </xdr:cNvPr>
        <xdr:cNvSpPr/>
      </xdr:nvSpPr>
      <xdr:spPr>
        <a:xfrm>
          <a:off x="22110700" y="1831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134747</xdr:rowOff>
    </xdr:from>
    <xdr:to>
      <xdr:col>112</xdr:col>
      <xdr:colOff>38100</xdr:colOff>
      <xdr:row>107</xdr:row>
      <xdr:rowOff>64897</xdr:rowOff>
    </xdr:to>
    <xdr:sp macro="" textlink="">
      <xdr:nvSpPr>
        <xdr:cNvPr id="531" name="フローチャート: 判断 530">
          <a:extLst>
            <a:ext uri="{FF2B5EF4-FFF2-40B4-BE49-F238E27FC236}">
              <a16:creationId xmlns:a16="http://schemas.microsoft.com/office/drawing/2014/main" id="{00000000-0008-0000-0200-000013020000}"/>
            </a:ext>
          </a:extLst>
        </xdr:cNvPr>
        <xdr:cNvSpPr/>
      </xdr:nvSpPr>
      <xdr:spPr>
        <a:xfrm>
          <a:off x="21272500" y="1830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99313</xdr:rowOff>
    </xdr:from>
    <xdr:to>
      <xdr:col>107</xdr:col>
      <xdr:colOff>101600</xdr:colOff>
      <xdr:row>107</xdr:row>
      <xdr:rowOff>29463</xdr:rowOff>
    </xdr:to>
    <xdr:sp macro="" textlink="">
      <xdr:nvSpPr>
        <xdr:cNvPr id="532" name="フローチャート: 判断 531">
          <a:extLst>
            <a:ext uri="{FF2B5EF4-FFF2-40B4-BE49-F238E27FC236}">
              <a16:creationId xmlns:a16="http://schemas.microsoft.com/office/drawing/2014/main" id="{00000000-0008-0000-0200-000014020000}"/>
            </a:ext>
          </a:extLst>
        </xdr:cNvPr>
        <xdr:cNvSpPr/>
      </xdr:nvSpPr>
      <xdr:spPr>
        <a:xfrm>
          <a:off x="20383500" y="1827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112268</xdr:rowOff>
    </xdr:from>
    <xdr:to>
      <xdr:col>102</xdr:col>
      <xdr:colOff>165100</xdr:colOff>
      <xdr:row>107</xdr:row>
      <xdr:rowOff>42418</xdr:rowOff>
    </xdr:to>
    <xdr:sp macro="" textlink="">
      <xdr:nvSpPr>
        <xdr:cNvPr id="533" name="フローチャート: 判断 532">
          <a:extLst>
            <a:ext uri="{FF2B5EF4-FFF2-40B4-BE49-F238E27FC236}">
              <a16:creationId xmlns:a16="http://schemas.microsoft.com/office/drawing/2014/main" id="{00000000-0008-0000-0200-000015020000}"/>
            </a:ext>
          </a:extLst>
        </xdr:cNvPr>
        <xdr:cNvSpPr/>
      </xdr:nvSpPr>
      <xdr:spPr>
        <a:xfrm>
          <a:off x="19494500" y="1828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162179</xdr:rowOff>
    </xdr:from>
    <xdr:to>
      <xdr:col>98</xdr:col>
      <xdr:colOff>38100</xdr:colOff>
      <xdr:row>107</xdr:row>
      <xdr:rowOff>92329</xdr:rowOff>
    </xdr:to>
    <xdr:sp macro="" textlink="">
      <xdr:nvSpPr>
        <xdr:cNvPr id="534" name="フローチャート: 判断 533">
          <a:extLst>
            <a:ext uri="{FF2B5EF4-FFF2-40B4-BE49-F238E27FC236}">
              <a16:creationId xmlns:a16="http://schemas.microsoft.com/office/drawing/2014/main" id="{00000000-0008-0000-0200-000016020000}"/>
            </a:ext>
          </a:extLst>
        </xdr:cNvPr>
        <xdr:cNvSpPr/>
      </xdr:nvSpPr>
      <xdr:spPr>
        <a:xfrm>
          <a:off x="18605500" y="1833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116078</xdr:rowOff>
    </xdr:from>
    <xdr:to>
      <xdr:col>116</xdr:col>
      <xdr:colOff>114300</xdr:colOff>
      <xdr:row>107</xdr:row>
      <xdr:rowOff>46228</xdr:rowOff>
    </xdr:to>
    <xdr:sp macro="" textlink="">
      <xdr:nvSpPr>
        <xdr:cNvPr id="540" name="楕円 539">
          <a:extLst>
            <a:ext uri="{FF2B5EF4-FFF2-40B4-BE49-F238E27FC236}">
              <a16:creationId xmlns:a16="http://schemas.microsoft.com/office/drawing/2014/main" id="{00000000-0008-0000-0200-00001C020000}"/>
            </a:ext>
          </a:extLst>
        </xdr:cNvPr>
        <xdr:cNvSpPr/>
      </xdr:nvSpPr>
      <xdr:spPr>
        <a:xfrm>
          <a:off x="22110700" y="1828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138955</xdr:rowOff>
    </xdr:from>
    <xdr:ext cx="469744" cy="259045"/>
    <xdr:sp macro="" textlink="">
      <xdr:nvSpPr>
        <xdr:cNvPr id="541" name="【庁舎】&#10;一人当たり面積該当値テキスト">
          <a:extLst>
            <a:ext uri="{FF2B5EF4-FFF2-40B4-BE49-F238E27FC236}">
              <a16:creationId xmlns:a16="http://schemas.microsoft.com/office/drawing/2014/main" id="{00000000-0008-0000-0200-00001D020000}"/>
            </a:ext>
          </a:extLst>
        </xdr:cNvPr>
        <xdr:cNvSpPr txBox="1"/>
      </xdr:nvSpPr>
      <xdr:spPr>
        <a:xfrm>
          <a:off x="22199600" y="18141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116460</xdr:rowOff>
    </xdr:from>
    <xdr:to>
      <xdr:col>112</xdr:col>
      <xdr:colOff>38100</xdr:colOff>
      <xdr:row>107</xdr:row>
      <xdr:rowOff>46610</xdr:rowOff>
    </xdr:to>
    <xdr:sp macro="" textlink="">
      <xdr:nvSpPr>
        <xdr:cNvPr id="542" name="楕円 541">
          <a:extLst>
            <a:ext uri="{FF2B5EF4-FFF2-40B4-BE49-F238E27FC236}">
              <a16:creationId xmlns:a16="http://schemas.microsoft.com/office/drawing/2014/main" id="{00000000-0008-0000-0200-00001E020000}"/>
            </a:ext>
          </a:extLst>
        </xdr:cNvPr>
        <xdr:cNvSpPr/>
      </xdr:nvSpPr>
      <xdr:spPr>
        <a:xfrm>
          <a:off x="21272500" y="1829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166878</xdr:rowOff>
    </xdr:from>
    <xdr:to>
      <xdr:col>116</xdr:col>
      <xdr:colOff>63500</xdr:colOff>
      <xdr:row>106</xdr:row>
      <xdr:rowOff>167260</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flipV="1">
          <a:off x="21323300" y="18340578"/>
          <a:ext cx="8382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117221</xdr:rowOff>
    </xdr:from>
    <xdr:to>
      <xdr:col>107</xdr:col>
      <xdr:colOff>101600</xdr:colOff>
      <xdr:row>107</xdr:row>
      <xdr:rowOff>47371</xdr:rowOff>
    </xdr:to>
    <xdr:sp macro="" textlink="">
      <xdr:nvSpPr>
        <xdr:cNvPr id="544" name="楕円 543">
          <a:extLst>
            <a:ext uri="{FF2B5EF4-FFF2-40B4-BE49-F238E27FC236}">
              <a16:creationId xmlns:a16="http://schemas.microsoft.com/office/drawing/2014/main" id="{00000000-0008-0000-0200-000020020000}"/>
            </a:ext>
          </a:extLst>
        </xdr:cNvPr>
        <xdr:cNvSpPr/>
      </xdr:nvSpPr>
      <xdr:spPr>
        <a:xfrm>
          <a:off x="20383500" y="1829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167260</xdr:rowOff>
    </xdr:from>
    <xdr:to>
      <xdr:col>111</xdr:col>
      <xdr:colOff>177800</xdr:colOff>
      <xdr:row>106</xdr:row>
      <xdr:rowOff>168021</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flipV="1">
          <a:off x="20434300" y="18340960"/>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123698</xdr:rowOff>
    </xdr:from>
    <xdr:to>
      <xdr:col>102</xdr:col>
      <xdr:colOff>165100</xdr:colOff>
      <xdr:row>107</xdr:row>
      <xdr:rowOff>53848</xdr:rowOff>
    </xdr:to>
    <xdr:sp macro="" textlink="">
      <xdr:nvSpPr>
        <xdr:cNvPr id="546" name="楕円 545">
          <a:extLst>
            <a:ext uri="{FF2B5EF4-FFF2-40B4-BE49-F238E27FC236}">
              <a16:creationId xmlns:a16="http://schemas.microsoft.com/office/drawing/2014/main" id="{00000000-0008-0000-0200-000022020000}"/>
            </a:ext>
          </a:extLst>
        </xdr:cNvPr>
        <xdr:cNvSpPr/>
      </xdr:nvSpPr>
      <xdr:spPr>
        <a:xfrm>
          <a:off x="19494500" y="182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168021</xdr:rowOff>
    </xdr:from>
    <xdr:to>
      <xdr:col>107</xdr:col>
      <xdr:colOff>50800</xdr:colOff>
      <xdr:row>107</xdr:row>
      <xdr:rowOff>3048</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flipV="1">
          <a:off x="19545300" y="18341721"/>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122555</xdr:rowOff>
    </xdr:from>
    <xdr:to>
      <xdr:col>98</xdr:col>
      <xdr:colOff>38100</xdr:colOff>
      <xdr:row>107</xdr:row>
      <xdr:rowOff>52705</xdr:rowOff>
    </xdr:to>
    <xdr:sp macro="" textlink="">
      <xdr:nvSpPr>
        <xdr:cNvPr id="548" name="楕円 547">
          <a:extLst>
            <a:ext uri="{FF2B5EF4-FFF2-40B4-BE49-F238E27FC236}">
              <a16:creationId xmlns:a16="http://schemas.microsoft.com/office/drawing/2014/main" id="{00000000-0008-0000-0200-000024020000}"/>
            </a:ext>
          </a:extLst>
        </xdr:cNvPr>
        <xdr:cNvSpPr/>
      </xdr:nvSpPr>
      <xdr:spPr>
        <a:xfrm>
          <a:off x="186055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1905</xdr:rowOff>
    </xdr:from>
    <xdr:to>
      <xdr:col>102</xdr:col>
      <xdr:colOff>114300</xdr:colOff>
      <xdr:row>107</xdr:row>
      <xdr:rowOff>3048</xdr:rowOff>
    </xdr:to>
    <xdr:cxnSp macro="">
      <xdr:nvCxnSpPr>
        <xdr:cNvPr id="549" name="直線コネクタ 548">
          <a:extLst>
            <a:ext uri="{FF2B5EF4-FFF2-40B4-BE49-F238E27FC236}">
              <a16:creationId xmlns:a16="http://schemas.microsoft.com/office/drawing/2014/main" id="{00000000-0008-0000-0200-000025020000}"/>
            </a:ext>
          </a:extLst>
        </xdr:cNvPr>
        <xdr:cNvCxnSpPr/>
      </xdr:nvCxnSpPr>
      <xdr:spPr>
        <a:xfrm>
          <a:off x="18656300" y="18347055"/>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56024</xdr:rowOff>
    </xdr:from>
    <xdr:ext cx="469744" cy="259045"/>
    <xdr:sp macro="" textlink="">
      <xdr:nvSpPr>
        <xdr:cNvPr id="550" name="n_1aveValue【庁舎】&#10;一人当たり面積">
          <a:extLst>
            <a:ext uri="{FF2B5EF4-FFF2-40B4-BE49-F238E27FC236}">
              <a16:creationId xmlns:a16="http://schemas.microsoft.com/office/drawing/2014/main" id="{00000000-0008-0000-0200-000026020000}"/>
            </a:ext>
          </a:extLst>
        </xdr:cNvPr>
        <xdr:cNvSpPr txBox="1"/>
      </xdr:nvSpPr>
      <xdr:spPr>
        <a:xfrm>
          <a:off x="21075727" y="1840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45990</xdr:rowOff>
    </xdr:from>
    <xdr:ext cx="469744" cy="259045"/>
    <xdr:sp macro="" textlink="">
      <xdr:nvSpPr>
        <xdr:cNvPr id="551" name="n_2aveValue【庁舎】&#10;一人当たり面積">
          <a:extLst>
            <a:ext uri="{FF2B5EF4-FFF2-40B4-BE49-F238E27FC236}">
              <a16:creationId xmlns:a16="http://schemas.microsoft.com/office/drawing/2014/main" id="{00000000-0008-0000-0200-000027020000}"/>
            </a:ext>
          </a:extLst>
        </xdr:cNvPr>
        <xdr:cNvSpPr txBox="1"/>
      </xdr:nvSpPr>
      <xdr:spPr>
        <a:xfrm>
          <a:off x="20199427" y="18048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58945</xdr:rowOff>
    </xdr:from>
    <xdr:ext cx="469744" cy="259045"/>
    <xdr:sp macro="" textlink="">
      <xdr:nvSpPr>
        <xdr:cNvPr id="552" name="n_3aveValue【庁舎】&#10;一人当たり面積">
          <a:extLst>
            <a:ext uri="{FF2B5EF4-FFF2-40B4-BE49-F238E27FC236}">
              <a16:creationId xmlns:a16="http://schemas.microsoft.com/office/drawing/2014/main" id="{00000000-0008-0000-0200-000028020000}"/>
            </a:ext>
          </a:extLst>
        </xdr:cNvPr>
        <xdr:cNvSpPr txBox="1"/>
      </xdr:nvSpPr>
      <xdr:spPr>
        <a:xfrm>
          <a:off x="19310427" y="1806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83456</xdr:rowOff>
    </xdr:from>
    <xdr:ext cx="469744" cy="259045"/>
    <xdr:sp macro="" textlink="">
      <xdr:nvSpPr>
        <xdr:cNvPr id="553" name="n_4aveValue【庁舎】&#10;一人当たり面積">
          <a:extLst>
            <a:ext uri="{FF2B5EF4-FFF2-40B4-BE49-F238E27FC236}">
              <a16:creationId xmlns:a16="http://schemas.microsoft.com/office/drawing/2014/main" id="{00000000-0008-0000-0200-000029020000}"/>
            </a:ext>
          </a:extLst>
        </xdr:cNvPr>
        <xdr:cNvSpPr txBox="1"/>
      </xdr:nvSpPr>
      <xdr:spPr>
        <a:xfrm>
          <a:off x="18421427" y="1842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63137</xdr:rowOff>
    </xdr:from>
    <xdr:ext cx="469744" cy="259045"/>
    <xdr:sp macro="" textlink="">
      <xdr:nvSpPr>
        <xdr:cNvPr id="554" name="n_1mainValue【庁舎】&#10;一人当たり面積">
          <a:extLst>
            <a:ext uri="{FF2B5EF4-FFF2-40B4-BE49-F238E27FC236}">
              <a16:creationId xmlns:a16="http://schemas.microsoft.com/office/drawing/2014/main" id="{00000000-0008-0000-0200-00002A020000}"/>
            </a:ext>
          </a:extLst>
        </xdr:cNvPr>
        <xdr:cNvSpPr txBox="1"/>
      </xdr:nvSpPr>
      <xdr:spPr>
        <a:xfrm>
          <a:off x="21075727" y="1806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38498</xdr:rowOff>
    </xdr:from>
    <xdr:ext cx="469744" cy="259045"/>
    <xdr:sp macro="" textlink="">
      <xdr:nvSpPr>
        <xdr:cNvPr id="555" name="n_2mainValue【庁舎】&#10;一人当たり面積">
          <a:extLst>
            <a:ext uri="{FF2B5EF4-FFF2-40B4-BE49-F238E27FC236}">
              <a16:creationId xmlns:a16="http://schemas.microsoft.com/office/drawing/2014/main" id="{00000000-0008-0000-0200-00002B020000}"/>
            </a:ext>
          </a:extLst>
        </xdr:cNvPr>
        <xdr:cNvSpPr txBox="1"/>
      </xdr:nvSpPr>
      <xdr:spPr>
        <a:xfrm>
          <a:off x="20199427" y="18383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44975</xdr:rowOff>
    </xdr:from>
    <xdr:ext cx="469744" cy="259045"/>
    <xdr:sp macro="" textlink="">
      <xdr:nvSpPr>
        <xdr:cNvPr id="556" name="n_3mainValue【庁舎】&#10;一人当たり面積">
          <a:extLst>
            <a:ext uri="{FF2B5EF4-FFF2-40B4-BE49-F238E27FC236}">
              <a16:creationId xmlns:a16="http://schemas.microsoft.com/office/drawing/2014/main" id="{00000000-0008-0000-0200-00002C020000}"/>
            </a:ext>
          </a:extLst>
        </xdr:cNvPr>
        <xdr:cNvSpPr txBox="1"/>
      </xdr:nvSpPr>
      <xdr:spPr>
        <a:xfrm>
          <a:off x="19310427" y="1839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69232</xdr:rowOff>
    </xdr:from>
    <xdr:ext cx="469744" cy="259045"/>
    <xdr:sp macro="" textlink="">
      <xdr:nvSpPr>
        <xdr:cNvPr id="557" name="n_4mainValue【庁舎】&#10;一人当たり面積">
          <a:extLst>
            <a:ext uri="{FF2B5EF4-FFF2-40B4-BE49-F238E27FC236}">
              <a16:creationId xmlns:a16="http://schemas.microsoft.com/office/drawing/2014/main" id="{00000000-0008-0000-0200-00002D020000}"/>
            </a:ext>
          </a:extLst>
        </xdr:cNvPr>
        <xdr:cNvSpPr txBox="1"/>
      </xdr:nvSpPr>
      <xdr:spPr>
        <a:xfrm>
          <a:off x="18421427" y="1807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民会館、一般廃棄物処理施設については、平成２７年度に新設したため、有形固定資産減価償却率は類似団体を大きく下回っている。消防施設については、昭和５０年代に各地区の消防屯所が建設されており、耐用年数を経過しつつあっ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第５分団屯所整備」を行い新しく建設したため、有形固定資産減価償却率は大きく下がった。第１分団屯所・第３分団屯所においては、令和５年度から整備を行う予定である。今後も公共施設等総合管理計画及び公共施設個別施設計画に基づいた施設の維持管理を適切に進めるとともに、老朽化対策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4516167</v>
      </c>
      <c r="BO4" s="431"/>
      <c r="BP4" s="431"/>
      <c r="BQ4" s="431"/>
      <c r="BR4" s="431"/>
      <c r="BS4" s="431"/>
      <c r="BT4" s="431"/>
      <c r="BU4" s="432"/>
      <c r="BV4" s="430">
        <v>4234901</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10.199999999999999</v>
      </c>
      <c r="CU4" s="437"/>
      <c r="CV4" s="437"/>
      <c r="CW4" s="437"/>
      <c r="CX4" s="437"/>
      <c r="CY4" s="437"/>
      <c r="CZ4" s="437"/>
      <c r="DA4" s="438"/>
      <c r="DB4" s="436">
        <v>8</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4239366</v>
      </c>
      <c r="BO5" s="468"/>
      <c r="BP5" s="468"/>
      <c r="BQ5" s="468"/>
      <c r="BR5" s="468"/>
      <c r="BS5" s="468"/>
      <c r="BT5" s="468"/>
      <c r="BU5" s="469"/>
      <c r="BV5" s="467">
        <v>4014786</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90.3</v>
      </c>
      <c r="CU5" s="465"/>
      <c r="CV5" s="465"/>
      <c r="CW5" s="465"/>
      <c r="CX5" s="465"/>
      <c r="CY5" s="465"/>
      <c r="CZ5" s="465"/>
      <c r="DA5" s="466"/>
      <c r="DB5" s="464">
        <v>89.2</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276801</v>
      </c>
      <c r="BO6" s="468"/>
      <c r="BP6" s="468"/>
      <c r="BQ6" s="468"/>
      <c r="BR6" s="468"/>
      <c r="BS6" s="468"/>
      <c r="BT6" s="468"/>
      <c r="BU6" s="469"/>
      <c r="BV6" s="467">
        <v>220115</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94.6</v>
      </c>
      <c r="CU6" s="505"/>
      <c r="CV6" s="505"/>
      <c r="CW6" s="505"/>
      <c r="CX6" s="505"/>
      <c r="CY6" s="505"/>
      <c r="CZ6" s="505"/>
      <c r="DA6" s="506"/>
      <c r="DB6" s="504">
        <v>94.1</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102</v>
      </c>
      <c r="AV7" s="500"/>
      <c r="AW7" s="500"/>
      <c r="AX7" s="500"/>
      <c r="AY7" s="501" t="s">
        <v>106</v>
      </c>
      <c r="AZ7" s="502"/>
      <c r="BA7" s="502"/>
      <c r="BB7" s="502"/>
      <c r="BC7" s="502"/>
      <c r="BD7" s="502"/>
      <c r="BE7" s="502"/>
      <c r="BF7" s="502"/>
      <c r="BG7" s="502"/>
      <c r="BH7" s="502"/>
      <c r="BI7" s="502"/>
      <c r="BJ7" s="502"/>
      <c r="BK7" s="502"/>
      <c r="BL7" s="502"/>
      <c r="BM7" s="503"/>
      <c r="BN7" s="467">
        <v>96800</v>
      </c>
      <c r="BO7" s="468"/>
      <c r="BP7" s="468"/>
      <c r="BQ7" s="468"/>
      <c r="BR7" s="468"/>
      <c r="BS7" s="468"/>
      <c r="BT7" s="468"/>
      <c r="BU7" s="469"/>
      <c r="BV7" s="467">
        <v>76189</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1771256</v>
      </c>
      <c r="CU7" s="468"/>
      <c r="CV7" s="468"/>
      <c r="CW7" s="468"/>
      <c r="CX7" s="468"/>
      <c r="CY7" s="468"/>
      <c r="CZ7" s="468"/>
      <c r="DA7" s="469"/>
      <c r="DB7" s="467">
        <v>1789592</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180001</v>
      </c>
      <c r="BO8" s="468"/>
      <c r="BP8" s="468"/>
      <c r="BQ8" s="468"/>
      <c r="BR8" s="468"/>
      <c r="BS8" s="468"/>
      <c r="BT8" s="468"/>
      <c r="BU8" s="469"/>
      <c r="BV8" s="467">
        <v>143926</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0.48</v>
      </c>
      <c r="CU8" s="508"/>
      <c r="CV8" s="508"/>
      <c r="CW8" s="508"/>
      <c r="CX8" s="508"/>
      <c r="CY8" s="508"/>
      <c r="CZ8" s="508"/>
      <c r="DA8" s="509"/>
      <c r="DB8" s="507">
        <v>0.49</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3139</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109</v>
      </c>
      <c r="AV9" s="500"/>
      <c r="AW9" s="500"/>
      <c r="AX9" s="500"/>
      <c r="AY9" s="501" t="s">
        <v>116</v>
      </c>
      <c r="AZ9" s="502"/>
      <c r="BA9" s="502"/>
      <c r="BB9" s="502"/>
      <c r="BC9" s="502"/>
      <c r="BD9" s="502"/>
      <c r="BE9" s="502"/>
      <c r="BF9" s="502"/>
      <c r="BG9" s="502"/>
      <c r="BH9" s="502"/>
      <c r="BI9" s="502"/>
      <c r="BJ9" s="502"/>
      <c r="BK9" s="502"/>
      <c r="BL9" s="502"/>
      <c r="BM9" s="503"/>
      <c r="BN9" s="467">
        <v>36075</v>
      </c>
      <c r="BO9" s="468"/>
      <c r="BP9" s="468"/>
      <c r="BQ9" s="468"/>
      <c r="BR9" s="468"/>
      <c r="BS9" s="468"/>
      <c r="BT9" s="468"/>
      <c r="BU9" s="469"/>
      <c r="BV9" s="467">
        <v>-21115</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14.6</v>
      </c>
      <c r="CU9" s="465"/>
      <c r="CV9" s="465"/>
      <c r="CW9" s="465"/>
      <c r="CX9" s="465"/>
      <c r="CY9" s="465"/>
      <c r="CZ9" s="465"/>
      <c r="DA9" s="466"/>
      <c r="DB9" s="464">
        <v>15.7</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3325</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109500</v>
      </c>
      <c r="BO10" s="468"/>
      <c r="BP10" s="468"/>
      <c r="BQ10" s="468"/>
      <c r="BR10" s="468"/>
      <c r="BS10" s="468"/>
      <c r="BT10" s="468"/>
      <c r="BU10" s="469"/>
      <c r="BV10" s="467">
        <v>66000</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126</v>
      </c>
      <c r="AV11" s="500"/>
      <c r="AW11" s="500"/>
      <c r="AX11" s="500"/>
      <c r="AY11" s="501" t="s">
        <v>127</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x14ac:dyDescent="0.15">
      <c r="A12" s="187"/>
      <c r="B12" s="527" t="s">
        <v>130</v>
      </c>
      <c r="C12" s="528"/>
      <c r="D12" s="528"/>
      <c r="E12" s="528"/>
      <c r="F12" s="528"/>
      <c r="G12" s="528"/>
      <c r="H12" s="528"/>
      <c r="I12" s="528"/>
      <c r="J12" s="528"/>
      <c r="K12" s="529"/>
      <c r="L12" s="536" t="s">
        <v>131</v>
      </c>
      <c r="M12" s="537"/>
      <c r="N12" s="537"/>
      <c r="O12" s="537"/>
      <c r="P12" s="537"/>
      <c r="Q12" s="538"/>
      <c r="R12" s="539">
        <v>3081</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94</v>
      </c>
      <c r="AV12" s="500"/>
      <c r="AW12" s="500"/>
      <c r="AX12" s="500"/>
      <c r="AY12" s="501" t="s">
        <v>135</v>
      </c>
      <c r="AZ12" s="502"/>
      <c r="BA12" s="502"/>
      <c r="BB12" s="502"/>
      <c r="BC12" s="502"/>
      <c r="BD12" s="502"/>
      <c r="BE12" s="502"/>
      <c r="BF12" s="502"/>
      <c r="BG12" s="502"/>
      <c r="BH12" s="502"/>
      <c r="BI12" s="502"/>
      <c r="BJ12" s="502"/>
      <c r="BK12" s="502"/>
      <c r="BL12" s="502"/>
      <c r="BM12" s="503"/>
      <c r="BN12" s="467">
        <v>299400</v>
      </c>
      <c r="BO12" s="468"/>
      <c r="BP12" s="468"/>
      <c r="BQ12" s="468"/>
      <c r="BR12" s="468"/>
      <c r="BS12" s="468"/>
      <c r="BT12" s="468"/>
      <c r="BU12" s="469"/>
      <c r="BV12" s="467">
        <v>260800</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137</v>
      </c>
      <c r="CU12" s="508"/>
      <c r="CV12" s="508"/>
      <c r="CW12" s="508"/>
      <c r="CX12" s="508"/>
      <c r="CY12" s="508"/>
      <c r="CZ12" s="508"/>
      <c r="DA12" s="509"/>
      <c r="DB12" s="507" t="s">
        <v>138</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139</v>
      </c>
      <c r="N13" s="559"/>
      <c r="O13" s="559"/>
      <c r="P13" s="559"/>
      <c r="Q13" s="560"/>
      <c r="R13" s="551">
        <v>3062</v>
      </c>
      <c r="S13" s="552"/>
      <c r="T13" s="552"/>
      <c r="U13" s="552"/>
      <c r="V13" s="553"/>
      <c r="W13" s="483" t="s">
        <v>140</v>
      </c>
      <c r="X13" s="484"/>
      <c r="Y13" s="484"/>
      <c r="Z13" s="484"/>
      <c r="AA13" s="484"/>
      <c r="AB13" s="474"/>
      <c r="AC13" s="518">
        <v>92</v>
      </c>
      <c r="AD13" s="519"/>
      <c r="AE13" s="519"/>
      <c r="AF13" s="519"/>
      <c r="AG13" s="561"/>
      <c r="AH13" s="518">
        <v>131</v>
      </c>
      <c r="AI13" s="519"/>
      <c r="AJ13" s="519"/>
      <c r="AK13" s="519"/>
      <c r="AL13" s="520"/>
      <c r="AM13" s="496" t="s">
        <v>141</v>
      </c>
      <c r="AN13" s="497"/>
      <c r="AO13" s="497"/>
      <c r="AP13" s="497"/>
      <c r="AQ13" s="497"/>
      <c r="AR13" s="497"/>
      <c r="AS13" s="497"/>
      <c r="AT13" s="498"/>
      <c r="AU13" s="499" t="s">
        <v>102</v>
      </c>
      <c r="AV13" s="500"/>
      <c r="AW13" s="500"/>
      <c r="AX13" s="500"/>
      <c r="AY13" s="501" t="s">
        <v>142</v>
      </c>
      <c r="AZ13" s="502"/>
      <c r="BA13" s="502"/>
      <c r="BB13" s="502"/>
      <c r="BC13" s="502"/>
      <c r="BD13" s="502"/>
      <c r="BE13" s="502"/>
      <c r="BF13" s="502"/>
      <c r="BG13" s="502"/>
      <c r="BH13" s="502"/>
      <c r="BI13" s="502"/>
      <c r="BJ13" s="502"/>
      <c r="BK13" s="502"/>
      <c r="BL13" s="502"/>
      <c r="BM13" s="503"/>
      <c r="BN13" s="467">
        <v>-153825</v>
      </c>
      <c r="BO13" s="468"/>
      <c r="BP13" s="468"/>
      <c r="BQ13" s="468"/>
      <c r="BR13" s="468"/>
      <c r="BS13" s="468"/>
      <c r="BT13" s="468"/>
      <c r="BU13" s="469"/>
      <c r="BV13" s="467">
        <v>-215915</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7.2</v>
      </c>
      <c r="CU13" s="465"/>
      <c r="CV13" s="465"/>
      <c r="CW13" s="465"/>
      <c r="CX13" s="465"/>
      <c r="CY13" s="465"/>
      <c r="CZ13" s="465"/>
      <c r="DA13" s="466"/>
      <c r="DB13" s="464">
        <v>4.9000000000000004</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144</v>
      </c>
      <c r="M14" s="549"/>
      <c r="N14" s="549"/>
      <c r="O14" s="549"/>
      <c r="P14" s="549"/>
      <c r="Q14" s="550"/>
      <c r="R14" s="551">
        <v>3085</v>
      </c>
      <c r="S14" s="552"/>
      <c r="T14" s="552"/>
      <c r="U14" s="552"/>
      <c r="V14" s="553"/>
      <c r="W14" s="457"/>
      <c r="X14" s="458"/>
      <c r="Y14" s="458"/>
      <c r="Z14" s="458"/>
      <c r="AA14" s="458"/>
      <c r="AB14" s="447"/>
      <c r="AC14" s="554">
        <v>5.7</v>
      </c>
      <c r="AD14" s="555"/>
      <c r="AE14" s="555"/>
      <c r="AF14" s="555"/>
      <c r="AG14" s="556"/>
      <c r="AH14" s="554">
        <v>7.8</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t="s">
        <v>137</v>
      </c>
      <c r="CU14" s="566"/>
      <c r="CV14" s="566"/>
      <c r="CW14" s="566"/>
      <c r="CX14" s="566"/>
      <c r="CY14" s="566"/>
      <c r="CZ14" s="566"/>
      <c r="DA14" s="567"/>
      <c r="DB14" s="565" t="s">
        <v>138</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146</v>
      </c>
      <c r="N15" s="559"/>
      <c r="O15" s="559"/>
      <c r="P15" s="559"/>
      <c r="Q15" s="560"/>
      <c r="R15" s="551">
        <v>3069</v>
      </c>
      <c r="S15" s="552"/>
      <c r="T15" s="552"/>
      <c r="U15" s="552"/>
      <c r="V15" s="553"/>
      <c r="W15" s="483" t="s">
        <v>147</v>
      </c>
      <c r="X15" s="484"/>
      <c r="Y15" s="484"/>
      <c r="Z15" s="484"/>
      <c r="AA15" s="484"/>
      <c r="AB15" s="474"/>
      <c r="AC15" s="518">
        <v>585</v>
      </c>
      <c r="AD15" s="519"/>
      <c r="AE15" s="519"/>
      <c r="AF15" s="519"/>
      <c r="AG15" s="561"/>
      <c r="AH15" s="518">
        <v>586</v>
      </c>
      <c r="AI15" s="519"/>
      <c r="AJ15" s="519"/>
      <c r="AK15" s="519"/>
      <c r="AL15" s="520"/>
      <c r="AM15" s="496"/>
      <c r="AN15" s="497"/>
      <c r="AO15" s="497"/>
      <c r="AP15" s="497"/>
      <c r="AQ15" s="497"/>
      <c r="AR15" s="497"/>
      <c r="AS15" s="497"/>
      <c r="AT15" s="498"/>
      <c r="AU15" s="499"/>
      <c r="AV15" s="500"/>
      <c r="AW15" s="500"/>
      <c r="AX15" s="500"/>
      <c r="AY15" s="427" t="s">
        <v>148</v>
      </c>
      <c r="AZ15" s="428"/>
      <c r="BA15" s="428"/>
      <c r="BB15" s="428"/>
      <c r="BC15" s="428"/>
      <c r="BD15" s="428"/>
      <c r="BE15" s="428"/>
      <c r="BF15" s="428"/>
      <c r="BG15" s="428"/>
      <c r="BH15" s="428"/>
      <c r="BI15" s="428"/>
      <c r="BJ15" s="428"/>
      <c r="BK15" s="428"/>
      <c r="BL15" s="428"/>
      <c r="BM15" s="429"/>
      <c r="BN15" s="430">
        <v>701256</v>
      </c>
      <c r="BO15" s="431"/>
      <c r="BP15" s="431"/>
      <c r="BQ15" s="431"/>
      <c r="BR15" s="431"/>
      <c r="BS15" s="431"/>
      <c r="BT15" s="431"/>
      <c r="BU15" s="432"/>
      <c r="BV15" s="430">
        <v>735087</v>
      </c>
      <c r="BW15" s="431"/>
      <c r="BX15" s="431"/>
      <c r="BY15" s="431"/>
      <c r="BZ15" s="431"/>
      <c r="CA15" s="431"/>
      <c r="CB15" s="431"/>
      <c r="CC15" s="432"/>
      <c r="CD15" s="568" t="s">
        <v>149</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150</v>
      </c>
      <c r="M16" s="579"/>
      <c r="N16" s="579"/>
      <c r="O16" s="579"/>
      <c r="P16" s="579"/>
      <c r="Q16" s="580"/>
      <c r="R16" s="571" t="s">
        <v>151</v>
      </c>
      <c r="S16" s="572"/>
      <c r="T16" s="572"/>
      <c r="U16" s="572"/>
      <c r="V16" s="573"/>
      <c r="W16" s="457"/>
      <c r="X16" s="458"/>
      <c r="Y16" s="458"/>
      <c r="Z16" s="458"/>
      <c r="AA16" s="458"/>
      <c r="AB16" s="447"/>
      <c r="AC16" s="554">
        <v>36.4</v>
      </c>
      <c r="AD16" s="555"/>
      <c r="AE16" s="555"/>
      <c r="AF16" s="555"/>
      <c r="AG16" s="556"/>
      <c r="AH16" s="554">
        <v>34.700000000000003</v>
      </c>
      <c r="AI16" s="555"/>
      <c r="AJ16" s="555"/>
      <c r="AK16" s="555"/>
      <c r="AL16" s="557"/>
      <c r="AM16" s="496"/>
      <c r="AN16" s="497"/>
      <c r="AO16" s="497"/>
      <c r="AP16" s="497"/>
      <c r="AQ16" s="497"/>
      <c r="AR16" s="497"/>
      <c r="AS16" s="497"/>
      <c r="AT16" s="498"/>
      <c r="AU16" s="499"/>
      <c r="AV16" s="500"/>
      <c r="AW16" s="500"/>
      <c r="AX16" s="500"/>
      <c r="AY16" s="501" t="s">
        <v>152</v>
      </c>
      <c r="AZ16" s="502"/>
      <c r="BA16" s="502"/>
      <c r="BB16" s="502"/>
      <c r="BC16" s="502"/>
      <c r="BD16" s="502"/>
      <c r="BE16" s="502"/>
      <c r="BF16" s="502"/>
      <c r="BG16" s="502"/>
      <c r="BH16" s="502"/>
      <c r="BI16" s="502"/>
      <c r="BJ16" s="502"/>
      <c r="BK16" s="502"/>
      <c r="BL16" s="502"/>
      <c r="BM16" s="503"/>
      <c r="BN16" s="467">
        <v>1481239</v>
      </c>
      <c r="BO16" s="468"/>
      <c r="BP16" s="468"/>
      <c r="BQ16" s="468"/>
      <c r="BR16" s="468"/>
      <c r="BS16" s="468"/>
      <c r="BT16" s="468"/>
      <c r="BU16" s="469"/>
      <c r="BV16" s="467">
        <v>1474546</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153</v>
      </c>
      <c r="N17" s="575"/>
      <c r="O17" s="575"/>
      <c r="P17" s="575"/>
      <c r="Q17" s="576"/>
      <c r="R17" s="571" t="s">
        <v>154</v>
      </c>
      <c r="S17" s="572"/>
      <c r="T17" s="572"/>
      <c r="U17" s="572"/>
      <c r="V17" s="573"/>
      <c r="W17" s="483" t="s">
        <v>155</v>
      </c>
      <c r="X17" s="484"/>
      <c r="Y17" s="484"/>
      <c r="Z17" s="484"/>
      <c r="AA17" s="484"/>
      <c r="AB17" s="474"/>
      <c r="AC17" s="518">
        <v>929</v>
      </c>
      <c r="AD17" s="519"/>
      <c r="AE17" s="519"/>
      <c r="AF17" s="519"/>
      <c r="AG17" s="561"/>
      <c r="AH17" s="518">
        <v>971</v>
      </c>
      <c r="AI17" s="519"/>
      <c r="AJ17" s="519"/>
      <c r="AK17" s="519"/>
      <c r="AL17" s="520"/>
      <c r="AM17" s="496"/>
      <c r="AN17" s="497"/>
      <c r="AO17" s="497"/>
      <c r="AP17" s="497"/>
      <c r="AQ17" s="497"/>
      <c r="AR17" s="497"/>
      <c r="AS17" s="497"/>
      <c r="AT17" s="498"/>
      <c r="AU17" s="499"/>
      <c r="AV17" s="500"/>
      <c r="AW17" s="500"/>
      <c r="AX17" s="500"/>
      <c r="AY17" s="501" t="s">
        <v>156</v>
      </c>
      <c r="AZ17" s="502"/>
      <c r="BA17" s="502"/>
      <c r="BB17" s="502"/>
      <c r="BC17" s="502"/>
      <c r="BD17" s="502"/>
      <c r="BE17" s="502"/>
      <c r="BF17" s="502"/>
      <c r="BG17" s="502"/>
      <c r="BH17" s="502"/>
      <c r="BI17" s="502"/>
      <c r="BJ17" s="502"/>
      <c r="BK17" s="502"/>
      <c r="BL17" s="502"/>
      <c r="BM17" s="503"/>
      <c r="BN17" s="467">
        <v>910761</v>
      </c>
      <c r="BO17" s="468"/>
      <c r="BP17" s="468"/>
      <c r="BQ17" s="468"/>
      <c r="BR17" s="468"/>
      <c r="BS17" s="468"/>
      <c r="BT17" s="468"/>
      <c r="BU17" s="469"/>
      <c r="BV17" s="467">
        <v>956924</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157</v>
      </c>
      <c r="C18" s="510"/>
      <c r="D18" s="510"/>
      <c r="E18" s="582"/>
      <c r="F18" s="582"/>
      <c r="G18" s="582"/>
      <c r="H18" s="582"/>
      <c r="I18" s="582"/>
      <c r="J18" s="582"/>
      <c r="K18" s="582"/>
      <c r="L18" s="583">
        <v>14.22</v>
      </c>
      <c r="M18" s="583"/>
      <c r="N18" s="583"/>
      <c r="O18" s="583"/>
      <c r="P18" s="583"/>
      <c r="Q18" s="583"/>
      <c r="R18" s="584"/>
      <c r="S18" s="584"/>
      <c r="T18" s="584"/>
      <c r="U18" s="584"/>
      <c r="V18" s="585"/>
      <c r="W18" s="485"/>
      <c r="X18" s="486"/>
      <c r="Y18" s="486"/>
      <c r="Z18" s="486"/>
      <c r="AA18" s="486"/>
      <c r="AB18" s="477"/>
      <c r="AC18" s="586">
        <v>57.8</v>
      </c>
      <c r="AD18" s="587"/>
      <c r="AE18" s="587"/>
      <c r="AF18" s="587"/>
      <c r="AG18" s="588"/>
      <c r="AH18" s="586">
        <v>57.5</v>
      </c>
      <c r="AI18" s="587"/>
      <c r="AJ18" s="587"/>
      <c r="AK18" s="587"/>
      <c r="AL18" s="589"/>
      <c r="AM18" s="496"/>
      <c r="AN18" s="497"/>
      <c r="AO18" s="497"/>
      <c r="AP18" s="497"/>
      <c r="AQ18" s="497"/>
      <c r="AR18" s="497"/>
      <c r="AS18" s="497"/>
      <c r="AT18" s="498"/>
      <c r="AU18" s="499"/>
      <c r="AV18" s="500"/>
      <c r="AW18" s="500"/>
      <c r="AX18" s="500"/>
      <c r="AY18" s="501" t="s">
        <v>158</v>
      </c>
      <c r="AZ18" s="502"/>
      <c r="BA18" s="502"/>
      <c r="BB18" s="502"/>
      <c r="BC18" s="502"/>
      <c r="BD18" s="502"/>
      <c r="BE18" s="502"/>
      <c r="BF18" s="502"/>
      <c r="BG18" s="502"/>
      <c r="BH18" s="502"/>
      <c r="BI18" s="502"/>
      <c r="BJ18" s="502"/>
      <c r="BK18" s="502"/>
      <c r="BL18" s="502"/>
      <c r="BM18" s="503"/>
      <c r="BN18" s="467">
        <v>1603956</v>
      </c>
      <c r="BO18" s="468"/>
      <c r="BP18" s="468"/>
      <c r="BQ18" s="468"/>
      <c r="BR18" s="468"/>
      <c r="BS18" s="468"/>
      <c r="BT18" s="468"/>
      <c r="BU18" s="469"/>
      <c r="BV18" s="467">
        <v>1549438</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159</v>
      </c>
      <c r="C19" s="510"/>
      <c r="D19" s="510"/>
      <c r="E19" s="582"/>
      <c r="F19" s="582"/>
      <c r="G19" s="582"/>
      <c r="H19" s="582"/>
      <c r="I19" s="582"/>
      <c r="J19" s="582"/>
      <c r="K19" s="582"/>
      <c r="L19" s="590">
        <v>221</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160</v>
      </c>
      <c r="AZ19" s="502"/>
      <c r="BA19" s="502"/>
      <c r="BB19" s="502"/>
      <c r="BC19" s="502"/>
      <c r="BD19" s="502"/>
      <c r="BE19" s="502"/>
      <c r="BF19" s="502"/>
      <c r="BG19" s="502"/>
      <c r="BH19" s="502"/>
      <c r="BI19" s="502"/>
      <c r="BJ19" s="502"/>
      <c r="BK19" s="502"/>
      <c r="BL19" s="502"/>
      <c r="BM19" s="503"/>
      <c r="BN19" s="467">
        <v>2661808</v>
      </c>
      <c r="BO19" s="468"/>
      <c r="BP19" s="468"/>
      <c r="BQ19" s="468"/>
      <c r="BR19" s="468"/>
      <c r="BS19" s="468"/>
      <c r="BT19" s="468"/>
      <c r="BU19" s="469"/>
      <c r="BV19" s="467">
        <v>2498116</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161</v>
      </c>
      <c r="C20" s="510"/>
      <c r="D20" s="510"/>
      <c r="E20" s="582"/>
      <c r="F20" s="582"/>
      <c r="G20" s="582"/>
      <c r="H20" s="582"/>
      <c r="I20" s="582"/>
      <c r="J20" s="582"/>
      <c r="K20" s="582"/>
      <c r="L20" s="590">
        <v>1519</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162</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163</v>
      </c>
      <c r="C22" s="605"/>
      <c r="D22" s="606"/>
      <c r="E22" s="479" t="s">
        <v>1</v>
      </c>
      <c r="F22" s="484"/>
      <c r="G22" s="484"/>
      <c r="H22" s="484"/>
      <c r="I22" s="484"/>
      <c r="J22" s="484"/>
      <c r="K22" s="474"/>
      <c r="L22" s="479" t="s">
        <v>164</v>
      </c>
      <c r="M22" s="484"/>
      <c r="N22" s="484"/>
      <c r="O22" s="484"/>
      <c r="P22" s="474"/>
      <c r="Q22" s="613" t="s">
        <v>165</v>
      </c>
      <c r="R22" s="614"/>
      <c r="S22" s="614"/>
      <c r="T22" s="614"/>
      <c r="U22" s="614"/>
      <c r="V22" s="615"/>
      <c r="W22" s="619" t="s">
        <v>166</v>
      </c>
      <c r="X22" s="605"/>
      <c r="Y22" s="606"/>
      <c r="Z22" s="479" t="s">
        <v>1</v>
      </c>
      <c r="AA22" s="484"/>
      <c r="AB22" s="484"/>
      <c r="AC22" s="484"/>
      <c r="AD22" s="484"/>
      <c r="AE22" s="484"/>
      <c r="AF22" s="484"/>
      <c r="AG22" s="474"/>
      <c r="AH22" s="632" t="s">
        <v>167</v>
      </c>
      <c r="AI22" s="484"/>
      <c r="AJ22" s="484"/>
      <c r="AK22" s="484"/>
      <c r="AL22" s="474"/>
      <c r="AM22" s="632" t="s">
        <v>168</v>
      </c>
      <c r="AN22" s="633"/>
      <c r="AO22" s="633"/>
      <c r="AP22" s="633"/>
      <c r="AQ22" s="633"/>
      <c r="AR22" s="634"/>
      <c r="AS22" s="613" t="s">
        <v>165</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169</v>
      </c>
      <c r="AZ23" s="428"/>
      <c r="BA23" s="428"/>
      <c r="BB23" s="428"/>
      <c r="BC23" s="428"/>
      <c r="BD23" s="428"/>
      <c r="BE23" s="428"/>
      <c r="BF23" s="428"/>
      <c r="BG23" s="428"/>
      <c r="BH23" s="428"/>
      <c r="BI23" s="428"/>
      <c r="BJ23" s="428"/>
      <c r="BK23" s="428"/>
      <c r="BL23" s="428"/>
      <c r="BM23" s="429"/>
      <c r="BN23" s="467">
        <v>3428964</v>
      </c>
      <c r="BO23" s="468"/>
      <c r="BP23" s="468"/>
      <c r="BQ23" s="468"/>
      <c r="BR23" s="468"/>
      <c r="BS23" s="468"/>
      <c r="BT23" s="468"/>
      <c r="BU23" s="469"/>
      <c r="BV23" s="467">
        <v>3646191</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170</v>
      </c>
      <c r="F24" s="497"/>
      <c r="G24" s="497"/>
      <c r="H24" s="497"/>
      <c r="I24" s="497"/>
      <c r="J24" s="497"/>
      <c r="K24" s="498"/>
      <c r="L24" s="518">
        <v>1</v>
      </c>
      <c r="M24" s="519"/>
      <c r="N24" s="519"/>
      <c r="O24" s="519"/>
      <c r="P24" s="561"/>
      <c r="Q24" s="518">
        <v>7150</v>
      </c>
      <c r="R24" s="519"/>
      <c r="S24" s="519"/>
      <c r="T24" s="519"/>
      <c r="U24" s="519"/>
      <c r="V24" s="561"/>
      <c r="W24" s="620"/>
      <c r="X24" s="608"/>
      <c r="Y24" s="609"/>
      <c r="Z24" s="517" t="s">
        <v>171</v>
      </c>
      <c r="AA24" s="497"/>
      <c r="AB24" s="497"/>
      <c r="AC24" s="497"/>
      <c r="AD24" s="497"/>
      <c r="AE24" s="497"/>
      <c r="AF24" s="497"/>
      <c r="AG24" s="498"/>
      <c r="AH24" s="518">
        <v>62</v>
      </c>
      <c r="AI24" s="519"/>
      <c r="AJ24" s="519"/>
      <c r="AK24" s="519"/>
      <c r="AL24" s="561"/>
      <c r="AM24" s="518">
        <v>197904</v>
      </c>
      <c r="AN24" s="519"/>
      <c r="AO24" s="519"/>
      <c r="AP24" s="519"/>
      <c r="AQ24" s="519"/>
      <c r="AR24" s="561"/>
      <c r="AS24" s="518">
        <v>3192</v>
      </c>
      <c r="AT24" s="519"/>
      <c r="AU24" s="519"/>
      <c r="AV24" s="519"/>
      <c r="AW24" s="519"/>
      <c r="AX24" s="520"/>
      <c r="AY24" s="640" t="s">
        <v>172</v>
      </c>
      <c r="AZ24" s="641"/>
      <c r="BA24" s="641"/>
      <c r="BB24" s="641"/>
      <c r="BC24" s="641"/>
      <c r="BD24" s="641"/>
      <c r="BE24" s="641"/>
      <c r="BF24" s="641"/>
      <c r="BG24" s="641"/>
      <c r="BH24" s="641"/>
      <c r="BI24" s="641"/>
      <c r="BJ24" s="641"/>
      <c r="BK24" s="641"/>
      <c r="BL24" s="641"/>
      <c r="BM24" s="642"/>
      <c r="BN24" s="467">
        <v>3263944</v>
      </c>
      <c r="BO24" s="468"/>
      <c r="BP24" s="468"/>
      <c r="BQ24" s="468"/>
      <c r="BR24" s="468"/>
      <c r="BS24" s="468"/>
      <c r="BT24" s="468"/>
      <c r="BU24" s="469"/>
      <c r="BV24" s="467">
        <v>3465887</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173</v>
      </c>
      <c r="F25" s="497"/>
      <c r="G25" s="497"/>
      <c r="H25" s="497"/>
      <c r="I25" s="497"/>
      <c r="J25" s="497"/>
      <c r="K25" s="498"/>
      <c r="L25" s="518">
        <v>1</v>
      </c>
      <c r="M25" s="519"/>
      <c r="N25" s="519"/>
      <c r="O25" s="519"/>
      <c r="P25" s="561"/>
      <c r="Q25" s="518">
        <v>5350</v>
      </c>
      <c r="R25" s="519"/>
      <c r="S25" s="519"/>
      <c r="T25" s="519"/>
      <c r="U25" s="519"/>
      <c r="V25" s="561"/>
      <c r="W25" s="620"/>
      <c r="X25" s="608"/>
      <c r="Y25" s="609"/>
      <c r="Z25" s="517" t="s">
        <v>174</v>
      </c>
      <c r="AA25" s="497"/>
      <c r="AB25" s="497"/>
      <c r="AC25" s="497"/>
      <c r="AD25" s="497"/>
      <c r="AE25" s="497"/>
      <c r="AF25" s="497"/>
      <c r="AG25" s="498"/>
      <c r="AH25" s="518" t="s">
        <v>137</v>
      </c>
      <c r="AI25" s="519"/>
      <c r="AJ25" s="519"/>
      <c r="AK25" s="519"/>
      <c r="AL25" s="561"/>
      <c r="AM25" s="518" t="s">
        <v>137</v>
      </c>
      <c r="AN25" s="519"/>
      <c r="AO25" s="519"/>
      <c r="AP25" s="519"/>
      <c r="AQ25" s="519"/>
      <c r="AR25" s="561"/>
      <c r="AS25" s="518" t="s">
        <v>137</v>
      </c>
      <c r="AT25" s="519"/>
      <c r="AU25" s="519"/>
      <c r="AV25" s="519"/>
      <c r="AW25" s="519"/>
      <c r="AX25" s="520"/>
      <c r="AY25" s="427" t="s">
        <v>175</v>
      </c>
      <c r="AZ25" s="428"/>
      <c r="BA25" s="428"/>
      <c r="BB25" s="428"/>
      <c r="BC25" s="428"/>
      <c r="BD25" s="428"/>
      <c r="BE25" s="428"/>
      <c r="BF25" s="428"/>
      <c r="BG25" s="428"/>
      <c r="BH25" s="428"/>
      <c r="BI25" s="428"/>
      <c r="BJ25" s="428"/>
      <c r="BK25" s="428"/>
      <c r="BL25" s="428"/>
      <c r="BM25" s="429"/>
      <c r="BN25" s="430">
        <v>110400</v>
      </c>
      <c r="BO25" s="431"/>
      <c r="BP25" s="431"/>
      <c r="BQ25" s="431"/>
      <c r="BR25" s="431"/>
      <c r="BS25" s="431"/>
      <c r="BT25" s="431"/>
      <c r="BU25" s="432"/>
      <c r="BV25" s="430">
        <v>115200</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176</v>
      </c>
      <c r="F26" s="497"/>
      <c r="G26" s="497"/>
      <c r="H26" s="497"/>
      <c r="I26" s="497"/>
      <c r="J26" s="497"/>
      <c r="K26" s="498"/>
      <c r="L26" s="518">
        <v>1</v>
      </c>
      <c r="M26" s="519"/>
      <c r="N26" s="519"/>
      <c r="O26" s="519"/>
      <c r="P26" s="561"/>
      <c r="Q26" s="518">
        <v>5230</v>
      </c>
      <c r="R26" s="519"/>
      <c r="S26" s="519"/>
      <c r="T26" s="519"/>
      <c r="U26" s="519"/>
      <c r="V26" s="561"/>
      <c r="W26" s="620"/>
      <c r="X26" s="608"/>
      <c r="Y26" s="609"/>
      <c r="Z26" s="517" t="s">
        <v>177</v>
      </c>
      <c r="AA26" s="630"/>
      <c r="AB26" s="630"/>
      <c r="AC26" s="630"/>
      <c r="AD26" s="630"/>
      <c r="AE26" s="630"/>
      <c r="AF26" s="630"/>
      <c r="AG26" s="631"/>
      <c r="AH26" s="518" t="s">
        <v>137</v>
      </c>
      <c r="AI26" s="519"/>
      <c r="AJ26" s="519"/>
      <c r="AK26" s="519"/>
      <c r="AL26" s="561"/>
      <c r="AM26" s="518" t="s">
        <v>137</v>
      </c>
      <c r="AN26" s="519"/>
      <c r="AO26" s="519"/>
      <c r="AP26" s="519"/>
      <c r="AQ26" s="519"/>
      <c r="AR26" s="561"/>
      <c r="AS26" s="518" t="s">
        <v>137</v>
      </c>
      <c r="AT26" s="519"/>
      <c r="AU26" s="519"/>
      <c r="AV26" s="519"/>
      <c r="AW26" s="519"/>
      <c r="AX26" s="520"/>
      <c r="AY26" s="470" t="s">
        <v>178</v>
      </c>
      <c r="AZ26" s="471"/>
      <c r="BA26" s="471"/>
      <c r="BB26" s="471"/>
      <c r="BC26" s="471"/>
      <c r="BD26" s="471"/>
      <c r="BE26" s="471"/>
      <c r="BF26" s="471"/>
      <c r="BG26" s="471"/>
      <c r="BH26" s="471"/>
      <c r="BI26" s="471"/>
      <c r="BJ26" s="471"/>
      <c r="BK26" s="471"/>
      <c r="BL26" s="471"/>
      <c r="BM26" s="472"/>
      <c r="BN26" s="467" t="s">
        <v>129</v>
      </c>
      <c r="BO26" s="468"/>
      <c r="BP26" s="468"/>
      <c r="BQ26" s="468"/>
      <c r="BR26" s="468"/>
      <c r="BS26" s="468"/>
      <c r="BT26" s="468"/>
      <c r="BU26" s="469"/>
      <c r="BV26" s="467" t="s">
        <v>137</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179</v>
      </c>
      <c r="F27" s="497"/>
      <c r="G27" s="497"/>
      <c r="H27" s="497"/>
      <c r="I27" s="497"/>
      <c r="J27" s="497"/>
      <c r="K27" s="498"/>
      <c r="L27" s="518">
        <v>1</v>
      </c>
      <c r="M27" s="519"/>
      <c r="N27" s="519"/>
      <c r="O27" s="519"/>
      <c r="P27" s="561"/>
      <c r="Q27" s="518">
        <v>2480</v>
      </c>
      <c r="R27" s="519"/>
      <c r="S27" s="519"/>
      <c r="T27" s="519"/>
      <c r="U27" s="519"/>
      <c r="V27" s="561"/>
      <c r="W27" s="620"/>
      <c r="X27" s="608"/>
      <c r="Y27" s="609"/>
      <c r="Z27" s="517" t="s">
        <v>180</v>
      </c>
      <c r="AA27" s="497"/>
      <c r="AB27" s="497"/>
      <c r="AC27" s="497"/>
      <c r="AD27" s="497"/>
      <c r="AE27" s="497"/>
      <c r="AF27" s="497"/>
      <c r="AG27" s="498"/>
      <c r="AH27" s="518">
        <v>4</v>
      </c>
      <c r="AI27" s="519"/>
      <c r="AJ27" s="519"/>
      <c r="AK27" s="519"/>
      <c r="AL27" s="561"/>
      <c r="AM27" s="518">
        <v>11704</v>
      </c>
      <c r="AN27" s="519"/>
      <c r="AO27" s="519"/>
      <c r="AP27" s="519"/>
      <c r="AQ27" s="519"/>
      <c r="AR27" s="561"/>
      <c r="AS27" s="518">
        <v>2926</v>
      </c>
      <c r="AT27" s="519"/>
      <c r="AU27" s="519"/>
      <c r="AV27" s="519"/>
      <c r="AW27" s="519"/>
      <c r="AX27" s="520"/>
      <c r="AY27" s="562" t="s">
        <v>181</v>
      </c>
      <c r="AZ27" s="563"/>
      <c r="BA27" s="563"/>
      <c r="BB27" s="563"/>
      <c r="BC27" s="563"/>
      <c r="BD27" s="563"/>
      <c r="BE27" s="563"/>
      <c r="BF27" s="563"/>
      <c r="BG27" s="563"/>
      <c r="BH27" s="563"/>
      <c r="BI27" s="563"/>
      <c r="BJ27" s="563"/>
      <c r="BK27" s="563"/>
      <c r="BL27" s="563"/>
      <c r="BM27" s="564"/>
      <c r="BN27" s="643">
        <v>100000</v>
      </c>
      <c r="BO27" s="644"/>
      <c r="BP27" s="644"/>
      <c r="BQ27" s="644"/>
      <c r="BR27" s="644"/>
      <c r="BS27" s="644"/>
      <c r="BT27" s="644"/>
      <c r="BU27" s="645"/>
      <c r="BV27" s="643">
        <v>100000</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182</v>
      </c>
      <c r="F28" s="497"/>
      <c r="G28" s="497"/>
      <c r="H28" s="497"/>
      <c r="I28" s="497"/>
      <c r="J28" s="497"/>
      <c r="K28" s="498"/>
      <c r="L28" s="518">
        <v>1</v>
      </c>
      <c r="M28" s="519"/>
      <c r="N28" s="519"/>
      <c r="O28" s="519"/>
      <c r="P28" s="561"/>
      <c r="Q28" s="518">
        <v>2060</v>
      </c>
      <c r="R28" s="519"/>
      <c r="S28" s="519"/>
      <c r="T28" s="519"/>
      <c r="U28" s="519"/>
      <c r="V28" s="561"/>
      <c r="W28" s="620"/>
      <c r="X28" s="608"/>
      <c r="Y28" s="609"/>
      <c r="Z28" s="517" t="s">
        <v>183</v>
      </c>
      <c r="AA28" s="497"/>
      <c r="AB28" s="497"/>
      <c r="AC28" s="497"/>
      <c r="AD28" s="497"/>
      <c r="AE28" s="497"/>
      <c r="AF28" s="497"/>
      <c r="AG28" s="498"/>
      <c r="AH28" s="518" t="s">
        <v>137</v>
      </c>
      <c r="AI28" s="519"/>
      <c r="AJ28" s="519"/>
      <c r="AK28" s="519"/>
      <c r="AL28" s="561"/>
      <c r="AM28" s="518" t="s">
        <v>137</v>
      </c>
      <c r="AN28" s="519"/>
      <c r="AO28" s="519"/>
      <c r="AP28" s="519"/>
      <c r="AQ28" s="519"/>
      <c r="AR28" s="561"/>
      <c r="AS28" s="518" t="s">
        <v>137</v>
      </c>
      <c r="AT28" s="519"/>
      <c r="AU28" s="519"/>
      <c r="AV28" s="519"/>
      <c r="AW28" s="519"/>
      <c r="AX28" s="520"/>
      <c r="AY28" s="646" t="s">
        <v>184</v>
      </c>
      <c r="AZ28" s="647"/>
      <c r="BA28" s="647"/>
      <c r="BB28" s="648"/>
      <c r="BC28" s="427" t="s">
        <v>48</v>
      </c>
      <c r="BD28" s="428"/>
      <c r="BE28" s="428"/>
      <c r="BF28" s="428"/>
      <c r="BG28" s="428"/>
      <c r="BH28" s="428"/>
      <c r="BI28" s="428"/>
      <c r="BJ28" s="428"/>
      <c r="BK28" s="428"/>
      <c r="BL28" s="428"/>
      <c r="BM28" s="429"/>
      <c r="BN28" s="430">
        <v>784200</v>
      </c>
      <c r="BO28" s="431"/>
      <c r="BP28" s="431"/>
      <c r="BQ28" s="431"/>
      <c r="BR28" s="431"/>
      <c r="BS28" s="431"/>
      <c r="BT28" s="431"/>
      <c r="BU28" s="432"/>
      <c r="BV28" s="430">
        <v>974100</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185</v>
      </c>
      <c r="F29" s="497"/>
      <c r="G29" s="497"/>
      <c r="H29" s="497"/>
      <c r="I29" s="497"/>
      <c r="J29" s="497"/>
      <c r="K29" s="498"/>
      <c r="L29" s="518">
        <v>7</v>
      </c>
      <c r="M29" s="519"/>
      <c r="N29" s="519"/>
      <c r="O29" s="519"/>
      <c r="P29" s="561"/>
      <c r="Q29" s="518">
        <v>1910</v>
      </c>
      <c r="R29" s="519"/>
      <c r="S29" s="519"/>
      <c r="T29" s="519"/>
      <c r="U29" s="519"/>
      <c r="V29" s="561"/>
      <c r="W29" s="621"/>
      <c r="X29" s="622"/>
      <c r="Y29" s="623"/>
      <c r="Z29" s="517" t="s">
        <v>186</v>
      </c>
      <c r="AA29" s="497"/>
      <c r="AB29" s="497"/>
      <c r="AC29" s="497"/>
      <c r="AD29" s="497"/>
      <c r="AE29" s="497"/>
      <c r="AF29" s="497"/>
      <c r="AG29" s="498"/>
      <c r="AH29" s="518">
        <v>66</v>
      </c>
      <c r="AI29" s="519"/>
      <c r="AJ29" s="519"/>
      <c r="AK29" s="519"/>
      <c r="AL29" s="561"/>
      <c r="AM29" s="518">
        <v>209608</v>
      </c>
      <c r="AN29" s="519"/>
      <c r="AO29" s="519"/>
      <c r="AP29" s="519"/>
      <c r="AQ29" s="519"/>
      <c r="AR29" s="561"/>
      <c r="AS29" s="518">
        <v>3176</v>
      </c>
      <c r="AT29" s="519"/>
      <c r="AU29" s="519"/>
      <c r="AV29" s="519"/>
      <c r="AW29" s="519"/>
      <c r="AX29" s="520"/>
      <c r="AY29" s="649"/>
      <c r="AZ29" s="650"/>
      <c r="BA29" s="650"/>
      <c r="BB29" s="651"/>
      <c r="BC29" s="501" t="s">
        <v>187</v>
      </c>
      <c r="BD29" s="502"/>
      <c r="BE29" s="502"/>
      <c r="BF29" s="502"/>
      <c r="BG29" s="502"/>
      <c r="BH29" s="502"/>
      <c r="BI29" s="502"/>
      <c r="BJ29" s="502"/>
      <c r="BK29" s="502"/>
      <c r="BL29" s="502"/>
      <c r="BM29" s="503"/>
      <c r="BN29" s="467">
        <v>150200</v>
      </c>
      <c r="BO29" s="468"/>
      <c r="BP29" s="468"/>
      <c r="BQ29" s="468"/>
      <c r="BR29" s="468"/>
      <c r="BS29" s="468"/>
      <c r="BT29" s="468"/>
      <c r="BU29" s="469"/>
      <c r="BV29" s="467">
        <v>174000</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188</v>
      </c>
      <c r="X30" s="628"/>
      <c r="Y30" s="628"/>
      <c r="Z30" s="628"/>
      <c r="AA30" s="628"/>
      <c r="AB30" s="628"/>
      <c r="AC30" s="628"/>
      <c r="AD30" s="628"/>
      <c r="AE30" s="628"/>
      <c r="AF30" s="628"/>
      <c r="AG30" s="629"/>
      <c r="AH30" s="586">
        <v>99.3</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903000</v>
      </c>
      <c r="BO30" s="644"/>
      <c r="BP30" s="644"/>
      <c r="BQ30" s="644"/>
      <c r="BR30" s="644"/>
      <c r="BS30" s="644"/>
      <c r="BT30" s="644"/>
      <c r="BU30" s="645"/>
      <c r="BV30" s="643">
        <v>1021400</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195</v>
      </c>
      <c r="D33" s="491"/>
      <c r="E33" s="456" t="s">
        <v>196</v>
      </c>
      <c r="F33" s="456"/>
      <c r="G33" s="456"/>
      <c r="H33" s="456"/>
      <c r="I33" s="456"/>
      <c r="J33" s="456"/>
      <c r="K33" s="456"/>
      <c r="L33" s="456"/>
      <c r="M33" s="456"/>
      <c r="N33" s="456"/>
      <c r="O33" s="456"/>
      <c r="P33" s="456"/>
      <c r="Q33" s="456"/>
      <c r="R33" s="456"/>
      <c r="S33" s="456"/>
      <c r="T33" s="216"/>
      <c r="U33" s="491" t="s">
        <v>195</v>
      </c>
      <c r="V33" s="491"/>
      <c r="W33" s="456" t="s">
        <v>196</v>
      </c>
      <c r="X33" s="456"/>
      <c r="Y33" s="456"/>
      <c r="Z33" s="456"/>
      <c r="AA33" s="456"/>
      <c r="AB33" s="456"/>
      <c r="AC33" s="456"/>
      <c r="AD33" s="456"/>
      <c r="AE33" s="456"/>
      <c r="AF33" s="456"/>
      <c r="AG33" s="456"/>
      <c r="AH33" s="456"/>
      <c r="AI33" s="456"/>
      <c r="AJ33" s="456"/>
      <c r="AK33" s="456"/>
      <c r="AL33" s="216"/>
      <c r="AM33" s="491" t="s">
        <v>195</v>
      </c>
      <c r="AN33" s="491"/>
      <c r="AO33" s="456" t="s">
        <v>196</v>
      </c>
      <c r="AP33" s="456"/>
      <c r="AQ33" s="456"/>
      <c r="AR33" s="456"/>
      <c r="AS33" s="456"/>
      <c r="AT33" s="456"/>
      <c r="AU33" s="456"/>
      <c r="AV33" s="456"/>
      <c r="AW33" s="456"/>
      <c r="AX33" s="456"/>
      <c r="AY33" s="456"/>
      <c r="AZ33" s="456"/>
      <c r="BA33" s="456"/>
      <c r="BB33" s="456"/>
      <c r="BC33" s="456"/>
      <c r="BD33" s="217"/>
      <c r="BE33" s="456" t="s">
        <v>197</v>
      </c>
      <c r="BF33" s="456"/>
      <c r="BG33" s="456" t="s">
        <v>198</v>
      </c>
      <c r="BH33" s="456"/>
      <c r="BI33" s="456"/>
      <c r="BJ33" s="456"/>
      <c r="BK33" s="456"/>
      <c r="BL33" s="456"/>
      <c r="BM33" s="456"/>
      <c r="BN33" s="456"/>
      <c r="BO33" s="456"/>
      <c r="BP33" s="456"/>
      <c r="BQ33" s="456"/>
      <c r="BR33" s="456"/>
      <c r="BS33" s="456"/>
      <c r="BT33" s="456"/>
      <c r="BU33" s="456"/>
      <c r="BV33" s="217"/>
      <c r="BW33" s="491" t="s">
        <v>197</v>
      </c>
      <c r="BX33" s="491"/>
      <c r="BY33" s="456" t="s">
        <v>199</v>
      </c>
      <c r="BZ33" s="456"/>
      <c r="CA33" s="456"/>
      <c r="CB33" s="456"/>
      <c r="CC33" s="456"/>
      <c r="CD33" s="456"/>
      <c r="CE33" s="456"/>
      <c r="CF33" s="456"/>
      <c r="CG33" s="456"/>
      <c r="CH33" s="456"/>
      <c r="CI33" s="456"/>
      <c r="CJ33" s="456"/>
      <c r="CK33" s="456"/>
      <c r="CL33" s="456"/>
      <c r="CM33" s="456"/>
      <c r="CN33" s="216"/>
      <c r="CO33" s="491" t="s">
        <v>195</v>
      </c>
      <c r="CP33" s="491"/>
      <c r="CQ33" s="456" t="s">
        <v>200</v>
      </c>
      <c r="CR33" s="456"/>
      <c r="CS33" s="456"/>
      <c r="CT33" s="456"/>
      <c r="CU33" s="456"/>
      <c r="CV33" s="456"/>
      <c r="CW33" s="456"/>
      <c r="CX33" s="456"/>
      <c r="CY33" s="456"/>
      <c r="CZ33" s="456"/>
      <c r="DA33" s="456"/>
      <c r="DB33" s="456"/>
      <c r="DC33" s="456"/>
      <c r="DD33" s="456"/>
      <c r="DE33" s="456"/>
      <c r="DF33" s="216"/>
      <c r="DG33" s="655" t="s">
        <v>201</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f>IF(AO34="","",MAX(C34:D43,U34:V43)+1)</f>
        <v>6</v>
      </c>
      <c r="AN34" s="656"/>
      <c r="AO34" s="657" t="str">
        <f>IF('各会計、関係団体の財政状況及び健全化判断比率'!B31="","",'各会計、関係団体の財政状況及び健全化判断比率'!B31)</f>
        <v>簡易水道事業会計</v>
      </c>
      <c r="AP34" s="657"/>
      <c r="AQ34" s="657"/>
      <c r="AR34" s="657"/>
      <c r="AS34" s="657"/>
      <c r="AT34" s="657"/>
      <c r="AU34" s="657"/>
      <c r="AV34" s="657"/>
      <c r="AW34" s="657"/>
      <c r="AX34" s="657"/>
      <c r="AY34" s="657"/>
      <c r="AZ34" s="657"/>
      <c r="BA34" s="657"/>
      <c r="BB34" s="657"/>
      <c r="BC34" s="657"/>
      <c r="BD34" s="214"/>
      <c r="BE34" s="656">
        <f>IF(BG34="","",MAX(C34:D43,U34:V43,AM34:AN43)+1)</f>
        <v>7</v>
      </c>
      <c r="BF34" s="656"/>
      <c r="BG34" s="657" t="str">
        <f>IF('各会計、関係団体の財政状況及び健全化判断比率'!B32="","",'各会計、関係団体の財政状況及び健全化判断比率'!B32)</f>
        <v>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9</v>
      </c>
      <c r="BX34" s="656"/>
      <c r="BY34" s="657" t="str">
        <f>IF('各会計、関係団体の財政状況及び健全化判断比率'!B68="","",'各会計、関係団体の財政状況及び健全化判断比率'!B68)</f>
        <v>香川県市町総合事務組合</v>
      </c>
      <c r="BZ34" s="657"/>
      <c r="CA34" s="657"/>
      <c r="CB34" s="657"/>
      <c r="CC34" s="657"/>
      <c r="CD34" s="657"/>
      <c r="CE34" s="657"/>
      <c r="CF34" s="657"/>
      <c r="CG34" s="657"/>
      <c r="CH34" s="657"/>
      <c r="CI34" s="657"/>
      <c r="CJ34" s="657"/>
      <c r="CK34" s="657"/>
      <c r="CL34" s="657"/>
      <c r="CM34" s="657"/>
      <c r="CN34" s="214"/>
      <c r="CO34" s="656" t="str">
        <f>IF(CQ34="","",MAX(C34:D43,U34:V43,AM34:AN43,BE34:BF43,BW34:BX43)+1)</f>
        <v/>
      </c>
      <c r="CP34" s="656"/>
      <c r="CQ34" s="657" t="str">
        <f>IF('各会計、関係団体の財政状況及び健全化判断比率'!BS7="","",'各会計、関係団体の財政状況及び健全化判断比率'!BS7)</f>
        <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診療所事業特別会計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介護保険事業特別会計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8</v>
      </c>
      <c r="BF35" s="656"/>
      <c r="BG35" s="657" t="str">
        <f>IF('各会計、関係団体の財政状況及び健全化判断比率'!B33="","",'各会計、関係団体の財政状況及び健全化判断比率'!B33)</f>
        <v>宅地造成事業特別会計</v>
      </c>
      <c r="BH35" s="657"/>
      <c r="BI35" s="657"/>
      <c r="BJ35" s="657"/>
      <c r="BK35" s="657"/>
      <c r="BL35" s="657"/>
      <c r="BM35" s="657"/>
      <c r="BN35" s="657"/>
      <c r="BO35" s="657"/>
      <c r="BP35" s="657"/>
      <c r="BQ35" s="657"/>
      <c r="BR35" s="657"/>
      <c r="BS35" s="657"/>
      <c r="BT35" s="657"/>
      <c r="BU35" s="657"/>
      <c r="BV35" s="214"/>
      <c r="BW35" s="656">
        <f t="shared" ref="BW35:BW43" si="2">IF(BY35="","",BW34+1)</f>
        <v>10</v>
      </c>
      <c r="BX35" s="656"/>
      <c r="BY35" s="657" t="str">
        <f>IF('各会計、関係団体の財政状況及び健全化判断比率'!B69="","",'各会計、関係団体の財政状況及び健全化判断比率'!B69)</f>
        <v>香川県後期高齢者医療広域連合（一般会計）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後期高齢者医療事業特別会計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11</v>
      </c>
      <c r="BX36" s="656"/>
      <c r="BY36" s="657" t="str">
        <f>IF('各会計、関係団体の財政状況及び健全化判断比率'!B70="","",'各会計、関係団体の財政状況及び健全化判断比率'!B70)</f>
        <v>香川県後期高齢者医療広域連合（後期高齢者医療事業）</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t="str">
        <f t="shared" si="2"/>
        <v/>
      </c>
      <c r="BX37" s="656"/>
      <c r="BY37" s="657" t="str">
        <f>IF('各会計、関係団体の財政状況及び健全化判断比率'!B71="","",'各会計、関係団体の財政状況及び健全化判断比率'!B71)</f>
        <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t="str">
        <f t="shared" si="2"/>
        <v/>
      </c>
      <c r="BX38" s="656"/>
      <c r="BY38" s="657" t="str">
        <f>IF('各会計、関係団体の財政状況及び健全化判断比率'!B72="","",'各会計、関係団体の財政状況及び健全化判断比率'!B72)</f>
        <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hxTkJpMLp6EW/FcMbOr7/WLaeUcuniLe5NpZvJXiIb7iXp6XKEcTbfYMnGiHCcIu8LQpq+U1tdqpZ328KYzsLA==" saltValue="6Yy0C1Y1a9un5sIF0wP8+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0" zoomScaleNormal="7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210</v>
      </c>
      <c r="DI1" s="660"/>
      <c r="DJ1" s="660"/>
      <c r="DK1" s="660"/>
      <c r="DL1" s="660"/>
      <c r="DM1" s="660"/>
      <c r="DN1" s="661"/>
      <c r="DO1" s="226"/>
      <c r="DP1" s="659" t="s">
        <v>211</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213</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214</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215</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216</v>
      </c>
      <c r="S4" s="663"/>
      <c r="T4" s="663"/>
      <c r="U4" s="663"/>
      <c r="V4" s="663"/>
      <c r="W4" s="663"/>
      <c r="X4" s="663"/>
      <c r="Y4" s="664"/>
      <c r="Z4" s="662" t="s">
        <v>217</v>
      </c>
      <c r="AA4" s="663"/>
      <c r="AB4" s="663"/>
      <c r="AC4" s="664"/>
      <c r="AD4" s="662" t="s">
        <v>218</v>
      </c>
      <c r="AE4" s="663"/>
      <c r="AF4" s="663"/>
      <c r="AG4" s="663"/>
      <c r="AH4" s="663"/>
      <c r="AI4" s="663"/>
      <c r="AJ4" s="663"/>
      <c r="AK4" s="664"/>
      <c r="AL4" s="662" t="s">
        <v>217</v>
      </c>
      <c r="AM4" s="663"/>
      <c r="AN4" s="663"/>
      <c r="AO4" s="664"/>
      <c r="AP4" s="668" t="s">
        <v>219</v>
      </c>
      <c r="AQ4" s="668"/>
      <c r="AR4" s="668"/>
      <c r="AS4" s="668"/>
      <c r="AT4" s="668"/>
      <c r="AU4" s="668"/>
      <c r="AV4" s="668"/>
      <c r="AW4" s="668"/>
      <c r="AX4" s="668"/>
      <c r="AY4" s="668"/>
      <c r="AZ4" s="668"/>
      <c r="BA4" s="668"/>
      <c r="BB4" s="668"/>
      <c r="BC4" s="668"/>
      <c r="BD4" s="668"/>
      <c r="BE4" s="668"/>
      <c r="BF4" s="668"/>
      <c r="BG4" s="668" t="s">
        <v>220</v>
      </c>
      <c r="BH4" s="668"/>
      <c r="BI4" s="668"/>
      <c r="BJ4" s="668"/>
      <c r="BK4" s="668"/>
      <c r="BL4" s="668"/>
      <c r="BM4" s="668"/>
      <c r="BN4" s="668"/>
      <c r="BO4" s="668" t="s">
        <v>217</v>
      </c>
      <c r="BP4" s="668"/>
      <c r="BQ4" s="668"/>
      <c r="BR4" s="668"/>
      <c r="BS4" s="668" t="s">
        <v>221</v>
      </c>
      <c r="BT4" s="668"/>
      <c r="BU4" s="668"/>
      <c r="BV4" s="668"/>
      <c r="BW4" s="668"/>
      <c r="BX4" s="668"/>
      <c r="BY4" s="668"/>
      <c r="BZ4" s="668"/>
      <c r="CA4" s="668"/>
      <c r="CB4" s="668"/>
      <c r="CD4" s="665" t="s">
        <v>222</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223</v>
      </c>
      <c r="C5" s="670"/>
      <c r="D5" s="670"/>
      <c r="E5" s="670"/>
      <c r="F5" s="670"/>
      <c r="G5" s="670"/>
      <c r="H5" s="670"/>
      <c r="I5" s="670"/>
      <c r="J5" s="670"/>
      <c r="K5" s="670"/>
      <c r="L5" s="670"/>
      <c r="M5" s="670"/>
      <c r="N5" s="670"/>
      <c r="O5" s="670"/>
      <c r="P5" s="670"/>
      <c r="Q5" s="671"/>
      <c r="R5" s="672">
        <v>825389</v>
      </c>
      <c r="S5" s="673"/>
      <c r="T5" s="673"/>
      <c r="U5" s="673"/>
      <c r="V5" s="673"/>
      <c r="W5" s="673"/>
      <c r="X5" s="673"/>
      <c r="Y5" s="674"/>
      <c r="Z5" s="675">
        <v>18.3</v>
      </c>
      <c r="AA5" s="675"/>
      <c r="AB5" s="675"/>
      <c r="AC5" s="675"/>
      <c r="AD5" s="676">
        <v>825389</v>
      </c>
      <c r="AE5" s="676"/>
      <c r="AF5" s="676"/>
      <c r="AG5" s="676"/>
      <c r="AH5" s="676"/>
      <c r="AI5" s="676"/>
      <c r="AJ5" s="676"/>
      <c r="AK5" s="676"/>
      <c r="AL5" s="677">
        <v>48.7</v>
      </c>
      <c r="AM5" s="678"/>
      <c r="AN5" s="678"/>
      <c r="AO5" s="679"/>
      <c r="AP5" s="669" t="s">
        <v>224</v>
      </c>
      <c r="AQ5" s="670"/>
      <c r="AR5" s="670"/>
      <c r="AS5" s="670"/>
      <c r="AT5" s="670"/>
      <c r="AU5" s="670"/>
      <c r="AV5" s="670"/>
      <c r="AW5" s="670"/>
      <c r="AX5" s="670"/>
      <c r="AY5" s="670"/>
      <c r="AZ5" s="670"/>
      <c r="BA5" s="670"/>
      <c r="BB5" s="670"/>
      <c r="BC5" s="670"/>
      <c r="BD5" s="670"/>
      <c r="BE5" s="670"/>
      <c r="BF5" s="671"/>
      <c r="BG5" s="683">
        <v>825389</v>
      </c>
      <c r="BH5" s="684"/>
      <c r="BI5" s="684"/>
      <c r="BJ5" s="684"/>
      <c r="BK5" s="684"/>
      <c r="BL5" s="684"/>
      <c r="BM5" s="684"/>
      <c r="BN5" s="685"/>
      <c r="BO5" s="686">
        <v>100</v>
      </c>
      <c r="BP5" s="686"/>
      <c r="BQ5" s="686"/>
      <c r="BR5" s="686"/>
      <c r="BS5" s="687" t="s">
        <v>225</v>
      </c>
      <c r="BT5" s="687"/>
      <c r="BU5" s="687"/>
      <c r="BV5" s="687"/>
      <c r="BW5" s="687"/>
      <c r="BX5" s="687"/>
      <c r="BY5" s="687"/>
      <c r="BZ5" s="687"/>
      <c r="CA5" s="687"/>
      <c r="CB5" s="691"/>
      <c r="CD5" s="665" t="s">
        <v>219</v>
      </c>
      <c r="CE5" s="666"/>
      <c r="CF5" s="666"/>
      <c r="CG5" s="666"/>
      <c r="CH5" s="666"/>
      <c r="CI5" s="666"/>
      <c r="CJ5" s="666"/>
      <c r="CK5" s="666"/>
      <c r="CL5" s="666"/>
      <c r="CM5" s="666"/>
      <c r="CN5" s="666"/>
      <c r="CO5" s="666"/>
      <c r="CP5" s="666"/>
      <c r="CQ5" s="667"/>
      <c r="CR5" s="665" t="s">
        <v>226</v>
      </c>
      <c r="CS5" s="666"/>
      <c r="CT5" s="666"/>
      <c r="CU5" s="666"/>
      <c r="CV5" s="666"/>
      <c r="CW5" s="666"/>
      <c r="CX5" s="666"/>
      <c r="CY5" s="667"/>
      <c r="CZ5" s="665" t="s">
        <v>217</v>
      </c>
      <c r="DA5" s="666"/>
      <c r="DB5" s="666"/>
      <c r="DC5" s="667"/>
      <c r="DD5" s="665" t="s">
        <v>227</v>
      </c>
      <c r="DE5" s="666"/>
      <c r="DF5" s="666"/>
      <c r="DG5" s="666"/>
      <c r="DH5" s="666"/>
      <c r="DI5" s="666"/>
      <c r="DJ5" s="666"/>
      <c r="DK5" s="666"/>
      <c r="DL5" s="666"/>
      <c r="DM5" s="666"/>
      <c r="DN5" s="666"/>
      <c r="DO5" s="666"/>
      <c r="DP5" s="667"/>
      <c r="DQ5" s="665" t="s">
        <v>228</v>
      </c>
      <c r="DR5" s="666"/>
      <c r="DS5" s="666"/>
      <c r="DT5" s="666"/>
      <c r="DU5" s="666"/>
      <c r="DV5" s="666"/>
      <c r="DW5" s="666"/>
      <c r="DX5" s="666"/>
      <c r="DY5" s="666"/>
      <c r="DZ5" s="666"/>
      <c r="EA5" s="666"/>
      <c r="EB5" s="666"/>
      <c r="EC5" s="667"/>
    </row>
    <row r="6" spans="2:143" ht="11.25" customHeight="1" x14ac:dyDescent="0.15">
      <c r="B6" s="680" t="s">
        <v>229</v>
      </c>
      <c r="C6" s="681"/>
      <c r="D6" s="681"/>
      <c r="E6" s="681"/>
      <c r="F6" s="681"/>
      <c r="G6" s="681"/>
      <c r="H6" s="681"/>
      <c r="I6" s="681"/>
      <c r="J6" s="681"/>
      <c r="K6" s="681"/>
      <c r="L6" s="681"/>
      <c r="M6" s="681"/>
      <c r="N6" s="681"/>
      <c r="O6" s="681"/>
      <c r="P6" s="681"/>
      <c r="Q6" s="682"/>
      <c r="R6" s="683">
        <v>9794</v>
      </c>
      <c r="S6" s="684"/>
      <c r="T6" s="684"/>
      <c r="U6" s="684"/>
      <c r="V6" s="684"/>
      <c r="W6" s="684"/>
      <c r="X6" s="684"/>
      <c r="Y6" s="685"/>
      <c r="Z6" s="686">
        <v>0.2</v>
      </c>
      <c r="AA6" s="686"/>
      <c r="AB6" s="686"/>
      <c r="AC6" s="686"/>
      <c r="AD6" s="687">
        <v>9794</v>
      </c>
      <c r="AE6" s="687"/>
      <c r="AF6" s="687"/>
      <c r="AG6" s="687"/>
      <c r="AH6" s="687"/>
      <c r="AI6" s="687"/>
      <c r="AJ6" s="687"/>
      <c r="AK6" s="687"/>
      <c r="AL6" s="688">
        <v>0.6</v>
      </c>
      <c r="AM6" s="689"/>
      <c r="AN6" s="689"/>
      <c r="AO6" s="690"/>
      <c r="AP6" s="680" t="s">
        <v>230</v>
      </c>
      <c r="AQ6" s="681"/>
      <c r="AR6" s="681"/>
      <c r="AS6" s="681"/>
      <c r="AT6" s="681"/>
      <c r="AU6" s="681"/>
      <c r="AV6" s="681"/>
      <c r="AW6" s="681"/>
      <c r="AX6" s="681"/>
      <c r="AY6" s="681"/>
      <c r="AZ6" s="681"/>
      <c r="BA6" s="681"/>
      <c r="BB6" s="681"/>
      <c r="BC6" s="681"/>
      <c r="BD6" s="681"/>
      <c r="BE6" s="681"/>
      <c r="BF6" s="682"/>
      <c r="BG6" s="683">
        <v>825389</v>
      </c>
      <c r="BH6" s="684"/>
      <c r="BI6" s="684"/>
      <c r="BJ6" s="684"/>
      <c r="BK6" s="684"/>
      <c r="BL6" s="684"/>
      <c r="BM6" s="684"/>
      <c r="BN6" s="685"/>
      <c r="BO6" s="686">
        <v>100</v>
      </c>
      <c r="BP6" s="686"/>
      <c r="BQ6" s="686"/>
      <c r="BR6" s="686"/>
      <c r="BS6" s="687" t="s">
        <v>129</v>
      </c>
      <c r="BT6" s="687"/>
      <c r="BU6" s="687"/>
      <c r="BV6" s="687"/>
      <c r="BW6" s="687"/>
      <c r="BX6" s="687"/>
      <c r="BY6" s="687"/>
      <c r="BZ6" s="687"/>
      <c r="CA6" s="687"/>
      <c r="CB6" s="691"/>
      <c r="CD6" s="694" t="s">
        <v>231</v>
      </c>
      <c r="CE6" s="695"/>
      <c r="CF6" s="695"/>
      <c r="CG6" s="695"/>
      <c r="CH6" s="695"/>
      <c r="CI6" s="695"/>
      <c r="CJ6" s="695"/>
      <c r="CK6" s="695"/>
      <c r="CL6" s="695"/>
      <c r="CM6" s="695"/>
      <c r="CN6" s="695"/>
      <c r="CO6" s="695"/>
      <c r="CP6" s="695"/>
      <c r="CQ6" s="696"/>
      <c r="CR6" s="683">
        <v>48051</v>
      </c>
      <c r="CS6" s="684"/>
      <c r="CT6" s="684"/>
      <c r="CU6" s="684"/>
      <c r="CV6" s="684"/>
      <c r="CW6" s="684"/>
      <c r="CX6" s="684"/>
      <c r="CY6" s="685"/>
      <c r="CZ6" s="677">
        <v>1.1000000000000001</v>
      </c>
      <c r="DA6" s="678"/>
      <c r="DB6" s="678"/>
      <c r="DC6" s="697"/>
      <c r="DD6" s="692" t="s">
        <v>225</v>
      </c>
      <c r="DE6" s="684"/>
      <c r="DF6" s="684"/>
      <c r="DG6" s="684"/>
      <c r="DH6" s="684"/>
      <c r="DI6" s="684"/>
      <c r="DJ6" s="684"/>
      <c r="DK6" s="684"/>
      <c r="DL6" s="684"/>
      <c r="DM6" s="684"/>
      <c r="DN6" s="684"/>
      <c r="DO6" s="684"/>
      <c r="DP6" s="685"/>
      <c r="DQ6" s="692">
        <v>48051</v>
      </c>
      <c r="DR6" s="684"/>
      <c r="DS6" s="684"/>
      <c r="DT6" s="684"/>
      <c r="DU6" s="684"/>
      <c r="DV6" s="684"/>
      <c r="DW6" s="684"/>
      <c r="DX6" s="684"/>
      <c r="DY6" s="684"/>
      <c r="DZ6" s="684"/>
      <c r="EA6" s="684"/>
      <c r="EB6" s="684"/>
      <c r="EC6" s="693"/>
    </row>
    <row r="7" spans="2:143" ht="11.25" customHeight="1" x14ac:dyDescent="0.15">
      <c r="B7" s="680" t="s">
        <v>232</v>
      </c>
      <c r="C7" s="681"/>
      <c r="D7" s="681"/>
      <c r="E7" s="681"/>
      <c r="F7" s="681"/>
      <c r="G7" s="681"/>
      <c r="H7" s="681"/>
      <c r="I7" s="681"/>
      <c r="J7" s="681"/>
      <c r="K7" s="681"/>
      <c r="L7" s="681"/>
      <c r="M7" s="681"/>
      <c r="N7" s="681"/>
      <c r="O7" s="681"/>
      <c r="P7" s="681"/>
      <c r="Q7" s="682"/>
      <c r="R7" s="683">
        <v>717</v>
      </c>
      <c r="S7" s="684"/>
      <c r="T7" s="684"/>
      <c r="U7" s="684"/>
      <c r="V7" s="684"/>
      <c r="W7" s="684"/>
      <c r="X7" s="684"/>
      <c r="Y7" s="685"/>
      <c r="Z7" s="686">
        <v>0</v>
      </c>
      <c r="AA7" s="686"/>
      <c r="AB7" s="686"/>
      <c r="AC7" s="686"/>
      <c r="AD7" s="687">
        <v>717</v>
      </c>
      <c r="AE7" s="687"/>
      <c r="AF7" s="687"/>
      <c r="AG7" s="687"/>
      <c r="AH7" s="687"/>
      <c r="AI7" s="687"/>
      <c r="AJ7" s="687"/>
      <c r="AK7" s="687"/>
      <c r="AL7" s="688">
        <v>0</v>
      </c>
      <c r="AM7" s="689"/>
      <c r="AN7" s="689"/>
      <c r="AO7" s="690"/>
      <c r="AP7" s="680" t="s">
        <v>233</v>
      </c>
      <c r="AQ7" s="681"/>
      <c r="AR7" s="681"/>
      <c r="AS7" s="681"/>
      <c r="AT7" s="681"/>
      <c r="AU7" s="681"/>
      <c r="AV7" s="681"/>
      <c r="AW7" s="681"/>
      <c r="AX7" s="681"/>
      <c r="AY7" s="681"/>
      <c r="AZ7" s="681"/>
      <c r="BA7" s="681"/>
      <c r="BB7" s="681"/>
      <c r="BC7" s="681"/>
      <c r="BD7" s="681"/>
      <c r="BE7" s="681"/>
      <c r="BF7" s="682"/>
      <c r="BG7" s="683">
        <v>240555</v>
      </c>
      <c r="BH7" s="684"/>
      <c r="BI7" s="684"/>
      <c r="BJ7" s="684"/>
      <c r="BK7" s="684"/>
      <c r="BL7" s="684"/>
      <c r="BM7" s="684"/>
      <c r="BN7" s="685"/>
      <c r="BO7" s="686">
        <v>29.1</v>
      </c>
      <c r="BP7" s="686"/>
      <c r="BQ7" s="686"/>
      <c r="BR7" s="686"/>
      <c r="BS7" s="687" t="s">
        <v>137</v>
      </c>
      <c r="BT7" s="687"/>
      <c r="BU7" s="687"/>
      <c r="BV7" s="687"/>
      <c r="BW7" s="687"/>
      <c r="BX7" s="687"/>
      <c r="BY7" s="687"/>
      <c r="BZ7" s="687"/>
      <c r="CA7" s="687"/>
      <c r="CB7" s="691"/>
      <c r="CD7" s="698" t="s">
        <v>234</v>
      </c>
      <c r="CE7" s="699"/>
      <c r="CF7" s="699"/>
      <c r="CG7" s="699"/>
      <c r="CH7" s="699"/>
      <c r="CI7" s="699"/>
      <c r="CJ7" s="699"/>
      <c r="CK7" s="699"/>
      <c r="CL7" s="699"/>
      <c r="CM7" s="699"/>
      <c r="CN7" s="699"/>
      <c r="CO7" s="699"/>
      <c r="CP7" s="699"/>
      <c r="CQ7" s="700"/>
      <c r="CR7" s="683">
        <v>845803</v>
      </c>
      <c r="CS7" s="684"/>
      <c r="CT7" s="684"/>
      <c r="CU7" s="684"/>
      <c r="CV7" s="684"/>
      <c r="CW7" s="684"/>
      <c r="CX7" s="684"/>
      <c r="CY7" s="685"/>
      <c r="CZ7" s="686">
        <v>20</v>
      </c>
      <c r="DA7" s="686"/>
      <c r="DB7" s="686"/>
      <c r="DC7" s="686"/>
      <c r="DD7" s="692">
        <v>72267</v>
      </c>
      <c r="DE7" s="684"/>
      <c r="DF7" s="684"/>
      <c r="DG7" s="684"/>
      <c r="DH7" s="684"/>
      <c r="DI7" s="684"/>
      <c r="DJ7" s="684"/>
      <c r="DK7" s="684"/>
      <c r="DL7" s="684"/>
      <c r="DM7" s="684"/>
      <c r="DN7" s="684"/>
      <c r="DO7" s="684"/>
      <c r="DP7" s="685"/>
      <c r="DQ7" s="692">
        <v>615820</v>
      </c>
      <c r="DR7" s="684"/>
      <c r="DS7" s="684"/>
      <c r="DT7" s="684"/>
      <c r="DU7" s="684"/>
      <c r="DV7" s="684"/>
      <c r="DW7" s="684"/>
      <c r="DX7" s="684"/>
      <c r="DY7" s="684"/>
      <c r="DZ7" s="684"/>
      <c r="EA7" s="684"/>
      <c r="EB7" s="684"/>
      <c r="EC7" s="693"/>
    </row>
    <row r="8" spans="2:143" ht="11.25" customHeight="1" x14ac:dyDescent="0.15">
      <c r="B8" s="680" t="s">
        <v>235</v>
      </c>
      <c r="C8" s="681"/>
      <c r="D8" s="681"/>
      <c r="E8" s="681"/>
      <c r="F8" s="681"/>
      <c r="G8" s="681"/>
      <c r="H8" s="681"/>
      <c r="I8" s="681"/>
      <c r="J8" s="681"/>
      <c r="K8" s="681"/>
      <c r="L8" s="681"/>
      <c r="M8" s="681"/>
      <c r="N8" s="681"/>
      <c r="O8" s="681"/>
      <c r="P8" s="681"/>
      <c r="Q8" s="682"/>
      <c r="R8" s="683">
        <v>3105</v>
      </c>
      <c r="S8" s="684"/>
      <c r="T8" s="684"/>
      <c r="U8" s="684"/>
      <c r="V8" s="684"/>
      <c r="W8" s="684"/>
      <c r="X8" s="684"/>
      <c r="Y8" s="685"/>
      <c r="Z8" s="686">
        <v>0.1</v>
      </c>
      <c r="AA8" s="686"/>
      <c r="AB8" s="686"/>
      <c r="AC8" s="686"/>
      <c r="AD8" s="687">
        <v>3105</v>
      </c>
      <c r="AE8" s="687"/>
      <c r="AF8" s="687"/>
      <c r="AG8" s="687"/>
      <c r="AH8" s="687"/>
      <c r="AI8" s="687"/>
      <c r="AJ8" s="687"/>
      <c r="AK8" s="687"/>
      <c r="AL8" s="688">
        <v>0.2</v>
      </c>
      <c r="AM8" s="689"/>
      <c r="AN8" s="689"/>
      <c r="AO8" s="690"/>
      <c r="AP8" s="680" t="s">
        <v>236</v>
      </c>
      <c r="AQ8" s="681"/>
      <c r="AR8" s="681"/>
      <c r="AS8" s="681"/>
      <c r="AT8" s="681"/>
      <c r="AU8" s="681"/>
      <c r="AV8" s="681"/>
      <c r="AW8" s="681"/>
      <c r="AX8" s="681"/>
      <c r="AY8" s="681"/>
      <c r="AZ8" s="681"/>
      <c r="BA8" s="681"/>
      <c r="BB8" s="681"/>
      <c r="BC8" s="681"/>
      <c r="BD8" s="681"/>
      <c r="BE8" s="681"/>
      <c r="BF8" s="682"/>
      <c r="BG8" s="683">
        <v>5905</v>
      </c>
      <c r="BH8" s="684"/>
      <c r="BI8" s="684"/>
      <c r="BJ8" s="684"/>
      <c r="BK8" s="684"/>
      <c r="BL8" s="684"/>
      <c r="BM8" s="684"/>
      <c r="BN8" s="685"/>
      <c r="BO8" s="686">
        <v>0.7</v>
      </c>
      <c r="BP8" s="686"/>
      <c r="BQ8" s="686"/>
      <c r="BR8" s="686"/>
      <c r="BS8" s="692" t="s">
        <v>129</v>
      </c>
      <c r="BT8" s="684"/>
      <c r="BU8" s="684"/>
      <c r="BV8" s="684"/>
      <c r="BW8" s="684"/>
      <c r="BX8" s="684"/>
      <c r="BY8" s="684"/>
      <c r="BZ8" s="684"/>
      <c r="CA8" s="684"/>
      <c r="CB8" s="693"/>
      <c r="CD8" s="698" t="s">
        <v>237</v>
      </c>
      <c r="CE8" s="699"/>
      <c r="CF8" s="699"/>
      <c r="CG8" s="699"/>
      <c r="CH8" s="699"/>
      <c r="CI8" s="699"/>
      <c r="CJ8" s="699"/>
      <c r="CK8" s="699"/>
      <c r="CL8" s="699"/>
      <c r="CM8" s="699"/>
      <c r="CN8" s="699"/>
      <c r="CO8" s="699"/>
      <c r="CP8" s="699"/>
      <c r="CQ8" s="700"/>
      <c r="CR8" s="683">
        <v>476986</v>
      </c>
      <c r="CS8" s="684"/>
      <c r="CT8" s="684"/>
      <c r="CU8" s="684"/>
      <c r="CV8" s="684"/>
      <c r="CW8" s="684"/>
      <c r="CX8" s="684"/>
      <c r="CY8" s="685"/>
      <c r="CZ8" s="686">
        <v>11.3</v>
      </c>
      <c r="DA8" s="686"/>
      <c r="DB8" s="686"/>
      <c r="DC8" s="686"/>
      <c r="DD8" s="692">
        <v>42592</v>
      </c>
      <c r="DE8" s="684"/>
      <c r="DF8" s="684"/>
      <c r="DG8" s="684"/>
      <c r="DH8" s="684"/>
      <c r="DI8" s="684"/>
      <c r="DJ8" s="684"/>
      <c r="DK8" s="684"/>
      <c r="DL8" s="684"/>
      <c r="DM8" s="684"/>
      <c r="DN8" s="684"/>
      <c r="DO8" s="684"/>
      <c r="DP8" s="685"/>
      <c r="DQ8" s="692">
        <v>321829</v>
      </c>
      <c r="DR8" s="684"/>
      <c r="DS8" s="684"/>
      <c r="DT8" s="684"/>
      <c r="DU8" s="684"/>
      <c r="DV8" s="684"/>
      <c r="DW8" s="684"/>
      <c r="DX8" s="684"/>
      <c r="DY8" s="684"/>
      <c r="DZ8" s="684"/>
      <c r="EA8" s="684"/>
      <c r="EB8" s="684"/>
      <c r="EC8" s="693"/>
    </row>
    <row r="9" spans="2:143" ht="11.25" customHeight="1" x14ac:dyDescent="0.15">
      <c r="B9" s="680" t="s">
        <v>238</v>
      </c>
      <c r="C9" s="681"/>
      <c r="D9" s="681"/>
      <c r="E9" s="681"/>
      <c r="F9" s="681"/>
      <c r="G9" s="681"/>
      <c r="H9" s="681"/>
      <c r="I9" s="681"/>
      <c r="J9" s="681"/>
      <c r="K9" s="681"/>
      <c r="L9" s="681"/>
      <c r="M9" s="681"/>
      <c r="N9" s="681"/>
      <c r="O9" s="681"/>
      <c r="P9" s="681"/>
      <c r="Q9" s="682"/>
      <c r="R9" s="683">
        <v>1409</v>
      </c>
      <c r="S9" s="684"/>
      <c r="T9" s="684"/>
      <c r="U9" s="684"/>
      <c r="V9" s="684"/>
      <c r="W9" s="684"/>
      <c r="X9" s="684"/>
      <c r="Y9" s="685"/>
      <c r="Z9" s="686">
        <v>0</v>
      </c>
      <c r="AA9" s="686"/>
      <c r="AB9" s="686"/>
      <c r="AC9" s="686"/>
      <c r="AD9" s="687">
        <v>1409</v>
      </c>
      <c r="AE9" s="687"/>
      <c r="AF9" s="687"/>
      <c r="AG9" s="687"/>
      <c r="AH9" s="687"/>
      <c r="AI9" s="687"/>
      <c r="AJ9" s="687"/>
      <c r="AK9" s="687"/>
      <c r="AL9" s="688">
        <v>0.1</v>
      </c>
      <c r="AM9" s="689"/>
      <c r="AN9" s="689"/>
      <c r="AO9" s="690"/>
      <c r="AP9" s="680" t="s">
        <v>239</v>
      </c>
      <c r="AQ9" s="681"/>
      <c r="AR9" s="681"/>
      <c r="AS9" s="681"/>
      <c r="AT9" s="681"/>
      <c r="AU9" s="681"/>
      <c r="AV9" s="681"/>
      <c r="AW9" s="681"/>
      <c r="AX9" s="681"/>
      <c r="AY9" s="681"/>
      <c r="AZ9" s="681"/>
      <c r="BA9" s="681"/>
      <c r="BB9" s="681"/>
      <c r="BC9" s="681"/>
      <c r="BD9" s="681"/>
      <c r="BE9" s="681"/>
      <c r="BF9" s="682"/>
      <c r="BG9" s="683">
        <v>181272</v>
      </c>
      <c r="BH9" s="684"/>
      <c r="BI9" s="684"/>
      <c r="BJ9" s="684"/>
      <c r="BK9" s="684"/>
      <c r="BL9" s="684"/>
      <c r="BM9" s="684"/>
      <c r="BN9" s="685"/>
      <c r="BO9" s="686">
        <v>22</v>
      </c>
      <c r="BP9" s="686"/>
      <c r="BQ9" s="686"/>
      <c r="BR9" s="686"/>
      <c r="BS9" s="692" t="s">
        <v>137</v>
      </c>
      <c r="BT9" s="684"/>
      <c r="BU9" s="684"/>
      <c r="BV9" s="684"/>
      <c r="BW9" s="684"/>
      <c r="BX9" s="684"/>
      <c r="BY9" s="684"/>
      <c r="BZ9" s="684"/>
      <c r="CA9" s="684"/>
      <c r="CB9" s="693"/>
      <c r="CD9" s="698" t="s">
        <v>240</v>
      </c>
      <c r="CE9" s="699"/>
      <c r="CF9" s="699"/>
      <c r="CG9" s="699"/>
      <c r="CH9" s="699"/>
      <c r="CI9" s="699"/>
      <c r="CJ9" s="699"/>
      <c r="CK9" s="699"/>
      <c r="CL9" s="699"/>
      <c r="CM9" s="699"/>
      <c r="CN9" s="699"/>
      <c r="CO9" s="699"/>
      <c r="CP9" s="699"/>
      <c r="CQ9" s="700"/>
      <c r="CR9" s="683">
        <v>527417</v>
      </c>
      <c r="CS9" s="684"/>
      <c r="CT9" s="684"/>
      <c r="CU9" s="684"/>
      <c r="CV9" s="684"/>
      <c r="CW9" s="684"/>
      <c r="CX9" s="684"/>
      <c r="CY9" s="685"/>
      <c r="CZ9" s="686">
        <v>12.4</v>
      </c>
      <c r="DA9" s="686"/>
      <c r="DB9" s="686"/>
      <c r="DC9" s="686"/>
      <c r="DD9" s="692">
        <v>10008</v>
      </c>
      <c r="DE9" s="684"/>
      <c r="DF9" s="684"/>
      <c r="DG9" s="684"/>
      <c r="DH9" s="684"/>
      <c r="DI9" s="684"/>
      <c r="DJ9" s="684"/>
      <c r="DK9" s="684"/>
      <c r="DL9" s="684"/>
      <c r="DM9" s="684"/>
      <c r="DN9" s="684"/>
      <c r="DO9" s="684"/>
      <c r="DP9" s="685"/>
      <c r="DQ9" s="692">
        <v>357519</v>
      </c>
      <c r="DR9" s="684"/>
      <c r="DS9" s="684"/>
      <c r="DT9" s="684"/>
      <c r="DU9" s="684"/>
      <c r="DV9" s="684"/>
      <c r="DW9" s="684"/>
      <c r="DX9" s="684"/>
      <c r="DY9" s="684"/>
      <c r="DZ9" s="684"/>
      <c r="EA9" s="684"/>
      <c r="EB9" s="684"/>
      <c r="EC9" s="693"/>
    </row>
    <row r="10" spans="2:143" ht="11.25" customHeight="1" x14ac:dyDescent="0.15">
      <c r="B10" s="680" t="s">
        <v>241</v>
      </c>
      <c r="C10" s="681"/>
      <c r="D10" s="681"/>
      <c r="E10" s="681"/>
      <c r="F10" s="681"/>
      <c r="G10" s="681"/>
      <c r="H10" s="681"/>
      <c r="I10" s="681"/>
      <c r="J10" s="681"/>
      <c r="K10" s="681"/>
      <c r="L10" s="681"/>
      <c r="M10" s="681"/>
      <c r="N10" s="681"/>
      <c r="O10" s="681"/>
      <c r="P10" s="681"/>
      <c r="Q10" s="682"/>
      <c r="R10" s="683" t="s">
        <v>225</v>
      </c>
      <c r="S10" s="684"/>
      <c r="T10" s="684"/>
      <c r="U10" s="684"/>
      <c r="V10" s="684"/>
      <c r="W10" s="684"/>
      <c r="X10" s="684"/>
      <c r="Y10" s="685"/>
      <c r="Z10" s="686" t="s">
        <v>225</v>
      </c>
      <c r="AA10" s="686"/>
      <c r="AB10" s="686"/>
      <c r="AC10" s="686"/>
      <c r="AD10" s="687" t="s">
        <v>129</v>
      </c>
      <c r="AE10" s="687"/>
      <c r="AF10" s="687"/>
      <c r="AG10" s="687"/>
      <c r="AH10" s="687"/>
      <c r="AI10" s="687"/>
      <c r="AJ10" s="687"/>
      <c r="AK10" s="687"/>
      <c r="AL10" s="688" t="s">
        <v>137</v>
      </c>
      <c r="AM10" s="689"/>
      <c r="AN10" s="689"/>
      <c r="AO10" s="690"/>
      <c r="AP10" s="680" t="s">
        <v>242</v>
      </c>
      <c r="AQ10" s="681"/>
      <c r="AR10" s="681"/>
      <c r="AS10" s="681"/>
      <c r="AT10" s="681"/>
      <c r="AU10" s="681"/>
      <c r="AV10" s="681"/>
      <c r="AW10" s="681"/>
      <c r="AX10" s="681"/>
      <c r="AY10" s="681"/>
      <c r="AZ10" s="681"/>
      <c r="BA10" s="681"/>
      <c r="BB10" s="681"/>
      <c r="BC10" s="681"/>
      <c r="BD10" s="681"/>
      <c r="BE10" s="681"/>
      <c r="BF10" s="682"/>
      <c r="BG10" s="683">
        <v>15590</v>
      </c>
      <c r="BH10" s="684"/>
      <c r="BI10" s="684"/>
      <c r="BJ10" s="684"/>
      <c r="BK10" s="684"/>
      <c r="BL10" s="684"/>
      <c r="BM10" s="684"/>
      <c r="BN10" s="685"/>
      <c r="BO10" s="686">
        <v>1.9</v>
      </c>
      <c r="BP10" s="686"/>
      <c r="BQ10" s="686"/>
      <c r="BR10" s="686"/>
      <c r="BS10" s="692" t="s">
        <v>225</v>
      </c>
      <c r="BT10" s="684"/>
      <c r="BU10" s="684"/>
      <c r="BV10" s="684"/>
      <c r="BW10" s="684"/>
      <c r="BX10" s="684"/>
      <c r="BY10" s="684"/>
      <c r="BZ10" s="684"/>
      <c r="CA10" s="684"/>
      <c r="CB10" s="693"/>
      <c r="CD10" s="698" t="s">
        <v>243</v>
      </c>
      <c r="CE10" s="699"/>
      <c r="CF10" s="699"/>
      <c r="CG10" s="699"/>
      <c r="CH10" s="699"/>
      <c r="CI10" s="699"/>
      <c r="CJ10" s="699"/>
      <c r="CK10" s="699"/>
      <c r="CL10" s="699"/>
      <c r="CM10" s="699"/>
      <c r="CN10" s="699"/>
      <c r="CO10" s="699"/>
      <c r="CP10" s="699"/>
      <c r="CQ10" s="700"/>
      <c r="CR10" s="683" t="s">
        <v>225</v>
      </c>
      <c r="CS10" s="684"/>
      <c r="CT10" s="684"/>
      <c r="CU10" s="684"/>
      <c r="CV10" s="684"/>
      <c r="CW10" s="684"/>
      <c r="CX10" s="684"/>
      <c r="CY10" s="685"/>
      <c r="CZ10" s="686" t="s">
        <v>225</v>
      </c>
      <c r="DA10" s="686"/>
      <c r="DB10" s="686"/>
      <c r="DC10" s="686"/>
      <c r="DD10" s="692" t="s">
        <v>129</v>
      </c>
      <c r="DE10" s="684"/>
      <c r="DF10" s="684"/>
      <c r="DG10" s="684"/>
      <c r="DH10" s="684"/>
      <c r="DI10" s="684"/>
      <c r="DJ10" s="684"/>
      <c r="DK10" s="684"/>
      <c r="DL10" s="684"/>
      <c r="DM10" s="684"/>
      <c r="DN10" s="684"/>
      <c r="DO10" s="684"/>
      <c r="DP10" s="685"/>
      <c r="DQ10" s="692" t="s">
        <v>129</v>
      </c>
      <c r="DR10" s="684"/>
      <c r="DS10" s="684"/>
      <c r="DT10" s="684"/>
      <c r="DU10" s="684"/>
      <c r="DV10" s="684"/>
      <c r="DW10" s="684"/>
      <c r="DX10" s="684"/>
      <c r="DY10" s="684"/>
      <c r="DZ10" s="684"/>
      <c r="EA10" s="684"/>
      <c r="EB10" s="684"/>
      <c r="EC10" s="693"/>
    </row>
    <row r="11" spans="2:143" ht="11.25" customHeight="1" x14ac:dyDescent="0.15">
      <c r="B11" s="680" t="s">
        <v>244</v>
      </c>
      <c r="C11" s="681"/>
      <c r="D11" s="681"/>
      <c r="E11" s="681"/>
      <c r="F11" s="681"/>
      <c r="G11" s="681"/>
      <c r="H11" s="681"/>
      <c r="I11" s="681"/>
      <c r="J11" s="681"/>
      <c r="K11" s="681"/>
      <c r="L11" s="681"/>
      <c r="M11" s="681"/>
      <c r="N11" s="681"/>
      <c r="O11" s="681"/>
      <c r="P11" s="681"/>
      <c r="Q11" s="682"/>
      <c r="R11" s="683">
        <v>65839</v>
      </c>
      <c r="S11" s="684"/>
      <c r="T11" s="684"/>
      <c r="U11" s="684"/>
      <c r="V11" s="684"/>
      <c r="W11" s="684"/>
      <c r="X11" s="684"/>
      <c r="Y11" s="685"/>
      <c r="Z11" s="688">
        <v>1.5</v>
      </c>
      <c r="AA11" s="689"/>
      <c r="AB11" s="689"/>
      <c r="AC11" s="701"/>
      <c r="AD11" s="692">
        <v>65839</v>
      </c>
      <c r="AE11" s="684"/>
      <c r="AF11" s="684"/>
      <c r="AG11" s="684"/>
      <c r="AH11" s="684"/>
      <c r="AI11" s="684"/>
      <c r="AJ11" s="684"/>
      <c r="AK11" s="685"/>
      <c r="AL11" s="688">
        <v>3.9</v>
      </c>
      <c r="AM11" s="689"/>
      <c r="AN11" s="689"/>
      <c r="AO11" s="690"/>
      <c r="AP11" s="680" t="s">
        <v>245</v>
      </c>
      <c r="AQ11" s="681"/>
      <c r="AR11" s="681"/>
      <c r="AS11" s="681"/>
      <c r="AT11" s="681"/>
      <c r="AU11" s="681"/>
      <c r="AV11" s="681"/>
      <c r="AW11" s="681"/>
      <c r="AX11" s="681"/>
      <c r="AY11" s="681"/>
      <c r="AZ11" s="681"/>
      <c r="BA11" s="681"/>
      <c r="BB11" s="681"/>
      <c r="BC11" s="681"/>
      <c r="BD11" s="681"/>
      <c r="BE11" s="681"/>
      <c r="BF11" s="682"/>
      <c r="BG11" s="683">
        <v>37788</v>
      </c>
      <c r="BH11" s="684"/>
      <c r="BI11" s="684"/>
      <c r="BJ11" s="684"/>
      <c r="BK11" s="684"/>
      <c r="BL11" s="684"/>
      <c r="BM11" s="684"/>
      <c r="BN11" s="685"/>
      <c r="BO11" s="686">
        <v>4.5999999999999996</v>
      </c>
      <c r="BP11" s="686"/>
      <c r="BQ11" s="686"/>
      <c r="BR11" s="686"/>
      <c r="BS11" s="692" t="s">
        <v>129</v>
      </c>
      <c r="BT11" s="684"/>
      <c r="BU11" s="684"/>
      <c r="BV11" s="684"/>
      <c r="BW11" s="684"/>
      <c r="BX11" s="684"/>
      <c r="BY11" s="684"/>
      <c r="BZ11" s="684"/>
      <c r="CA11" s="684"/>
      <c r="CB11" s="693"/>
      <c r="CD11" s="698" t="s">
        <v>246</v>
      </c>
      <c r="CE11" s="699"/>
      <c r="CF11" s="699"/>
      <c r="CG11" s="699"/>
      <c r="CH11" s="699"/>
      <c r="CI11" s="699"/>
      <c r="CJ11" s="699"/>
      <c r="CK11" s="699"/>
      <c r="CL11" s="699"/>
      <c r="CM11" s="699"/>
      <c r="CN11" s="699"/>
      <c r="CO11" s="699"/>
      <c r="CP11" s="699"/>
      <c r="CQ11" s="700"/>
      <c r="CR11" s="683">
        <v>530453</v>
      </c>
      <c r="CS11" s="684"/>
      <c r="CT11" s="684"/>
      <c r="CU11" s="684"/>
      <c r="CV11" s="684"/>
      <c r="CW11" s="684"/>
      <c r="CX11" s="684"/>
      <c r="CY11" s="685"/>
      <c r="CZ11" s="686">
        <v>12.5</v>
      </c>
      <c r="DA11" s="686"/>
      <c r="DB11" s="686"/>
      <c r="DC11" s="686"/>
      <c r="DD11" s="692">
        <v>15730</v>
      </c>
      <c r="DE11" s="684"/>
      <c r="DF11" s="684"/>
      <c r="DG11" s="684"/>
      <c r="DH11" s="684"/>
      <c r="DI11" s="684"/>
      <c r="DJ11" s="684"/>
      <c r="DK11" s="684"/>
      <c r="DL11" s="684"/>
      <c r="DM11" s="684"/>
      <c r="DN11" s="684"/>
      <c r="DO11" s="684"/>
      <c r="DP11" s="685"/>
      <c r="DQ11" s="692">
        <v>28885</v>
      </c>
      <c r="DR11" s="684"/>
      <c r="DS11" s="684"/>
      <c r="DT11" s="684"/>
      <c r="DU11" s="684"/>
      <c r="DV11" s="684"/>
      <c r="DW11" s="684"/>
      <c r="DX11" s="684"/>
      <c r="DY11" s="684"/>
      <c r="DZ11" s="684"/>
      <c r="EA11" s="684"/>
      <c r="EB11" s="684"/>
      <c r="EC11" s="693"/>
    </row>
    <row r="12" spans="2:143" ht="11.25" customHeight="1" x14ac:dyDescent="0.15">
      <c r="B12" s="680" t="s">
        <v>247</v>
      </c>
      <c r="C12" s="681"/>
      <c r="D12" s="681"/>
      <c r="E12" s="681"/>
      <c r="F12" s="681"/>
      <c r="G12" s="681"/>
      <c r="H12" s="681"/>
      <c r="I12" s="681"/>
      <c r="J12" s="681"/>
      <c r="K12" s="681"/>
      <c r="L12" s="681"/>
      <c r="M12" s="681"/>
      <c r="N12" s="681"/>
      <c r="O12" s="681"/>
      <c r="P12" s="681"/>
      <c r="Q12" s="682"/>
      <c r="R12" s="683" t="s">
        <v>225</v>
      </c>
      <c r="S12" s="684"/>
      <c r="T12" s="684"/>
      <c r="U12" s="684"/>
      <c r="V12" s="684"/>
      <c r="W12" s="684"/>
      <c r="X12" s="684"/>
      <c r="Y12" s="685"/>
      <c r="Z12" s="686" t="s">
        <v>225</v>
      </c>
      <c r="AA12" s="686"/>
      <c r="AB12" s="686"/>
      <c r="AC12" s="686"/>
      <c r="AD12" s="687" t="s">
        <v>129</v>
      </c>
      <c r="AE12" s="687"/>
      <c r="AF12" s="687"/>
      <c r="AG12" s="687"/>
      <c r="AH12" s="687"/>
      <c r="AI12" s="687"/>
      <c r="AJ12" s="687"/>
      <c r="AK12" s="687"/>
      <c r="AL12" s="688" t="s">
        <v>129</v>
      </c>
      <c r="AM12" s="689"/>
      <c r="AN12" s="689"/>
      <c r="AO12" s="690"/>
      <c r="AP12" s="680" t="s">
        <v>248</v>
      </c>
      <c r="AQ12" s="681"/>
      <c r="AR12" s="681"/>
      <c r="AS12" s="681"/>
      <c r="AT12" s="681"/>
      <c r="AU12" s="681"/>
      <c r="AV12" s="681"/>
      <c r="AW12" s="681"/>
      <c r="AX12" s="681"/>
      <c r="AY12" s="681"/>
      <c r="AZ12" s="681"/>
      <c r="BA12" s="681"/>
      <c r="BB12" s="681"/>
      <c r="BC12" s="681"/>
      <c r="BD12" s="681"/>
      <c r="BE12" s="681"/>
      <c r="BF12" s="682"/>
      <c r="BG12" s="683">
        <v>552800</v>
      </c>
      <c r="BH12" s="684"/>
      <c r="BI12" s="684"/>
      <c r="BJ12" s="684"/>
      <c r="BK12" s="684"/>
      <c r="BL12" s="684"/>
      <c r="BM12" s="684"/>
      <c r="BN12" s="685"/>
      <c r="BO12" s="686">
        <v>67</v>
      </c>
      <c r="BP12" s="686"/>
      <c r="BQ12" s="686"/>
      <c r="BR12" s="686"/>
      <c r="BS12" s="692" t="s">
        <v>129</v>
      </c>
      <c r="BT12" s="684"/>
      <c r="BU12" s="684"/>
      <c r="BV12" s="684"/>
      <c r="BW12" s="684"/>
      <c r="BX12" s="684"/>
      <c r="BY12" s="684"/>
      <c r="BZ12" s="684"/>
      <c r="CA12" s="684"/>
      <c r="CB12" s="693"/>
      <c r="CD12" s="698" t="s">
        <v>249</v>
      </c>
      <c r="CE12" s="699"/>
      <c r="CF12" s="699"/>
      <c r="CG12" s="699"/>
      <c r="CH12" s="699"/>
      <c r="CI12" s="699"/>
      <c r="CJ12" s="699"/>
      <c r="CK12" s="699"/>
      <c r="CL12" s="699"/>
      <c r="CM12" s="699"/>
      <c r="CN12" s="699"/>
      <c r="CO12" s="699"/>
      <c r="CP12" s="699"/>
      <c r="CQ12" s="700"/>
      <c r="CR12" s="683">
        <v>62597</v>
      </c>
      <c r="CS12" s="684"/>
      <c r="CT12" s="684"/>
      <c r="CU12" s="684"/>
      <c r="CV12" s="684"/>
      <c r="CW12" s="684"/>
      <c r="CX12" s="684"/>
      <c r="CY12" s="685"/>
      <c r="CZ12" s="686">
        <v>1.5</v>
      </c>
      <c r="DA12" s="686"/>
      <c r="DB12" s="686"/>
      <c r="DC12" s="686"/>
      <c r="DD12" s="692">
        <v>11200</v>
      </c>
      <c r="DE12" s="684"/>
      <c r="DF12" s="684"/>
      <c r="DG12" s="684"/>
      <c r="DH12" s="684"/>
      <c r="DI12" s="684"/>
      <c r="DJ12" s="684"/>
      <c r="DK12" s="684"/>
      <c r="DL12" s="684"/>
      <c r="DM12" s="684"/>
      <c r="DN12" s="684"/>
      <c r="DO12" s="684"/>
      <c r="DP12" s="685"/>
      <c r="DQ12" s="692">
        <v>31961</v>
      </c>
      <c r="DR12" s="684"/>
      <c r="DS12" s="684"/>
      <c r="DT12" s="684"/>
      <c r="DU12" s="684"/>
      <c r="DV12" s="684"/>
      <c r="DW12" s="684"/>
      <c r="DX12" s="684"/>
      <c r="DY12" s="684"/>
      <c r="DZ12" s="684"/>
      <c r="EA12" s="684"/>
      <c r="EB12" s="684"/>
      <c r="EC12" s="693"/>
    </row>
    <row r="13" spans="2:143" ht="11.25" customHeight="1" x14ac:dyDescent="0.15">
      <c r="B13" s="680" t="s">
        <v>250</v>
      </c>
      <c r="C13" s="681"/>
      <c r="D13" s="681"/>
      <c r="E13" s="681"/>
      <c r="F13" s="681"/>
      <c r="G13" s="681"/>
      <c r="H13" s="681"/>
      <c r="I13" s="681"/>
      <c r="J13" s="681"/>
      <c r="K13" s="681"/>
      <c r="L13" s="681"/>
      <c r="M13" s="681"/>
      <c r="N13" s="681"/>
      <c r="O13" s="681"/>
      <c r="P13" s="681"/>
      <c r="Q13" s="682"/>
      <c r="R13" s="683" t="s">
        <v>137</v>
      </c>
      <c r="S13" s="684"/>
      <c r="T13" s="684"/>
      <c r="U13" s="684"/>
      <c r="V13" s="684"/>
      <c r="W13" s="684"/>
      <c r="X13" s="684"/>
      <c r="Y13" s="685"/>
      <c r="Z13" s="686" t="s">
        <v>137</v>
      </c>
      <c r="AA13" s="686"/>
      <c r="AB13" s="686"/>
      <c r="AC13" s="686"/>
      <c r="AD13" s="687" t="s">
        <v>129</v>
      </c>
      <c r="AE13" s="687"/>
      <c r="AF13" s="687"/>
      <c r="AG13" s="687"/>
      <c r="AH13" s="687"/>
      <c r="AI13" s="687"/>
      <c r="AJ13" s="687"/>
      <c r="AK13" s="687"/>
      <c r="AL13" s="688" t="s">
        <v>129</v>
      </c>
      <c r="AM13" s="689"/>
      <c r="AN13" s="689"/>
      <c r="AO13" s="690"/>
      <c r="AP13" s="680" t="s">
        <v>251</v>
      </c>
      <c r="AQ13" s="681"/>
      <c r="AR13" s="681"/>
      <c r="AS13" s="681"/>
      <c r="AT13" s="681"/>
      <c r="AU13" s="681"/>
      <c r="AV13" s="681"/>
      <c r="AW13" s="681"/>
      <c r="AX13" s="681"/>
      <c r="AY13" s="681"/>
      <c r="AZ13" s="681"/>
      <c r="BA13" s="681"/>
      <c r="BB13" s="681"/>
      <c r="BC13" s="681"/>
      <c r="BD13" s="681"/>
      <c r="BE13" s="681"/>
      <c r="BF13" s="682"/>
      <c r="BG13" s="683">
        <v>551589</v>
      </c>
      <c r="BH13" s="684"/>
      <c r="BI13" s="684"/>
      <c r="BJ13" s="684"/>
      <c r="BK13" s="684"/>
      <c r="BL13" s="684"/>
      <c r="BM13" s="684"/>
      <c r="BN13" s="685"/>
      <c r="BO13" s="686">
        <v>66.8</v>
      </c>
      <c r="BP13" s="686"/>
      <c r="BQ13" s="686"/>
      <c r="BR13" s="686"/>
      <c r="BS13" s="692" t="s">
        <v>137</v>
      </c>
      <c r="BT13" s="684"/>
      <c r="BU13" s="684"/>
      <c r="BV13" s="684"/>
      <c r="BW13" s="684"/>
      <c r="BX13" s="684"/>
      <c r="BY13" s="684"/>
      <c r="BZ13" s="684"/>
      <c r="CA13" s="684"/>
      <c r="CB13" s="693"/>
      <c r="CD13" s="698" t="s">
        <v>252</v>
      </c>
      <c r="CE13" s="699"/>
      <c r="CF13" s="699"/>
      <c r="CG13" s="699"/>
      <c r="CH13" s="699"/>
      <c r="CI13" s="699"/>
      <c r="CJ13" s="699"/>
      <c r="CK13" s="699"/>
      <c r="CL13" s="699"/>
      <c r="CM13" s="699"/>
      <c r="CN13" s="699"/>
      <c r="CO13" s="699"/>
      <c r="CP13" s="699"/>
      <c r="CQ13" s="700"/>
      <c r="CR13" s="683">
        <v>559183</v>
      </c>
      <c r="CS13" s="684"/>
      <c r="CT13" s="684"/>
      <c r="CU13" s="684"/>
      <c r="CV13" s="684"/>
      <c r="CW13" s="684"/>
      <c r="CX13" s="684"/>
      <c r="CY13" s="685"/>
      <c r="CZ13" s="686">
        <v>13.2</v>
      </c>
      <c r="DA13" s="686"/>
      <c r="DB13" s="686"/>
      <c r="DC13" s="686"/>
      <c r="DD13" s="692">
        <v>346070</v>
      </c>
      <c r="DE13" s="684"/>
      <c r="DF13" s="684"/>
      <c r="DG13" s="684"/>
      <c r="DH13" s="684"/>
      <c r="DI13" s="684"/>
      <c r="DJ13" s="684"/>
      <c r="DK13" s="684"/>
      <c r="DL13" s="684"/>
      <c r="DM13" s="684"/>
      <c r="DN13" s="684"/>
      <c r="DO13" s="684"/>
      <c r="DP13" s="685"/>
      <c r="DQ13" s="692">
        <v>326399</v>
      </c>
      <c r="DR13" s="684"/>
      <c r="DS13" s="684"/>
      <c r="DT13" s="684"/>
      <c r="DU13" s="684"/>
      <c r="DV13" s="684"/>
      <c r="DW13" s="684"/>
      <c r="DX13" s="684"/>
      <c r="DY13" s="684"/>
      <c r="DZ13" s="684"/>
      <c r="EA13" s="684"/>
      <c r="EB13" s="684"/>
      <c r="EC13" s="693"/>
    </row>
    <row r="14" spans="2:143" ht="11.25" customHeight="1" x14ac:dyDescent="0.15">
      <c r="B14" s="680" t="s">
        <v>253</v>
      </c>
      <c r="C14" s="681"/>
      <c r="D14" s="681"/>
      <c r="E14" s="681"/>
      <c r="F14" s="681"/>
      <c r="G14" s="681"/>
      <c r="H14" s="681"/>
      <c r="I14" s="681"/>
      <c r="J14" s="681"/>
      <c r="K14" s="681"/>
      <c r="L14" s="681"/>
      <c r="M14" s="681"/>
      <c r="N14" s="681"/>
      <c r="O14" s="681"/>
      <c r="P14" s="681"/>
      <c r="Q14" s="682"/>
      <c r="R14" s="683">
        <v>1627</v>
      </c>
      <c r="S14" s="684"/>
      <c r="T14" s="684"/>
      <c r="U14" s="684"/>
      <c r="V14" s="684"/>
      <c r="W14" s="684"/>
      <c r="X14" s="684"/>
      <c r="Y14" s="685"/>
      <c r="Z14" s="686">
        <v>0</v>
      </c>
      <c r="AA14" s="686"/>
      <c r="AB14" s="686"/>
      <c r="AC14" s="686"/>
      <c r="AD14" s="687">
        <v>1627</v>
      </c>
      <c r="AE14" s="687"/>
      <c r="AF14" s="687"/>
      <c r="AG14" s="687"/>
      <c r="AH14" s="687"/>
      <c r="AI14" s="687"/>
      <c r="AJ14" s="687"/>
      <c r="AK14" s="687"/>
      <c r="AL14" s="688">
        <v>0.1</v>
      </c>
      <c r="AM14" s="689"/>
      <c r="AN14" s="689"/>
      <c r="AO14" s="690"/>
      <c r="AP14" s="680" t="s">
        <v>254</v>
      </c>
      <c r="AQ14" s="681"/>
      <c r="AR14" s="681"/>
      <c r="AS14" s="681"/>
      <c r="AT14" s="681"/>
      <c r="AU14" s="681"/>
      <c r="AV14" s="681"/>
      <c r="AW14" s="681"/>
      <c r="AX14" s="681"/>
      <c r="AY14" s="681"/>
      <c r="AZ14" s="681"/>
      <c r="BA14" s="681"/>
      <c r="BB14" s="681"/>
      <c r="BC14" s="681"/>
      <c r="BD14" s="681"/>
      <c r="BE14" s="681"/>
      <c r="BF14" s="682"/>
      <c r="BG14" s="683">
        <v>12330</v>
      </c>
      <c r="BH14" s="684"/>
      <c r="BI14" s="684"/>
      <c r="BJ14" s="684"/>
      <c r="BK14" s="684"/>
      <c r="BL14" s="684"/>
      <c r="BM14" s="684"/>
      <c r="BN14" s="685"/>
      <c r="BO14" s="686">
        <v>1.5</v>
      </c>
      <c r="BP14" s="686"/>
      <c r="BQ14" s="686"/>
      <c r="BR14" s="686"/>
      <c r="BS14" s="692" t="s">
        <v>225</v>
      </c>
      <c r="BT14" s="684"/>
      <c r="BU14" s="684"/>
      <c r="BV14" s="684"/>
      <c r="BW14" s="684"/>
      <c r="BX14" s="684"/>
      <c r="BY14" s="684"/>
      <c r="BZ14" s="684"/>
      <c r="CA14" s="684"/>
      <c r="CB14" s="693"/>
      <c r="CD14" s="698" t="s">
        <v>255</v>
      </c>
      <c r="CE14" s="699"/>
      <c r="CF14" s="699"/>
      <c r="CG14" s="699"/>
      <c r="CH14" s="699"/>
      <c r="CI14" s="699"/>
      <c r="CJ14" s="699"/>
      <c r="CK14" s="699"/>
      <c r="CL14" s="699"/>
      <c r="CM14" s="699"/>
      <c r="CN14" s="699"/>
      <c r="CO14" s="699"/>
      <c r="CP14" s="699"/>
      <c r="CQ14" s="700"/>
      <c r="CR14" s="683">
        <v>68580</v>
      </c>
      <c r="CS14" s="684"/>
      <c r="CT14" s="684"/>
      <c r="CU14" s="684"/>
      <c r="CV14" s="684"/>
      <c r="CW14" s="684"/>
      <c r="CX14" s="684"/>
      <c r="CY14" s="685"/>
      <c r="CZ14" s="686">
        <v>1.6</v>
      </c>
      <c r="DA14" s="686"/>
      <c r="DB14" s="686"/>
      <c r="DC14" s="686"/>
      <c r="DD14" s="692">
        <v>10681</v>
      </c>
      <c r="DE14" s="684"/>
      <c r="DF14" s="684"/>
      <c r="DG14" s="684"/>
      <c r="DH14" s="684"/>
      <c r="DI14" s="684"/>
      <c r="DJ14" s="684"/>
      <c r="DK14" s="684"/>
      <c r="DL14" s="684"/>
      <c r="DM14" s="684"/>
      <c r="DN14" s="684"/>
      <c r="DO14" s="684"/>
      <c r="DP14" s="685"/>
      <c r="DQ14" s="692">
        <v>64310</v>
      </c>
      <c r="DR14" s="684"/>
      <c r="DS14" s="684"/>
      <c r="DT14" s="684"/>
      <c r="DU14" s="684"/>
      <c r="DV14" s="684"/>
      <c r="DW14" s="684"/>
      <c r="DX14" s="684"/>
      <c r="DY14" s="684"/>
      <c r="DZ14" s="684"/>
      <c r="EA14" s="684"/>
      <c r="EB14" s="684"/>
      <c r="EC14" s="693"/>
    </row>
    <row r="15" spans="2:143" ht="11.25" customHeight="1" x14ac:dyDescent="0.15">
      <c r="B15" s="680" t="s">
        <v>256</v>
      </c>
      <c r="C15" s="681"/>
      <c r="D15" s="681"/>
      <c r="E15" s="681"/>
      <c r="F15" s="681"/>
      <c r="G15" s="681"/>
      <c r="H15" s="681"/>
      <c r="I15" s="681"/>
      <c r="J15" s="681"/>
      <c r="K15" s="681"/>
      <c r="L15" s="681"/>
      <c r="M15" s="681"/>
      <c r="N15" s="681"/>
      <c r="O15" s="681"/>
      <c r="P15" s="681"/>
      <c r="Q15" s="682"/>
      <c r="R15" s="683" t="s">
        <v>225</v>
      </c>
      <c r="S15" s="684"/>
      <c r="T15" s="684"/>
      <c r="U15" s="684"/>
      <c r="V15" s="684"/>
      <c r="W15" s="684"/>
      <c r="X15" s="684"/>
      <c r="Y15" s="685"/>
      <c r="Z15" s="686" t="s">
        <v>129</v>
      </c>
      <c r="AA15" s="686"/>
      <c r="AB15" s="686"/>
      <c r="AC15" s="686"/>
      <c r="AD15" s="687" t="s">
        <v>225</v>
      </c>
      <c r="AE15" s="687"/>
      <c r="AF15" s="687"/>
      <c r="AG15" s="687"/>
      <c r="AH15" s="687"/>
      <c r="AI15" s="687"/>
      <c r="AJ15" s="687"/>
      <c r="AK15" s="687"/>
      <c r="AL15" s="688" t="s">
        <v>137</v>
      </c>
      <c r="AM15" s="689"/>
      <c r="AN15" s="689"/>
      <c r="AO15" s="690"/>
      <c r="AP15" s="680" t="s">
        <v>257</v>
      </c>
      <c r="AQ15" s="681"/>
      <c r="AR15" s="681"/>
      <c r="AS15" s="681"/>
      <c r="AT15" s="681"/>
      <c r="AU15" s="681"/>
      <c r="AV15" s="681"/>
      <c r="AW15" s="681"/>
      <c r="AX15" s="681"/>
      <c r="AY15" s="681"/>
      <c r="AZ15" s="681"/>
      <c r="BA15" s="681"/>
      <c r="BB15" s="681"/>
      <c r="BC15" s="681"/>
      <c r="BD15" s="681"/>
      <c r="BE15" s="681"/>
      <c r="BF15" s="682"/>
      <c r="BG15" s="683">
        <v>19704</v>
      </c>
      <c r="BH15" s="684"/>
      <c r="BI15" s="684"/>
      <c r="BJ15" s="684"/>
      <c r="BK15" s="684"/>
      <c r="BL15" s="684"/>
      <c r="BM15" s="684"/>
      <c r="BN15" s="685"/>
      <c r="BO15" s="686">
        <v>2.4</v>
      </c>
      <c r="BP15" s="686"/>
      <c r="BQ15" s="686"/>
      <c r="BR15" s="686"/>
      <c r="BS15" s="692" t="s">
        <v>129</v>
      </c>
      <c r="BT15" s="684"/>
      <c r="BU15" s="684"/>
      <c r="BV15" s="684"/>
      <c r="BW15" s="684"/>
      <c r="BX15" s="684"/>
      <c r="BY15" s="684"/>
      <c r="BZ15" s="684"/>
      <c r="CA15" s="684"/>
      <c r="CB15" s="693"/>
      <c r="CD15" s="698" t="s">
        <v>258</v>
      </c>
      <c r="CE15" s="699"/>
      <c r="CF15" s="699"/>
      <c r="CG15" s="699"/>
      <c r="CH15" s="699"/>
      <c r="CI15" s="699"/>
      <c r="CJ15" s="699"/>
      <c r="CK15" s="699"/>
      <c r="CL15" s="699"/>
      <c r="CM15" s="699"/>
      <c r="CN15" s="699"/>
      <c r="CO15" s="699"/>
      <c r="CP15" s="699"/>
      <c r="CQ15" s="700"/>
      <c r="CR15" s="683">
        <v>228062</v>
      </c>
      <c r="CS15" s="684"/>
      <c r="CT15" s="684"/>
      <c r="CU15" s="684"/>
      <c r="CV15" s="684"/>
      <c r="CW15" s="684"/>
      <c r="CX15" s="684"/>
      <c r="CY15" s="685"/>
      <c r="CZ15" s="686">
        <v>5.4</v>
      </c>
      <c r="DA15" s="686"/>
      <c r="DB15" s="686"/>
      <c r="DC15" s="686"/>
      <c r="DD15" s="692">
        <v>37773</v>
      </c>
      <c r="DE15" s="684"/>
      <c r="DF15" s="684"/>
      <c r="DG15" s="684"/>
      <c r="DH15" s="684"/>
      <c r="DI15" s="684"/>
      <c r="DJ15" s="684"/>
      <c r="DK15" s="684"/>
      <c r="DL15" s="684"/>
      <c r="DM15" s="684"/>
      <c r="DN15" s="684"/>
      <c r="DO15" s="684"/>
      <c r="DP15" s="685"/>
      <c r="DQ15" s="692">
        <v>200789</v>
      </c>
      <c r="DR15" s="684"/>
      <c r="DS15" s="684"/>
      <c r="DT15" s="684"/>
      <c r="DU15" s="684"/>
      <c r="DV15" s="684"/>
      <c r="DW15" s="684"/>
      <c r="DX15" s="684"/>
      <c r="DY15" s="684"/>
      <c r="DZ15" s="684"/>
      <c r="EA15" s="684"/>
      <c r="EB15" s="684"/>
      <c r="EC15" s="693"/>
    </row>
    <row r="16" spans="2:143" ht="11.25" customHeight="1" x14ac:dyDescent="0.15">
      <c r="B16" s="680" t="s">
        <v>259</v>
      </c>
      <c r="C16" s="681"/>
      <c r="D16" s="681"/>
      <c r="E16" s="681"/>
      <c r="F16" s="681"/>
      <c r="G16" s="681"/>
      <c r="H16" s="681"/>
      <c r="I16" s="681"/>
      <c r="J16" s="681"/>
      <c r="K16" s="681"/>
      <c r="L16" s="681"/>
      <c r="M16" s="681"/>
      <c r="N16" s="681"/>
      <c r="O16" s="681"/>
      <c r="P16" s="681"/>
      <c r="Q16" s="682"/>
      <c r="R16" s="683">
        <v>435</v>
      </c>
      <c r="S16" s="684"/>
      <c r="T16" s="684"/>
      <c r="U16" s="684"/>
      <c r="V16" s="684"/>
      <c r="W16" s="684"/>
      <c r="X16" s="684"/>
      <c r="Y16" s="685"/>
      <c r="Z16" s="686">
        <v>0</v>
      </c>
      <c r="AA16" s="686"/>
      <c r="AB16" s="686"/>
      <c r="AC16" s="686"/>
      <c r="AD16" s="687">
        <v>435</v>
      </c>
      <c r="AE16" s="687"/>
      <c r="AF16" s="687"/>
      <c r="AG16" s="687"/>
      <c r="AH16" s="687"/>
      <c r="AI16" s="687"/>
      <c r="AJ16" s="687"/>
      <c r="AK16" s="687"/>
      <c r="AL16" s="688">
        <v>0</v>
      </c>
      <c r="AM16" s="689"/>
      <c r="AN16" s="689"/>
      <c r="AO16" s="690"/>
      <c r="AP16" s="680" t="s">
        <v>260</v>
      </c>
      <c r="AQ16" s="681"/>
      <c r="AR16" s="681"/>
      <c r="AS16" s="681"/>
      <c r="AT16" s="681"/>
      <c r="AU16" s="681"/>
      <c r="AV16" s="681"/>
      <c r="AW16" s="681"/>
      <c r="AX16" s="681"/>
      <c r="AY16" s="681"/>
      <c r="AZ16" s="681"/>
      <c r="BA16" s="681"/>
      <c r="BB16" s="681"/>
      <c r="BC16" s="681"/>
      <c r="BD16" s="681"/>
      <c r="BE16" s="681"/>
      <c r="BF16" s="682"/>
      <c r="BG16" s="683" t="s">
        <v>137</v>
      </c>
      <c r="BH16" s="684"/>
      <c r="BI16" s="684"/>
      <c r="BJ16" s="684"/>
      <c r="BK16" s="684"/>
      <c r="BL16" s="684"/>
      <c r="BM16" s="684"/>
      <c r="BN16" s="685"/>
      <c r="BO16" s="686" t="s">
        <v>137</v>
      </c>
      <c r="BP16" s="686"/>
      <c r="BQ16" s="686"/>
      <c r="BR16" s="686"/>
      <c r="BS16" s="692" t="s">
        <v>129</v>
      </c>
      <c r="BT16" s="684"/>
      <c r="BU16" s="684"/>
      <c r="BV16" s="684"/>
      <c r="BW16" s="684"/>
      <c r="BX16" s="684"/>
      <c r="BY16" s="684"/>
      <c r="BZ16" s="684"/>
      <c r="CA16" s="684"/>
      <c r="CB16" s="693"/>
      <c r="CD16" s="698" t="s">
        <v>261</v>
      </c>
      <c r="CE16" s="699"/>
      <c r="CF16" s="699"/>
      <c r="CG16" s="699"/>
      <c r="CH16" s="699"/>
      <c r="CI16" s="699"/>
      <c r="CJ16" s="699"/>
      <c r="CK16" s="699"/>
      <c r="CL16" s="699"/>
      <c r="CM16" s="699"/>
      <c r="CN16" s="699"/>
      <c r="CO16" s="699"/>
      <c r="CP16" s="699"/>
      <c r="CQ16" s="700"/>
      <c r="CR16" s="683" t="s">
        <v>225</v>
      </c>
      <c r="CS16" s="684"/>
      <c r="CT16" s="684"/>
      <c r="CU16" s="684"/>
      <c r="CV16" s="684"/>
      <c r="CW16" s="684"/>
      <c r="CX16" s="684"/>
      <c r="CY16" s="685"/>
      <c r="CZ16" s="686" t="s">
        <v>129</v>
      </c>
      <c r="DA16" s="686"/>
      <c r="DB16" s="686"/>
      <c r="DC16" s="686"/>
      <c r="DD16" s="692" t="s">
        <v>129</v>
      </c>
      <c r="DE16" s="684"/>
      <c r="DF16" s="684"/>
      <c r="DG16" s="684"/>
      <c r="DH16" s="684"/>
      <c r="DI16" s="684"/>
      <c r="DJ16" s="684"/>
      <c r="DK16" s="684"/>
      <c r="DL16" s="684"/>
      <c r="DM16" s="684"/>
      <c r="DN16" s="684"/>
      <c r="DO16" s="684"/>
      <c r="DP16" s="685"/>
      <c r="DQ16" s="692" t="s">
        <v>129</v>
      </c>
      <c r="DR16" s="684"/>
      <c r="DS16" s="684"/>
      <c r="DT16" s="684"/>
      <c r="DU16" s="684"/>
      <c r="DV16" s="684"/>
      <c r="DW16" s="684"/>
      <c r="DX16" s="684"/>
      <c r="DY16" s="684"/>
      <c r="DZ16" s="684"/>
      <c r="EA16" s="684"/>
      <c r="EB16" s="684"/>
      <c r="EC16" s="693"/>
    </row>
    <row r="17" spans="2:133" ht="11.25" customHeight="1" x14ac:dyDescent="0.15">
      <c r="B17" s="680" t="s">
        <v>262</v>
      </c>
      <c r="C17" s="681"/>
      <c r="D17" s="681"/>
      <c r="E17" s="681"/>
      <c r="F17" s="681"/>
      <c r="G17" s="681"/>
      <c r="H17" s="681"/>
      <c r="I17" s="681"/>
      <c r="J17" s="681"/>
      <c r="K17" s="681"/>
      <c r="L17" s="681"/>
      <c r="M17" s="681"/>
      <c r="N17" s="681"/>
      <c r="O17" s="681"/>
      <c r="P17" s="681"/>
      <c r="Q17" s="682"/>
      <c r="R17" s="683">
        <v>9212</v>
      </c>
      <c r="S17" s="684"/>
      <c r="T17" s="684"/>
      <c r="U17" s="684"/>
      <c r="V17" s="684"/>
      <c r="W17" s="684"/>
      <c r="X17" s="684"/>
      <c r="Y17" s="685"/>
      <c r="Z17" s="686">
        <v>0.2</v>
      </c>
      <c r="AA17" s="686"/>
      <c r="AB17" s="686"/>
      <c r="AC17" s="686"/>
      <c r="AD17" s="687">
        <v>9212</v>
      </c>
      <c r="AE17" s="687"/>
      <c r="AF17" s="687"/>
      <c r="AG17" s="687"/>
      <c r="AH17" s="687"/>
      <c r="AI17" s="687"/>
      <c r="AJ17" s="687"/>
      <c r="AK17" s="687"/>
      <c r="AL17" s="688">
        <v>0.5</v>
      </c>
      <c r="AM17" s="689"/>
      <c r="AN17" s="689"/>
      <c r="AO17" s="690"/>
      <c r="AP17" s="680" t="s">
        <v>263</v>
      </c>
      <c r="AQ17" s="681"/>
      <c r="AR17" s="681"/>
      <c r="AS17" s="681"/>
      <c r="AT17" s="681"/>
      <c r="AU17" s="681"/>
      <c r="AV17" s="681"/>
      <c r="AW17" s="681"/>
      <c r="AX17" s="681"/>
      <c r="AY17" s="681"/>
      <c r="AZ17" s="681"/>
      <c r="BA17" s="681"/>
      <c r="BB17" s="681"/>
      <c r="BC17" s="681"/>
      <c r="BD17" s="681"/>
      <c r="BE17" s="681"/>
      <c r="BF17" s="682"/>
      <c r="BG17" s="683" t="s">
        <v>129</v>
      </c>
      <c r="BH17" s="684"/>
      <c r="BI17" s="684"/>
      <c r="BJ17" s="684"/>
      <c r="BK17" s="684"/>
      <c r="BL17" s="684"/>
      <c r="BM17" s="684"/>
      <c r="BN17" s="685"/>
      <c r="BO17" s="686" t="s">
        <v>225</v>
      </c>
      <c r="BP17" s="686"/>
      <c r="BQ17" s="686"/>
      <c r="BR17" s="686"/>
      <c r="BS17" s="692" t="s">
        <v>137</v>
      </c>
      <c r="BT17" s="684"/>
      <c r="BU17" s="684"/>
      <c r="BV17" s="684"/>
      <c r="BW17" s="684"/>
      <c r="BX17" s="684"/>
      <c r="BY17" s="684"/>
      <c r="BZ17" s="684"/>
      <c r="CA17" s="684"/>
      <c r="CB17" s="693"/>
      <c r="CD17" s="698" t="s">
        <v>264</v>
      </c>
      <c r="CE17" s="699"/>
      <c r="CF17" s="699"/>
      <c r="CG17" s="699"/>
      <c r="CH17" s="699"/>
      <c r="CI17" s="699"/>
      <c r="CJ17" s="699"/>
      <c r="CK17" s="699"/>
      <c r="CL17" s="699"/>
      <c r="CM17" s="699"/>
      <c r="CN17" s="699"/>
      <c r="CO17" s="699"/>
      <c r="CP17" s="699"/>
      <c r="CQ17" s="700"/>
      <c r="CR17" s="683">
        <v>892234</v>
      </c>
      <c r="CS17" s="684"/>
      <c r="CT17" s="684"/>
      <c r="CU17" s="684"/>
      <c r="CV17" s="684"/>
      <c r="CW17" s="684"/>
      <c r="CX17" s="684"/>
      <c r="CY17" s="685"/>
      <c r="CZ17" s="686">
        <v>21</v>
      </c>
      <c r="DA17" s="686"/>
      <c r="DB17" s="686"/>
      <c r="DC17" s="686"/>
      <c r="DD17" s="692" t="s">
        <v>129</v>
      </c>
      <c r="DE17" s="684"/>
      <c r="DF17" s="684"/>
      <c r="DG17" s="684"/>
      <c r="DH17" s="684"/>
      <c r="DI17" s="684"/>
      <c r="DJ17" s="684"/>
      <c r="DK17" s="684"/>
      <c r="DL17" s="684"/>
      <c r="DM17" s="684"/>
      <c r="DN17" s="684"/>
      <c r="DO17" s="684"/>
      <c r="DP17" s="685"/>
      <c r="DQ17" s="692">
        <v>389444</v>
      </c>
      <c r="DR17" s="684"/>
      <c r="DS17" s="684"/>
      <c r="DT17" s="684"/>
      <c r="DU17" s="684"/>
      <c r="DV17" s="684"/>
      <c r="DW17" s="684"/>
      <c r="DX17" s="684"/>
      <c r="DY17" s="684"/>
      <c r="DZ17" s="684"/>
      <c r="EA17" s="684"/>
      <c r="EB17" s="684"/>
      <c r="EC17" s="693"/>
    </row>
    <row r="18" spans="2:133" ht="11.25" customHeight="1" x14ac:dyDescent="0.15">
      <c r="B18" s="680" t="s">
        <v>265</v>
      </c>
      <c r="C18" s="681"/>
      <c r="D18" s="681"/>
      <c r="E18" s="681"/>
      <c r="F18" s="681"/>
      <c r="G18" s="681"/>
      <c r="H18" s="681"/>
      <c r="I18" s="681"/>
      <c r="J18" s="681"/>
      <c r="K18" s="681"/>
      <c r="L18" s="681"/>
      <c r="M18" s="681"/>
      <c r="N18" s="681"/>
      <c r="O18" s="681"/>
      <c r="P18" s="681"/>
      <c r="Q18" s="682"/>
      <c r="R18" s="683">
        <v>975</v>
      </c>
      <c r="S18" s="684"/>
      <c r="T18" s="684"/>
      <c r="U18" s="684"/>
      <c r="V18" s="684"/>
      <c r="W18" s="684"/>
      <c r="X18" s="684"/>
      <c r="Y18" s="685"/>
      <c r="Z18" s="686">
        <v>0</v>
      </c>
      <c r="AA18" s="686"/>
      <c r="AB18" s="686"/>
      <c r="AC18" s="686"/>
      <c r="AD18" s="687">
        <v>975</v>
      </c>
      <c r="AE18" s="687"/>
      <c r="AF18" s="687"/>
      <c r="AG18" s="687"/>
      <c r="AH18" s="687"/>
      <c r="AI18" s="687"/>
      <c r="AJ18" s="687"/>
      <c r="AK18" s="687"/>
      <c r="AL18" s="688">
        <v>0.1</v>
      </c>
      <c r="AM18" s="689"/>
      <c r="AN18" s="689"/>
      <c r="AO18" s="690"/>
      <c r="AP18" s="680" t="s">
        <v>266</v>
      </c>
      <c r="AQ18" s="681"/>
      <c r="AR18" s="681"/>
      <c r="AS18" s="681"/>
      <c r="AT18" s="681"/>
      <c r="AU18" s="681"/>
      <c r="AV18" s="681"/>
      <c r="AW18" s="681"/>
      <c r="AX18" s="681"/>
      <c r="AY18" s="681"/>
      <c r="AZ18" s="681"/>
      <c r="BA18" s="681"/>
      <c r="BB18" s="681"/>
      <c r="BC18" s="681"/>
      <c r="BD18" s="681"/>
      <c r="BE18" s="681"/>
      <c r="BF18" s="682"/>
      <c r="BG18" s="683" t="s">
        <v>129</v>
      </c>
      <c r="BH18" s="684"/>
      <c r="BI18" s="684"/>
      <c r="BJ18" s="684"/>
      <c r="BK18" s="684"/>
      <c r="BL18" s="684"/>
      <c r="BM18" s="684"/>
      <c r="BN18" s="685"/>
      <c r="BO18" s="686" t="s">
        <v>137</v>
      </c>
      <c r="BP18" s="686"/>
      <c r="BQ18" s="686"/>
      <c r="BR18" s="686"/>
      <c r="BS18" s="692" t="s">
        <v>225</v>
      </c>
      <c r="BT18" s="684"/>
      <c r="BU18" s="684"/>
      <c r="BV18" s="684"/>
      <c r="BW18" s="684"/>
      <c r="BX18" s="684"/>
      <c r="BY18" s="684"/>
      <c r="BZ18" s="684"/>
      <c r="CA18" s="684"/>
      <c r="CB18" s="693"/>
      <c r="CD18" s="698" t="s">
        <v>267</v>
      </c>
      <c r="CE18" s="699"/>
      <c r="CF18" s="699"/>
      <c r="CG18" s="699"/>
      <c r="CH18" s="699"/>
      <c r="CI18" s="699"/>
      <c r="CJ18" s="699"/>
      <c r="CK18" s="699"/>
      <c r="CL18" s="699"/>
      <c r="CM18" s="699"/>
      <c r="CN18" s="699"/>
      <c r="CO18" s="699"/>
      <c r="CP18" s="699"/>
      <c r="CQ18" s="700"/>
      <c r="CR18" s="683" t="s">
        <v>129</v>
      </c>
      <c r="CS18" s="684"/>
      <c r="CT18" s="684"/>
      <c r="CU18" s="684"/>
      <c r="CV18" s="684"/>
      <c r="CW18" s="684"/>
      <c r="CX18" s="684"/>
      <c r="CY18" s="685"/>
      <c r="CZ18" s="686" t="s">
        <v>225</v>
      </c>
      <c r="DA18" s="686"/>
      <c r="DB18" s="686"/>
      <c r="DC18" s="686"/>
      <c r="DD18" s="692" t="s">
        <v>129</v>
      </c>
      <c r="DE18" s="684"/>
      <c r="DF18" s="684"/>
      <c r="DG18" s="684"/>
      <c r="DH18" s="684"/>
      <c r="DI18" s="684"/>
      <c r="DJ18" s="684"/>
      <c r="DK18" s="684"/>
      <c r="DL18" s="684"/>
      <c r="DM18" s="684"/>
      <c r="DN18" s="684"/>
      <c r="DO18" s="684"/>
      <c r="DP18" s="685"/>
      <c r="DQ18" s="692" t="s">
        <v>129</v>
      </c>
      <c r="DR18" s="684"/>
      <c r="DS18" s="684"/>
      <c r="DT18" s="684"/>
      <c r="DU18" s="684"/>
      <c r="DV18" s="684"/>
      <c r="DW18" s="684"/>
      <c r="DX18" s="684"/>
      <c r="DY18" s="684"/>
      <c r="DZ18" s="684"/>
      <c r="EA18" s="684"/>
      <c r="EB18" s="684"/>
      <c r="EC18" s="693"/>
    </row>
    <row r="19" spans="2:133" ht="11.25" customHeight="1" x14ac:dyDescent="0.15">
      <c r="B19" s="680" t="s">
        <v>268</v>
      </c>
      <c r="C19" s="681"/>
      <c r="D19" s="681"/>
      <c r="E19" s="681"/>
      <c r="F19" s="681"/>
      <c r="G19" s="681"/>
      <c r="H19" s="681"/>
      <c r="I19" s="681"/>
      <c r="J19" s="681"/>
      <c r="K19" s="681"/>
      <c r="L19" s="681"/>
      <c r="M19" s="681"/>
      <c r="N19" s="681"/>
      <c r="O19" s="681"/>
      <c r="P19" s="681"/>
      <c r="Q19" s="682"/>
      <c r="R19" s="683">
        <v>206</v>
      </c>
      <c r="S19" s="684"/>
      <c r="T19" s="684"/>
      <c r="U19" s="684"/>
      <c r="V19" s="684"/>
      <c r="W19" s="684"/>
      <c r="X19" s="684"/>
      <c r="Y19" s="685"/>
      <c r="Z19" s="686">
        <v>0</v>
      </c>
      <c r="AA19" s="686"/>
      <c r="AB19" s="686"/>
      <c r="AC19" s="686"/>
      <c r="AD19" s="687">
        <v>206</v>
      </c>
      <c r="AE19" s="687"/>
      <c r="AF19" s="687"/>
      <c r="AG19" s="687"/>
      <c r="AH19" s="687"/>
      <c r="AI19" s="687"/>
      <c r="AJ19" s="687"/>
      <c r="AK19" s="687"/>
      <c r="AL19" s="688">
        <v>0</v>
      </c>
      <c r="AM19" s="689"/>
      <c r="AN19" s="689"/>
      <c r="AO19" s="690"/>
      <c r="AP19" s="680" t="s">
        <v>269</v>
      </c>
      <c r="AQ19" s="681"/>
      <c r="AR19" s="681"/>
      <c r="AS19" s="681"/>
      <c r="AT19" s="681"/>
      <c r="AU19" s="681"/>
      <c r="AV19" s="681"/>
      <c r="AW19" s="681"/>
      <c r="AX19" s="681"/>
      <c r="AY19" s="681"/>
      <c r="AZ19" s="681"/>
      <c r="BA19" s="681"/>
      <c r="BB19" s="681"/>
      <c r="BC19" s="681"/>
      <c r="BD19" s="681"/>
      <c r="BE19" s="681"/>
      <c r="BF19" s="682"/>
      <c r="BG19" s="683" t="s">
        <v>137</v>
      </c>
      <c r="BH19" s="684"/>
      <c r="BI19" s="684"/>
      <c r="BJ19" s="684"/>
      <c r="BK19" s="684"/>
      <c r="BL19" s="684"/>
      <c r="BM19" s="684"/>
      <c r="BN19" s="685"/>
      <c r="BO19" s="686" t="s">
        <v>225</v>
      </c>
      <c r="BP19" s="686"/>
      <c r="BQ19" s="686"/>
      <c r="BR19" s="686"/>
      <c r="BS19" s="692" t="s">
        <v>225</v>
      </c>
      <c r="BT19" s="684"/>
      <c r="BU19" s="684"/>
      <c r="BV19" s="684"/>
      <c r="BW19" s="684"/>
      <c r="BX19" s="684"/>
      <c r="BY19" s="684"/>
      <c r="BZ19" s="684"/>
      <c r="CA19" s="684"/>
      <c r="CB19" s="693"/>
      <c r="CD19" s="698" t="s">
        <v>270</v>
      </c>
      <c r="CE19" s="699"/>
      <c r="CF19" s="699"/>
      <c r="CG19" s="699"/>
      <c r="CH19" s="699"/>
      <c r="CI19" s="699"/>
      <c r="CJ19" s="699"/>
      <c r="CK19" s="699"/>
      <c r="CL19" s="699"/>
      <c r="CM19" s="699"/>
      <c r="CN19" s="699"/>
      <c r="CO19" s="699"/>
      <c r="CP19" s="699"/>
      <c r="CQ19" s="700"/>
      <c r="CR19" s="683" t="s">
        <v>129</v>
      </c>
      <c r="CS19" s="684"/>
      <c r="CT19" s="684"/>
      <c r="CU19" s="684"/>
      <c r="CV19" s="684"/>
      <c r="CW19" s="684"/>
      <c r="CX19" s="684"/>
      <c r="CY19" s="685"/>
      <c r="CZ19" s="686" t="s">
        <v>225</v>
      </c>
      <c r="DA19" s="686"/>
      <c r="DB19" s="686"/>
      <c r="DC19" s="686"/>
      <c r="DD19" s="692" t="s">
        <v>225</v>
      </c>
      <c r="DE19" s="684"/>
      <c r="DF19" s="684"/>
      <c r="DG19" s="684"/>
      <c r="DH19" s="684"/>
      <c r="DI19" s="684"/>
      <c r="DJ19" s="684"/>
      <c r="DK19" s="684"/>
      <c r="DL19" s="684"/>
      <c r="DM19" s="684"/>
      <c r="DN19" s="684"/>
      <c r="DO19" s="684"/>
      <c r="DP19" s="685"/>
      <c r="DQ19" s="692" t="s">
        <v>129</v>
      </c>
      <c r="DR19" s="684"/>
      <c r="DS19" s="684"/>
      <c r="DT19" s="684"/>
      <c r="DU19" s="684"/>
      <c r="DV19" s="684"/>
      <c r="DW19" s="684"/>
      <c r="DX19" s="684"/>
      <c r="DY19" s="684"/>
      <c r="DZ19" s="684"/>
      <c r="EA19" s="684"/>
      <c r="EB19" s="684"/>
      <c r="EC19" s="693"/>
    </row>
    <row r="20" spans="2:133" ht="11.25" customHeight="1" x14ac:dyDescent="0.15">
      <c r="B20" s="680" t="s">
        <v>271</v>
      </c>
      <c r="C20" s="681"/>
      <c r="D20" s="681"/>
      <c r="E20" s="681"/>
      <c r="F20" s="681"/>
      <c r="G20" s="681"/>
      <c r="H20" s="681"/>
      <c r="I20" s="681"/>
      <c r="J20" s="681"/>
      <c r="K20" s="681"/>
      <c r="L20" s="681"/>
      <c r="M20" s="681"/>
      <c r="N20" s="681"/>
      <c r="O20" s="681"/>
      <c r="P20" s="681"/>
      <c r="Q20" s="682"/>
      <c r="R20" s="683">
        <v>55</v>
      </c>
      <c r="S20" s="684"/>
      <c r="T20" s="684"/>
      <c r="U20" s="684"/>
      <c r="V20" s="684"/>
      <c r="W20" s="684"/>
      <c r="X20" s="684"/>
      <c r="Y20" s="685"/>
      <c r="Z20" s="686">
        <v>0</v>
      </c>
      <c r="AA20" s="686"/>
      <c r="AB20" s="686"/>
      <c r="AC20" s="686"/>
      <c r="AD20" s="687">
        <v>55</v>
      </c>
      <c r="AE20" s="687"/>
      <c r="AF20" s="687"/>
      <c r="AG20" s="687"/>
      <c r="AH20" s="687"/>
      <c r="AI20" s="687"/>
      <c r="AJ20" s="687"/>
      <c r="AK20" s="687"/>
      <c r="AL20" s="688">
        <v>0</v>
      </c>
      <c r="AM20" s="689"/>
      <c r="AN20" s="689"/>
      <c r="AO20" s="690"/>
      <c r="AP20" s="680" t="s">
        <v>272</v>
      </c>
      <c r="AQ20" s="681"/>
      <c r="AR20" s="681"/>
      <c r="AS20" s="681"/>
      <c r="AT20" s="681"/>
      <c r="AU20" s="681"/>
      <c r="AV20" s="681"/>
      <c r="AW20" s="681"/>
      <c r="AX20" s="681"/>
      <c r="AY20" s="681"/>
      <c r="AZ20" s="681"/>
      <c r="BA20" s="681"/>
      <c r="BB20" s="681"/>
      <c r="BC20" s="681"/>
      <c r="BD20" s="681"/>
      <c r="BE20" s="681"/>
      <c r="BF20" s="682"/>
      <c r="BG20" s="683" t="s">
        <v>137</v>
      </c>
      <c r="BH20" s="684"/>
      <c r="BI20" s="684"/>
      <c r="BJ20" s="684"/>
      <c r="BK20" s="684"/>
      <c r="BL20" s="684"/>
      <c r="BM20" s="684"/>
      <c r="BN20" s="685"/>
      <c r="BO20" s="686" t="s">
        <v>129</v>
      </c>
      <c r="BP20" s="686"/>
      <c r="BQ20" s="686"/>
      <c r="BR20" s="686"/>
      <c r="BS20" s="692" t="s">
        <v>225</v>
      </c>
      <c r="BT20" s="684"/>
      <c r="BU20" s="684"/>
      <c r="BV20" s="684"/>
      <c r="BW20" s="684"/>
      <c r="BX20" s="684"/>
      <c r="BY20" s="684"/>
      <c r="BZ20" s="684"/>
      <c r="CA20" s="684"/>
      <c r="CB20" s="693"/>
      <c r="CD20" s="698" t="s">
        <v>273</v>
      </c>
      <c r="CE20" s="699"/>
      <c r="CF20" s="699"/>
      <c r="CG20" s="699"/>
      <c r="CH20" s="699"/>
      <c r="CI20" s="699"/>
      <c r="CJ20" s="699"/>
      <c r="CK20" s="699"/>
      <c r="CL20" s="699"/>
      <c r="CM20" s="699"/>
      <c r="CN20" s="699"/>
      <c r="CO20" s="699"/>
      <c r="CP20" s="699"/>
      <c r="CQ20" s="700"/>
      <c r="CR20" s="683">
        <v>4239366</v>
      </c>
      <c r="CS20" s="684"/>
      <c r="CT20" s="684"/>
      <c r="CU20" s="684"/>
      <c r="CV20" s="684"/>
      <c r="CW20" s="684"/>
      <c r="CX20" s="684"/>
      <c r="CY20" s="685"/>
      <c r="CZ20" s="686">
        <v>100</v>
      </c>
      <c r="DA20" s="686"/>
      <c r="DB20" s="686"/>
      <c r="DC20" s="686"/>
      <c r="DD20" s="692">
        <v>546321</v>
      </c>
      <c r="DE20" s="684"/>
      <c r="DF20" s="684"/>
      <c r="DG20" s="684"/>
      <c r="DH20" s="684"/>
      <c r="DI20" s="684"/>
      <c r="DJ20" s="684"/>
      <c r="DK20" s="684"/>
      <c r="DL20" s="684"/>
      <c r="DM20" s="684"/>
      <c r="DN20" s="684"/>
      <c r="DO20" s="684"/>
      <c r="DP20" s="685"/>
      <c r="DQ20" s="692">
        <v>2385007</v>
      </c>
      <c r="DR20" s="684"/>
      <c r="DS20" s="684"/>
      <c r="DT20" s="684"/>
      <c r="DU20" s="684"/>
      <c r="DV20" s="684"/>
      <c r="DW20" s="684"/>
      <c r="DX20" s="684"/>
      <c r="DY20" s="684"/>
      <c r="DZ20" s="684"/>
      <c r="EA20" s="684"/>
      <c r="EB20" s="684"/>
      <c r="EC20" s="693"/>
    </row>
    <row r="21" spans="2:133" ht="11.25" customHeight="1" x14ac:dyDescent="0.15">
      <c r="B21" s="680" t="s">
        <v>274</v>
      </c>
      <c r="C21" s="681"/>
      <c r="D21" s="681"/>
      <c r="E21" s="681"/>
      <c r="F21" s="681"/>
      <c r="G21" s="681"/>
      <c r="H21" s="681"/>
      <c r="I21" s="681"/>
      <c r="J21" s="681"/>
      <c r="K21" s="681"/>
      <c r="L21" s="681"/>
      <c r="M21" s="681"/>
      <c r="N21" s="681"/>
      <c r="O21" s="681"/>
      <c r="P21" s="681"/>
      <c r="Q21" s="682"/>
      <c r="R21" s="683">
        <v>7976</v>
      </c>
      <c r="S21" s="684"/>
      <c r="T21" s="684"/>
      <c r="U21" s="684"/>
      <c r="V21" s="684"/>
      <c r="W21" s="684"/>
      <c r="X21" s="684"/>
      <c r="Y21" s="685"/>
      <c r="Z21" s="686">
        <v>0.2</v>
      </c>
      <c r="AA21" s="686"/>
      <c r="AB21" s="686"/>
      <c r="AC21" s="686"/>
      <c r="AD21" s="687">
        <v>7976</v>
      </c>
      <c r="AE21" s="687"/>
      <c r="AF21" s="687"/>
      <c r="AG21" s="687"/>
      <c r="AH21" s="687"/>
      <c r="AI21" s="687"/>
      <c r="AJ21" s="687"/>
      <c r="AK21" s="687"/>
      <c r="AL21" s="688">
        <v>0.5</v>
      </c>
      <c r="AM21" s="689"/>
      <c r="AN21" s="689"/>
      <c r="AO21" s="690"/>
      <c r="AP21" s="702" t="s">
        <v>275</v>
      </c>
      <c r="AQ21" s="703"/>
      <c r="AR21" s="703"/>
      <c r="AS21" s="703"/>
      <c r="AT21" s="703"/>
      <c r="AU21" s="703"/>
      <c r="AV21" s="703"/>
      <c r="AW21" s="703"/>
      <c r="AX21" s="703"/>
      <c r="AY21" s="703"/>
      <c r="AZ21" s="703"/>
      <c r="BA21" s="703"/>
      <c r="BB21" s="703"/>
      <c r="BC21" s="703"/>
      <c r="BD21" s="703"/>
      <c r="BE21" s="703"/>
      <c r="BF21" s="704"/>
      <c r="BG21" s="683" t="s">
        <v>129</v>
      </c>
      <c r="BH21" s="684"/>
      <c r="BI21" s="684"/>
      <c r="BJ21" s="684"/>
      <c r="BK21" s="684"/>
      <c r="BL21" s="684"/>
      <c r="BM21" s="684"/>
      <c r="BN21" s="685"/>
      <c r="BO21" s="686" t="s">
        <v>225</v>
      </c>
      <c r="BP21" s="686"/>
      <c r="BQ21" s="686"/>
      <c r="BR21" s="686"/>
      <c r="BS21" s="692" t="s">
        <v>129</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276</v>
      </c>
      <c r="C22" s="681"/>
      <c r="D22" s="681"/>
      <c r="E22" s="681"/>
      <c r="F22" s="681"/>
      <c r="G22" s="681"/>
      <c r="H22" s="681"/>
      <c r="I22" s="681"/>
      <c r="J22" s="681"/>
      <c r="K22" s="681"/>
      <c r="L22" s="681"/>
      <c r="M22" s="681"/>
      <c r="N22" s="681"/>
      <c r="O22" s="681"/>
      <c r="P22" s="681"/>
      <c r="Q22" s="682"/>
      <c r="R22" s="683">
        <v>982848</v>
      </c>
      <c r="S22" s="684"/>
      <c r="T22" s="684"/>
      <c r="U22" s="684"/>
      <c r="V22" s="684"/>
      <c r="W22" s="684"/>
      <c r="X22" s="684"/>
      <c r="Y22" s="685"/>
      <c r="Z22" s="686">
        <v>21.8</v>
      </c>
      <c r="AA22" s="686"/>
      <c r="AB22" s="686"/>
      <c r="AC22" s="686"/>
      <c r="AD22" s="687">
        <v>778668</v>
      </c>
      <c r="AE22" s="687"/>
      <c r="AF22" s="687"/>
      <c r="AG22" s="687"/>
      <c r="AH22" s="687"/>
      <c r="AI22" s="687"/>
      <c r="AJ22" s="687"/>
      <c r="AK22" s="687"/>
      <c r="AL22" s="688">
        <v>45.9</v>
      </c>
      <c r="AM22" s="689"/>
      <c r="AN22" s="689"/>
      <c r="AO22" s="690"/>
      <c r="AP22" s="702" t="s">
        <v>277</v>
      </c>
      <c r="AQ22" s="703"/>
      <c r="AR22" s="703"/>
      <c r="AS22" s="703"/>
      <c r="AT22" s="703"/>
      <c r="AU22" s="703"/>
      <c r="AV22" s="703"/>
      <c r="AW22" s="703"/>
      <c r="AX22" s="703"/>
      <c r="AY22" s="703"/>
      <c r="AZ22" s="703"/>
      <c r="BA22" s="703"/>
      <c r="BB22" s="703"/>
      <c r="BC22" s="703"/>
      <c r="BD22" s="703"/>
      <c r="BE22" s="703"/>
      <c r="BF22" s="704"/>
      <c r="BG22" s="683" t="s">
        <v>129</v>
      </c>
      <c r="BH22" s="684"/>
      <c r="BI22" s="684"/>
      <c r="BJ22" s="684"/>
      <c r="BK22" s="684"/>
      <c r="BL22" s="684"/>
      <c r="BM22" s="684"/>
      <c r="BN22" s="685"/>
      <c r="BO22" s="686" t="s">
        <v>137</v>
      </c>
      <c r="BP22" s="686"/>
      <c r="BQ22" s="686"/>
      <c r="BR22" s="686"/>
      <c r="BS22" s="692" t="s">
        <v>129</v>
      </c>
      <c r="BT22" s="684"/>
      <c r="BU22" s="684"/>
      <c r="BV22" s="684"/>
      <c r="BW22" s="684"/>
      <c r="BX22" s="684"/>
      <c r="BY22" s="684"/>
      <c r="BZ22" s="684"/>
      <c r="CA22" s="684"/>
      <c r="CB22" s="693"/>
      <c r="CD22" s="665" t="s">
        <v>278</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279</v>
      </c>
      <c r="C23" s="681"/>
      <c r="D23" s="681"/>
      <c r="E23" s="681"/>
      <c r="F23" s="681"/>
      <c r="G23" s="681"/>
      <c r="H23" s="681"/>
      <c r="I23" s="681"/>
      <c r="J23" s="681"/>
      <c r="K23" s="681"/>
      <c r="L23" s="681"/>
      <c r="M23" s="681"/>
      <c r="N23" s="681"/>
      <c r="O23" s="681"/>
      <c r="P23" s="681"/>
      <c r="Q23" s="682"/>
      <c r="R23" s="683">
        <v>778668</v>
      </c>
      <c r="S23" s="684"/>
      <c r="T23" s="684"/>
      <c r="U23" s="684"/>
      <c r="V23" s="684"/>
      <c r="W23" s="684"/>
      <c r="X23" s="684"/>
      <c r="Y23" s="685"/>
      <c r="Z23" s="686">
        <v>17.2</v>
      </c>
      <c r="AA23" s="686"/>
      <c r="AB23" s="686"/>
      <c r="AC23" s="686"/>
      <c r="AD23" s="687">
        <v>778668</v>
      </c>
      <c r="AE23" s="687"/>
      <c r="AF23" s="687"/>
      <c r="AG23" s="687"/>
      <c r="AH23" s="687"/>
      <c r="AI23" s="687"/>
      <c r="AJ23" s="687"/>
      <c r="AK23" s="687"/>
      <c r="AL23" s="688">
        <v>45.9</v>
      </c>
      <c r="AM23" s="689"/>
      <c r="AN23" s="689"/>
      <c r="AO23" s="690"/>
      <c r="AP23" s="702" t="s">
        <v>280</v>
      </c>
      <c r="AQ23" s="703"/>
      <c r="AR23" s="703"/>
      <c r="AS23" s="703"/>
      <c r="AT23" s="703"/>
      <c r="AU23" s="703"/>
      <c r="AV23" s="703"/>
      <c r="AW23" s="703"/>
      <c r="AX23" s="703"/>
      <c r="AY23" s="703"/>
      <c r="AZ23" s="703"/>
      <c r="BA23" s="703"/>
      <c r="BB23" s="703"/>
      <c r="BC23" s="703"/>
      <c r="BD23" s="703"/>
      <c r="BE23" s="703"/>
      <c r="BF23" s="704"/>
      <c r="BG23" s="683" t="s">
        <v>129</v>
      </c>
      <c r="BH23" s="684"/>
      <c r="BI23" s="684"/>
      <c r="BJ23" s="684"/>
      <c r="BK23" s="684"/>
      <c r="BL23" s="684"/>
      <c r="BM23" s="684"/>
      <c r="BN23" s="685"/>
      <c r="BO23" s="686" t="s">
        <v>129</v>
      </c>
      <c r="BP23" s="686"/>
      <c r="BQ23" s="686"/>
      <c r="BR23" s="686"/>
      <c r="BS23" s="692" t="s">
        <v>129</v>
      </c>
      <c r="BT23" s="684"/>
      <c r="BU23" s="684"/>
      <c r="BV23" s="684"/>
      <c r="BW23" s="684"/>
      <c r="BX23" s="684"/>
      <c r="BY23" s="684"/>
      <c r="BZ23" s="684"/>
      <c r="CA23" s="684"/>
      <c r="CB23" s="693"/>
      <c r="CD23" s="665" t="s">
        <v>219</v>
      </c>
      <c r="CE23" s="666"/>
      <c r="CF23" s="666"/>
      <c r="CG23" s="666"/>
      <c r="CH23" s="666"/>
      <c r="CI23" s="666"/>
      <c r="CJ23" s="666"/>
      <c r="CK23" s="666"/>
      <c r="CL23" s="666"/>
      <c r="CM23" s="666"/>
      <c r="CN23" s="666"/>
      <c r="CO23" s="666"/>
      <c r="CP23" s="666"/>
      <c r="CQ23" s="667"/>
      <c r="CR23" s="665" t="s">
        <v>281</v>
      </c>
      <c r="CS23" s="666"/>
      <c r="CT23" s="666"/>
      <c r="CU23" s="666"/>
      <c r="CV23" s="666"/>
      <c r="CW23" s="666"/>
      <c r="CX23" s="666"/>
      <c r="CY23" s="667"/>
      <c r="CZ23" s="665" t="s">
        <v>282</v>
      </c>
      <c r="DA23" s="666"/>
      <c r="DB23" s="666"/>
      <c r="DC23" s="667"/>
      <c r="DD23" s="665" t="s">
        <v>283</v>
      </c>
      <c r="DE23" s="666"/>
      <c r="DF23" s="666"/>
      <c r="DG23" s="666"/>
      <c r="DH23" s="666"/>
      <c r="DI23" s="666"/>
      <c r="DJ23" s="666"/>
      <c r="DK23" s="667"/>
      <c r="DL23" s="714" t="s">
        <v>284</v>
      </c>
      <c r="DM23" s="715"/>
      <c r="DN23" s="715"/>
      <c r="DO23" s="715"/>
      <c r="DP23" s="715"/>
      <c r="DQ23" s="715"/>
      <c r="DR23" s="715"/>
      <c r="DS23" s="715"/>
      <c r="DT23" s="715"/>
      <c r="DU23" s="715"/>
      <c r="DV23" s="716"/>
      <c r="DW23" s="665" t="s">
        <v>285</v>
      </c>
      <c r="DX23" s="666"/>
      <c r="DY23" s="666"/>
      <c r="DZ23" s="666"/>
      <c r="EA23" s="666"/>
      <c r="EB23" s="666"/>
      <c r="EC23" s="667"/>
    </row>
    <row r="24" spans="2:133" ht="11.25" customHeight="1" x14ac:dyDescent="0.15">
      <c r="B24" s="680" t="s">
        <v>286</v>
      </c>
      <c r="C24" s="681"/>
      <c r="D24" s="681"/>
      <c r="E24" s="681"/>
      <c r="F24" s="681"/>
      <c r="G24" s="681"/>
      <c r="H24" s="681"/>
      <c r="I24" s="681"/>
      <c r="J24" s="681"/>
      <c r="K24" s="681"/>
      <c r="L24" s="681"/>
      <c r="M24" s="681"/>
      <c r="N24" s="681"/>
      <c r="O24" s="681"/>
      <c r="P24" s="681"/>
      <c r="Q24" s="682"/>
      <c r="R24" s="683">
        <v>204180</v>
      </c>
      <c r="S24" s="684"/>
      <c r="T24" s="684"/>
      <c r="U24" s="684"/>
      <c r="V24" s="684"/>
      <c r="W24" s="684"/>
      <c r="X24" s="684"/>
      <c r="Y24" s="685"/>
      <c r="Z24" s="686">
        <v>4.5</v>
      </c>
      <c r="AA24" s="686"/>
      <c r="AB24" s="686"/>
      <c r="AC24" s="686"/>
      <c r="AD24" s="687" t="s">
        <v>137</v>
      </c>
      <c r="AE24" s="687"/>
      <c r="AF24" s="687"/>
      <c r="AG24" s="687"/>
      <c r="AH24" s="687"/>
      <c r="AI24" s="687"/>
      <c r="AJ24" s="687"/>
      <c r="AK24" s="687"/>
      <c r="AL24" s="688" t="s">
        <v>137</v>
      </c>
      <c r="AM24" s="689"/>
      <c r="AN24" s="689"/>
      <c r="AO24" s="690"/>
      <c r="AP24" s="702" t="s">
        <v>287</v>
      </c>
      <c r="AQ24" s="703"/>
      <c r="AR24" s="703"/>
      <c r="AS24" s="703"/>
      <c r="AT24" s="703"/>
      <c r="AU24" s="703"/>
      <c r="AV24" s="703"/>
      <c r="AW24" s="703"/>
      <c r="AX24" s="703"/>
      <c r="AY24" s="703"/>
      <c r="AZ24" s="703"/>
      <c r="BA24" s="703"/>
      <c r="BB24" s="703"/>
      <c r="BC24" s="703"/>
      <c r="BD24" s="703"/>
      <c r="BE24" s="703"/>
      <c r="BF24" s="704"/>
      <c r="BG24" s="683" t="s">
        <v>137</v>
      </c>
      <c r="BH24" s="684"/>
      <c r="BI24" s="684"/>
      <c r="BJ24" s="684"/>
      <c r="BK24" s="684"/>
      <c r="BL24" s="684"/>
      <c r="BM24" s="684"/>
      <c r="BN24" s="685"/>
      <c r="BO24" s="686" t="s">
        <v>137</v>
      </c>
      <c r="BP24" s="686"/>
      <c r="BQ24" s="686"/>
      <c r="BR24" s="686"/>
      <c r="BS24" s="692" t="s">
        <v>137</v>
      </c>
      <c r="BT24" s="684"/>
      <c r="BU24" s="684"/>
      <c r="BV24" s="684"/>
      <c r="BW24" s="684"/>
      <c r="BX24" s="684"/>
      <c r="BY24" s="684"/>
      <c r="BZ24" s="684"/>
      <c r="CA24" s="684"/>
      <c r="CB24" s="693"/>
      <c r="CD24" s="694" t="s">
        <v>288</v>
      </c>
      <c r="CE24" s="695"/>
      <c r="CF24" s="695"/>
      <c r="CG24" s="695"/>
      <c r="CH24" s="695"/>
      <c r="CI24" s="695"/>
      <c r="CJ24" s="695"/>
      <c r="CK24" s="695"/>
      <c r="CL24" s="695"/>
      <c r="CM24" s="695"/>
      <c r="CN24" s="695"/>
      <c r="CO24" s="695"/>
      <c r="CP24" s="695"/>
      <c r="CQ24" s="696"/>
      <c r="CR24" s="672">
        <v>1648281</v>
      </c>
      <c r="CS24" s="673"/>
      <c r="CT24" s="673"/>
      <c r="CU24" s="673"/>
      <c r="CV24" s="673"/>
      <c r="CW24" s="673"/>
      <c r="CX24" s="673"/>
      <c r="CY24" s="674"/>
      <c r="CZ24" s="677">
        <v>38.9</v>
      </c>
      <c r="DA24" s="678"/>
      <c r="DB24" s="678"/>
      <c r="DC24" s="697"/>
      <c r="DD24" s="722">
        <v>949454</v>
      </c>
      <c r="DE24" s="673"/>
      <c r="DF24" s="673"/>
      <c r="DG24" s="673"/>
      <c r="DH24" s="673"/>
      <c r="DI24" s="673"/>
      <c r="DJ24" s="673"/>
      <c r="DK24" s="674"/>
      <c r="DL24" s="722">
        <v>932694</v>
      </c>
      <c r="DM24" s="673"/>
      <c r="DN24" s="673"/>
      <c r="DO24" s="673"/>
      <c r="DP24" s="673"/>
      <c r="DQ24" s="673"/>
      <c r="DR24" s="673"/>
      <c r="DS24" s="673"/>
      <c r="DT24" s="673"/>
      <c r="DU24" s="673"/>
      <c r="DV24" s="674"/>
      <c r="DW24" s="677">
        <v>52.5</v>
      </c>
      <c r="DX24" s="678"/>
      <c r="DY24" s="678"/>
      <c r="DZ24" s="678"/>
      <c r="EA24" s="678"/>
      <c r="EB24" s="678"/>
      <c r="EC24" s="679"/>
    </row>
    <row r="25" spans="2:133" ht="11.25" customHeight="1" x14ac:dyDescent="0.15">
      <c r="B25" s="680" t="s">
        <v>289</v>
      </c>
      <c r="C25" s="681"/>
      <c r="D25" s="681"/>
      <c r="E25" s="681"/>
      <c r="F25" s="681"/>
      <c r="G25" s="681"/>
      <c r="H25" s="681"/>
      <c r="I25" s="681"/>
      <c r="J25" s="681"/>
      <c r="K25" s="681"/>
      <c r="L25" s="681"/>
      <c r="M25" s="681"/>
      <c r="N25" s="681"/>
      <c r="O25" s="681"/>
      <c r="P25" s="681"/>
      <c r="Q25" s="682"/>
      <c r="R25" s="683" t="s">
        <v>225</v>
      </c>
      <c r="S25" s="684"/>
      <c r="T25" s="684"/>
      <c r="U25" s="684"/>
      <c r="V25" s="684"/>
      <c r="W25" s="684"/>
      <c r="X25" s="684"/>
      <c r="Y25" s="685"/>
      <c r="Z25" s="686" t="s">
        <v>225</v>
      </c>
      <c r="AA25" s="686"/>
      <c r="AB25" s="686"/>
      <c r="AC25" s="686"/>
      <c r="AD25" s="687" t="s">
        <v>137</v>
      </c>
      <c r="AE25" s="687"/>
      <c r="AF25" s="687"/>
      <c r="AG25" s="687"/>
      <c r="AH25" s="687"/>
      <c r="AI25" s="687"/>
      <c r="AJ25" s="687"/>
      <c r="AK25" s="687"/>
      <c r="AL25" s="688" t="s">
        <v>225</v>
      </c>
      <c r="AM25" s="689"/>
      <c r="AN25" s="689"/>
      <c r="AO25" s="690"/>
      <c r="AP25" s="702" t="s">
        <v>290</v>
      </c>
      <c r="AQ25" s="703"/>
      <c r="AR25" s="703"/>
      <c r="AS25" s="703"/>
      <c r="AT25" s="703"/>
      <c r="AU25" s="703"/>
      <c r="AV25" s="703"/>
      <c r="AW25" s="703"/>
      <c r="AX25" s="703"/>
      <c r="AY25" s="703"/>
      <c r="AZ25" s="703"/>
      <c r="BA25" s="703"/>
      <c r="BB25" s="703"/>
      <c r="BC25" s="703"/>
      <c r="BD25" s="703"/>
      <c r="BE25" s="703"/>
      <c r="BF25" s="704"/>
      <c r="BG25" s="683" t="s">
        <v>225</v>
      </c>
      <c r="BH25" s="684"/>
      <c r="BI25" s="684"/>
      <c r="BJ25" s="684"/>
      <c r="BK25" s="684"/>
      <c r="BL25" s="684"/>
      <c r="BM25" s="684"/>
      <c r="BN25" s="685"/>
      <c r="BO25" s="686" t="s">
        <v>225</v>
      </c>
      <c r="BP25" s="686"/>
      <c r="BQ25" s="686"/>
      <c r="BR25" s="686"/>
      <c r="BS25" s="692" t="s">
        <v>129</v>
      </c>
      <c r="BT25" s="684"/>
      <c r="BU25" s="684"/>
      <c r="BV25" s="684"/>
      <c r="BW25" s="684"/>
      <c r="BX25" s="684"/>
      <c r="BY25" s="684"/>
      <c r="BZ25" s="684"/>
      <c r="CA25" s="684"/>
      <c r="CB25" s="693"/>
      <c r="CD25" s="698" t="s">
        <v>291</v>
      </c>
      <c r="CE25" s="699"/>
      <c r="CF25" s="699"/>
      <c r="CG25" s="699"/>
      <c r="CH25" s="699"/>
      <c r="CI25" s="699"/>
      <c r="CJ25" s="699"/>
      <c r="CK25" s="699"/>
      <c r="CL25" s="699"/>
      <c r="CM25" s="699"/>
      <c r="CN25" s="699"/>
      <c r="CO25" s="699"/>
      <c r="CP25" s="699"/>
      <c r="CQ25" s="700"/>
      <c r="CR25" s="683">
        <v>641402</v>
      </c>
      <c r="CS25" s="719"/>
      <c r="CT25" s="719"/>
      <c r="CU25" s="719"/>
      <c r="CV25" s="719"/>
      <c r="CW25" s="719"/>
      <c r="CX25" s="719"/>
      <c r="CY25" s="720"/>
      <c r="CZ25" s="688">
        <v>15.1</v>
      </c>
      <c r="DA25" s="717"/>
      <c r="DB25" s="717"/>
      <c r="DC25" s="721"/>
      <c r="DD25" s="692">
        <v>521342</v>
      </c>
      <c r="DE25" s="719"/>
      <c r="DF25" s="719"/>
      <c r="DG25" s="719"/>
      <c r="DH25" s="719"/>
      <c r="DI25" s="719"/>
      <c r="DJ25" s="719"/>
      <c r="DK25" s="720"/>
      <c r="DL25" s="692">
        <v>504582</v>
      </c>
      <c r="DM25" s="719"/>
      <c r="DN25" s="719"/>
      <c r="DO25" s="719"/>
      <c r="DP25" s="719"/>
      <c r="DQ25" s="719"/>
      <c r="DR25" s="719"/>
      <c r="DS25" s="719"/>
      <c r="DT25" s="719"/>
      <c r="DU25" s="719"/>
      <c r="DV25" s="720"/>
      <c r="DW25" s="688">
        <v>28.4</v>
      </c>
      <c r="DX25" s="717"/>
      <c r="DY25" s="717"/>
      <c r="DZ25" s="717"/>
      <c r="EA25" s="717"/>
      <c r="EB25" s="717"/>
      <c r="EC25" s="718"/>
    </row>
    <row r="26" spans="2:133" ht="11.25" customHeight="1" x14ac:dyDescent="0.15">
      <c r="B26" s="680" t="s">
        <v>292</v>
      </c>
      <c r="C26" s="681"/>
      <c r="D26" s="681"/>
      <c r="E26" s="681"/>
      <c r="F26" s="681"/>
      <c r="G26" s="681"/>
      <c r="H26" s="681"/>
      <c r="I26" s="681"/>
      <c r="J26" s="681"/>
      <c r="K26" s="681"/>
      <c r="L26" s="681"/>
      <c r="M26" s="681"/>
      <c r="N26" s="681"/>
      <c r="O26" s="681"/>
      <c r="P26" s="681"/>
      <c r="Q26" s="682"/>
      <c r="R26" s="683">
        <v>1900375</v>
      </c>
      <c r="S26" s="684"/>
      <c r="T26" s="684"/>
      <c r="U26" s="684"/>
      <c r="V26" s="684"/>
      <c r="W26" s="684"/>
      <c r="X26" s="684"/>
      <c r="Y26" s="685"/>
      <c r="Z26" s="686">
        <v>42.1</v>
      </c>
      <c r="AA26" s="686"/>
      <c r="AB26" s="686"/>
      <c r="AC26" s="686"/>
      <c r="AD26" s="687">
        <v>1696195</v>
      </c>
      <c r="AE26" s="687"/>
      <c r="AF26" s="687"/>
      <c r="AG26" s="687"/>
      <c r="AH26" s="687"/>
      <c r="AI26" s="687"/>
      <c r="AJ26" s="687"/>
      <c r="AK26" s="687"/>
      <c r="AL26" s="688">
        <v>100</v>
      </c>
      <c r="AM26" s="689"/>
      <c r="AN26" s="689"/>
      <c r="AO26" s="690"/>
      <c r="AP26" s="702" t="s">
        <v>293</v>
      </c>
      <c r="AQ26" s="732"/>
      <c r="AR26" s="732"/>
      <c r="AS26" s="732"/>
      <c r="AT26" s="732"/>
      <c r="AU26" s="732"/>
      <c r="AV26" s="732"/>
      <c r="AW26" s="732"/>
      <c r="AX26" s="732"/>
      <c r="AY26" s="732"/>
      <c r="AZ26" s="732"/>
      <c r="BA26" s="732"/>
      <c r="BB26" s="732"/>
      <c r="BC26" s="732"/>
      <c r="BD26" s="732"/>
      <c r="BE26" s="732"/>
      <c r="BF26" s="704"/>
      <c r="BG26" s="683" t="s">
        <v>129</v>
      </c>
      <c r="BH26" s="684"/>
      <c r="BI26" s="684"/>
      <c r="BJ26" s="684"/>
      <c r="BK26" s="684"/>
      <c r="BL26" s="684"/>
      <c r="BM26" s="684"/>
      <c r="BN26" s="685"/>
      <c r="BO26" s="686" t="s">
        <v>129</v>
      </c>
      <c r="BP26" s="686"/>
      <c r="BQ26" s="686"/>
      <c r="BR26" s="686"/>
      <c r="BS26" s="692" t="s">
        <v>225</v>
      </c>
      <c r="BT26" s="684"/>
      <c r="BU26" s="684"/>
      <c r="BV26" s="684"/>
      <c r="BW26" s="684"/>
      <c r="BX26" s="684"/>
      <c r="BY26" s="684"/>
      <c r="BZ26" s="684"/>
      <c r="CA26" s="684"/>
      <c r="CB26" s="693"/>
      <c r="CD26" s="698" t="s">
        <v>294</v>
      </c>
      <c r="CE26" s="699"/>
      <c r="CF26" s="699"/>
      <c r="CG26" s="699"/>
      <c r="CH26" s="699"/>
      <c r="CI26" s="699"/>
      <c r="CJ26" s="699"/>
      <c r="CK26" s="699"/>
      <c r="CL26" s="699"/>
      <c r="CM26" s="699"/>
      <c r="CN26" s="699"/>
      <c r="CO26" s="699"/>
      <c r="CP26" s="699"/>
      <c r="CQ26" s="700"/>
      <c r="CR26" s="683">
        <v>419694</v>
      </c>
      <c r="CS26" s="684"/>
      <c r="CT26" s="684"/>
      <c r="CU26" s="684"/>
      <c r="CV26" s="684"/>
      <c r="CW26" s="684"/>
      <c r="CX26" s="684"/>
      <c r="CY26" s="685"/>
      <c r="CZ26" s="688">
        <v>9.9</v>
      </c>
      <c r="DA26" s="717"/>
      <c r="DB26" s="717"/>
      <c r="DC26" s="721"/>
      <c r="DD26" s="692">
        <v>324044</v>
      </c>
      <c r="DE26" s="684"/>
      <c r="DF26" s="684"/>
      <c r="DG26" s="684"/>
      <c r="DH26" s="684"/>
      <c r="DI26" s="684"/>
      <c r="DJ26" s="684"/>
      <c r="DK26" s="685"/>
      <c r="DL26" s="692" t="s">
        <v>129</v>
      </c>
      <c r="DM26" s="684"/>
      <c r="DN26" s="684"/>
      <c r="DO26" s="684"/>
      <c r="DP26" s="684"/>
      <c r="DQ26" s="684"/>
      <c r="DR26" s="684"/>
      <c r="DS26" s="684"/>
      <c r="DT26" s="684"/>
      <c r="DU26" s="684"/>
      <c r="DV26" s="685"/>
      <c r="DW26" s="688" t="s">
        <v>137</v>
      </c>
      <c r="DX26" s="717"/>
      <c r="DY26" s="717"/>
      <c r="DZ26" s="717"/>
      <c r="EA26" s="717"/>
      <c r="EB26" s="717"/>
      <c r="EC26" s="718"/>
    </row>
    <row r="27" spans="2:133" ht="11.25" customHeight="1" x14ac:dyDescent="0.15">
      <c r="B27" s="680" t="s">
        <v>295</v>
      </c>
      <c r="C27" s="681"/>
      <c r="D27" s="681"/>
      <c r="E27" s="681"/>
      <c r="F27" s="681"/>
      <c r="G27" s="681"/>
      <c r="H27" s="681"/>
      <c r="I27" s="681"/>
      <c r="J27" s="681"/>
      <c r="K27" s="681"/>
      <c r="L27" s="681"/>
      <c r="M27" s="681"/>
      <c r="N27" s="681"/>
      <c r="O27" s="681"/>
      <c r="P27" s="681"/>
      <c r="Q27" s="682"/>
      <c r="R27" s="683" t="s">
        <v>225</v>
      </c>
      <c r="S27" s="684"/>
      <c r="T27" s="684"/>
      <c r="U27" s="684"/>
      <c r="V27" s="684"/>
      <c r="W27" s="684"/>
      <c r="X27" s="684"/>
      <c r="Y27" s="685"/>
      <c r="Z27" s="686" t="s">
        <v>225</v>
      </c>
      <c r="AA27" s="686"/>
      <c r="AB27" s="686"/>
      <c r="AC27" s="686"/>
      <c r="AD27" s="687" t="s">
        <v>225</v>
      </c>
      <c r="AE27" s="687"/>
      <c r="AF27" s="687"/>
      <c r="AG27" s="687"/>
      <c r="AH27" s="687"/>
      <c r="AI27" s="687"/>
      <c r="AJ27" s="687"/>
      <c r="AK27" s="687"/>
      <c r="AL27" s="688" t="s">
        <v>137</v>
      </c>
      <c r="AM27" s="689"/>
      <c r="AN27" s="689"/>
      <c r="AO27" s="690"/>
      <c r="AP27" s="680" t="s">
        <v>296</v>
      </c>
      <c r="AQ27" s="681"/>
      <c r="AR27" s="681"/>
      <c r="AS27" s="681"/>
      <c r="AT27" s="681"/>
      <c r="AU27" s="681"/>
      <c r="AV27" s="681"/>
      <c r="AW27" s="681"/>
      <c r="AX27" s="681"/>
      <c r="AY27" s="681"/>
      <c r="AZ27" s="681"/>
      <c r="BA27" s="681"/>
      <c r="BB27" s="681"/>
      <c r="BC27" s="681"/>
      <c r="BD27" s="681"/>
      <c r="BE27" s="681"/>
      <c r="BF27" s="682"/>
      <c r="BG27" s="683">
        <v>825389</v>
      </c>
      <c r="BH27" s="684"/>
      <c r="BI27" s="684"/>
      <c r="BJ27" s="684"/>
      <c r="BK27" s="684"/>
      <c r="BL27" s="684"/>
      <c r="BM27" s="684"/>
      <c r="BN27" s="685"/>
      <c r="BO27" s="686">
        <v>100</v>
      </c>
      <c r="BP27" s="686"/>
      <c r="BQ27" s="686"/>
      <c r="BR27" s="686"/>
      <c r="BS27" s="692" t="s">
        <v>129</v>
      </c>
      <c r="BT27" s="684"/>
      <c r="BU27" s="684"/>
      <c r="BV27" s="684"/>
      <c r="BW27" s="684"/>
      <c r="BX27" s="684"/>
      <c r="BY27" s="684"/>
      <c r="BZ27" s="684"/>
      <c r="CA27" s="684"/>
      <c r="CB27" s="693"/>
      <c r="CD27" s="698" t="s">
        <v>297</v>
      </c>
      <c r="CE27" s="699"/>
      <c r="CF27" s="699"/>
      <c r="CG27" s="699"/>
      <c r="CH27" s="699"/>
      <c r="CI27" s="699"/>
      <c r="CJ27" s="699"/>
      <c r="CK27" s="699"/>
      <c r="CL27" s="699"/>
      <c r="CM27" s="699"/>
      <c r="CN27" s="699"/>
      <c r="CO27" s="699"/>
      <c r="CP27" s="699"/>
      <c r="CQ27" s="700"/>
      <c r="CR27" s="683">
        <v>114645</v>
      </c>
      <c r="CS27" s="719"/>
      <c r="CT27" s="719"/>
      <c r="CU27" s="719"/>
      <c r="CV27" s="719"/>
      <c r="CW27" s="719"/>
      <c r="CX27" s="719"/>
      <c r="CY27" s="720"/>
      <c r="CZ27" s="688">
        <v>2.7</v>
      </c>
      <c r="DA27" s="717"/>
      <c r="DB27" s="717"/>
      <c r="DC27" s="721"/>
      <c r="DD27" s="692">
        <v>38668</v>
      </c>
      <c r="DE27" s="719"/>
      <c r="DF27" s="719"/>
      <c r="DG27" s="719"/>
      <c r="DH27" s="719"/>
      <c r="DI27" s="719"/>
      <c r="DJ27" s="719"/>
      <c r="DK27" s="720"/>
      <c r="DL27" s="692">
        <v>38668</v>
      </c>
      <c r="DM27" s="719"/>
      <c r="DN27" s="719"/>
      <c r="DO27" s="719"/>
      <c r="DP27" s="719"/>
      <c r="DQ27" s="719"/>
      <c r="DR27" s="719"/>
      <c r="DS27" s="719"/>
      <c r="DT27" s="719"/>
      <c r="DU27" s="719"/>
      <c r="DV27" s="720"/>
      <c r="DW27" s="688">
        <v>2.2000000000000002</v>
      </c>
      <c r="DX27" s="717"/>
      <c r="DY27" s="717"/>
      <c r="DZ27" s="717"/>
      <c r="EA27" s="717"/>
      <c r="EB27" s="717"/>
      <c r="EC27" s="718"/>
    </row>
    <row r="28" spans="2:133" ht="11.25" customHeight="1" x14ac:dyDescent="0.15">
      <c r="B28" s="680" t="s">
        <v>298</v>
      </c>
      <c r="C28" s="681"/>
      <c r="D28" s="681"/>
      <c r="E28" s="681"/>
      <c r="F28" s="681"/>
      <c r="G28" s="681"/>
      <c r="H28" s="681"/>
      <c r="I28" s="681"/>
      <c r="J28" s="681"/>
      <c r="K28" s="681"/>
      <c r="L28" s="681"/>
      <c r="M28" s="681"/>
      <c r="N28" s="681"/>
      <c r="O28" s="681"/>
      <c r="P28" s="681"/>
      <c r="Q28" s="682"/>
      <c r="R28" s="683">
        <v>15145</v>
      </c>
      <c r="S28" s="684"/>
      <c r="T28" s="684"/>
      <c r="U28" s="684"/>
      <c r="V28" s="684"/>
      <c r="W28" s="684"/>
      <c r="X28" s="684"/>
      <c r="Y28" s="685"/>
      <c r="Z28" s="686">
        <v>0.3</v>
      </c>
      <c r="AA28" s="686"/>
      <c r="AB28" s="686"/>
      <c r="AC28" s="686"/>
      <c r="AD28" s="687" t="s">
        <v>225</v>
      </c>
      <c r="AE28" s="687"/>
      <c r="AF28" s="687"/>
      <c r="AG28" s="687"/>
      <c r="AH28" s="687"/>
      <c r="AI28" s="687"/>
      <c r="AJ28" s="687"/>
      <c r="AK28" s="687"/>
      <c r="AL28" s="688" t="s">
        <v>137</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299</v>
      </c>
      <c r="CE28" s="699"/>
      <c r="CF28" s="699"/>
      <c r="CG28" s="699"/>
      <c r="CH28" s="699"/>
      <c r="CI28" s="699"/>
      <c r="CJ28" s="699"/>
      <c r="CK28" s="699"/>
      <c r="CL28" s="699"/>
      <c r="CM28" s="699"/>
      <c r="CN28" s="699"/>
      <c r="CO28" s="699"/>
      <c r="CP28" s="699"/>
      <c r="CQ28" s="700"/>
      <c r="CR28" s="683">
        <v>892234</v>
      </c>
      <c r="CS28" s="684"/>
      <c r="CT28" s="684"/>
      <c r="CU28" s="684"/>
      <c r="CV28" s="684"/>
      <c r="CW28" s="684"/>
      <c r="CX28" s="684"/>
      <c r="CY28" s="685"/>
      <c r="CZ28" s="688">
        <v>21</v>
      </c>
      <c r="DA28" s="717"/>
      <c r="DB28" s="717"/>
      <c r="DC28" s="721"/>
      <c r="DD28" s="692">
        <v>389444</v>
      </c>
      <c r="DE28" s="684"/>
      <c r="DF28" s="684"/>
      <c r="DG28" s="684"/>
      <c r="DH28" s="684"/>
      <c r="DI28" s="684"/>
      <c r="DJ28" s="684"/>
      <c r="DK28" s="685"/>
      <c r="DL28" s="692">
        <v>389444</v>
      </c>
      <c r="DM28" s="684"/>
      <c r="DN28" s="684"/>
      <c r="DO28" s="684"/>
      <c r="DP28" s="684"/>
      <c r="DQ28" s="684"/>
      <c r="DR28" s="684"/>
      <c r="DS28" s="684"/>
      <c r="DT28" s="684"/>
      <c r="DU28" s="684"/>
      <c r="DV28" s="685"/>
      <c r="DW28" s="688">
        <v>21.9</v>
      </c>
      <c r="DX28" s="717"/>
      <c r="DY28" s="717"/>
      <c r="DZ28" s="717"/>
      <c r="EA28" s="717"/>
      <c r="EB28" s="717"/>
      <c r="EC28" s="718"/>
    </row>
    <row r="29" spans="2:133" ht="11.25" customHeight="1" x14ac:dyDescent="0.15">
      <c r="B29" s="680" t="s">
        <v>300</v>
      </c>
      <c r="C29" s="681"/>
      <c r="D29" s="681"/>
      <c r="E29" s="681"/>
      <c r="F29" s="681"/>
      <c r="G29" s="681"/>
      <c r="H29" s="681"/>
      <c r="I29" s="681"/>
      <c r="J29" s="681"/>
      <c r="K29" s="681"/>
      <c r="L29" s="681"/>
      <c r="M29" s="681"/>
      <c r="N29" s="681"/>
      <c r="O29" s="681"/>
      <c r="P29" s="681"/>
      <c r="Q29" s="682"/>
      <c r="R29" s="683">
        <v>205018</v>
      </c>
      <c r="S29" s="684"/>
      <c r="T29" s="684"/>
      <c r="U29" s="684"/>
      <c r="V29" s="684"/>
      <c r="W29" s="684"/>
      <c r="X29" s="684"/>
      <c r="Y29" s="685"/>
      <c r="Z29" s="686">
        <v>4.5</v>
      </c>
      <c r="AA29" s="686"/>
      <c r="AB29" s="686"/>
      <c r="AC29" s="686"/>
      <c r="AD29" s="687" t="s">
        <v>129</v>
      </c>
      <c r="AE29" s="687"/>
      <c r="AF29" s="687"/>
      <c r="AG29" s="687"/>
      <c r="AH29" s="687"/>
      <c r="AI29" s="687"/>
      <c r="AJ29" s="687"/>
      <c r="AK29" s="687"/>
      <c r="AL29" s="688" t="s">
        <v>225</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301</v>
      </c>
      <c r="CE29" s="724"/>
      <c r="CF29" s="698" t="s">
        <v>302</v>
      </c>
      <c r="CG29" s="699"/>
      <c r="CH29" s="699"/>
      <c r="CI29" s="699"/>
      <c r="CJ29" s="699"/>
      <c r="CK29" s="699"/>
      <c r="CL29" s="699"/>
      <c r="CM29" s="699"/>
      <c r="CN29" s="699"/>
      <c r="CO29" s="699"/>
      <c r="CP29" s="699"/>
      <c r="CQ29" s="700"/>
      <c r="CR29" s="683">
        <v>892234</v>
      </c>
      <c r="CS29" s="719"/>
      <c r="CT29" s="719"/>
      <c r="CU29" s="719"/>
      <c r="CV29" s="719"/>
      <c r="CW29" s="719"/>
      <c r="CX29" s="719"/>
      <c r="CY29" s="720"/>
      <c r="CZ29" s="688">
        <v>21</v>
      </c>
      <c r="DA29" s="717"/>
      <c r="DB29" s="717"/>
      <c r="DC29" s="721"/>
      <c r="DD29" s="692">
        <v>389444</v>
      </c>
      <c r="DE29" s="719"/>
      <c r="DF29" s="719"/>
      <c r="DG29" s="719"/>
      <c r="DH29" s="719"/>
      <c r="DI29" s="719"/>
      <c r="DJ29" s="719"/>
      <c r="DK29" s="720"/>
      <c r="DL29" s="692">
        <v>389444</v>
      </c>
      <c r="DM29" s="719"/>
      <c r="DN29" s="719"/>
      <c r="DO29" s="719"/>
      <c r="DP29" s="719"/>
      <c r="DQ29" s="719"/>
      <c r="DR29" s="719"/>
      <c r="DS29" s="719"/>
      <c r="DT29" s="719"/>
      <c r="DU29" s="719"/>
      <c r="DV29" s="720"/>
      <c r="DW29" s="688">
        <v>21.9</v>
      </c>
      <c r="DX29" s="717"/>
      <c r="DY29" s="717"/>
      <c r="DZ29" s="717"/>
      <c r="EA29" s="717"/>
      <c r="EB29" s="717"/>
      <c r="EC29" s="718"/>
    </row>
    <row r="30" spans="2:133" ht="11.25" customHeight="1" x14ac:dyDescent="0.15">
      <c r="B30" s="680" t="s">
        <v>303</v>
      </c>
      <c r="C30" s="681"/>
      <c r="D30" s="681"/>
      <c r="E30" s="681"/>
      <c r="F30" s="681"/>
      <c r="G30" s="681"/>
      <c r="H30" s="681"/>
      <c r="I30" s="681"/>
      <c r="J30" s="681"/>
      <c r="K30" s="681"/>
      <c r="L30" s="681"/>
      <c r="M30" s="681"/>
      <c r="N30" s="681"/>
      <c r="O30" s="681"/>
      <c r="P30" s="681"/>
      <c r="Q30" s="682"/>
      <c r="R30" s="683">
        <v>17014</v>
      </c>
      <c r="S30" s="684"/>
      <c r="T30" s="684"/>
      <c r="U30" s="684"/>
      <c r="V30" s="684"/>
      <c r="W30" s="684"/>
      <c r="X30" s="684"/>
      <c r="Y30" s="685"/>
      <c r="Z30" s="686">
        <v>0.4</v>
      </c>
      <c r="AA30" s="686"/>
      <c r="AB30" s="686"/>
      <c r="AC30" s="686"/>
      <c r="AD30" s="687" t="s">
        <v>225</v>
      </c>
      <c r="AE30" s="687"/>
      <c r="AF30" s="687"/>
      <c r="AG30" s="687"/>
      <c r="AH30" s="687"/>
      <c r="AI30" s="687"/>
      <c r="AJ30" s="687"/>
      <c r="AK30" s="687"/>
      <c r="AL30" s="688" t="s">
        <v>129</v>
      </c>
      <c r="AM30" s="689"/>
      <c r="AN30" s="689"/>
      <c r="AO30" s="690"/>
      <c r="AP30" s="662" t="s">
        <v>219</v>
      </c>
      <c r="AQ30" s="663"/>
      <c r="AR30" s="663"/>
      <c r="AS30" s="663"/>
      <c r="AT30" s="663"/>
      <c r="AU30" s="663"/>
      <c r="AV30" s="663"/>
      <c r="AW30" s="663"/>
      <c r="AX30" s="663"/>
      <c r="AY30" s="663"/>
      <c r="AZ30" s="663"/>
      <c r="BA30" s="663"/>
      <c r="BB30" s="663"/>
      <c r="BC30" s="663"/>
      <c r="BD30" s="663"/>
      <c r="BE30" s="663"/>
      <c r="BF30" s="664"/>
      <c r="BG30" s="662" t="s">
        <v>304</v>
      </c>
      <c r="BH30" s="736"/>
      <c r="BI30" s="736"/>
      <c r="BJ30" s="736"/>
      <c r="BK30" s="736"/>
      <c r="BL30" s="736"/>
      <c r="BM30" s="736"/>
      <c r="BN30" s="736"/>
      <c r="BO30" s="736"/>
      <c r="BP30" s="736"/>
      <c r="BQ30" s="737"/>
      <c r="BR30" s="662" t="s">
        <v>305</v>
      </c>
      <c r="BS30" s="736"/>
      <c r="BT30" s="736"/>
      <c r="BU30" s="736"/>
      <c r="BV30" s="736"/>
      <c r="BW30" s="736"/>
      <c r="BX30" s="736"/>
      <c r="BY30" s="736"/>
      <c r="BZ30" s="736"/>
      <c r="CA30" s="736"/>
      <c r="CB30" s="737"/>
      <c r="CD30" s="725"/>
      <c r="CE30" s="726"/>
      <c r="CF30" s="698" t="s">
        <v>306</v>
      </c>
      <c r="CG30" s="699"/>
      <c r="CH30" s="699"/>
      <c r="CI30" s="699"/>
      <c r="CJ30" s="699"/>
      <c r="CK30" s="699"/>
      <c r="CL30" s="699"/>
      <c r="CM30" s="699"/>
      <c r="CN30" s="699"/>
      <c r="CO30" s="699"/>
      <c r="CP30" s="699"/>
      <c r="CQ30" s="700"/>
      <c r="CR30" s="683">
        <v>877227</v>
      </c>
      <c r="CS30" s="684"/>
      <c r="CT30" s="684"/>
      <c r="CU30" s="684"/>
      <c r="CV30" s="684"/>
      <c r="CW30" s="684"/>
      <c r="CX30" s="684"/>
      <c r="CY30" s="685"/>
      <c r="CZ30" s="688">
        <v>20.7</v>
      </c>
      <c r="DA30" s="717"/>
      <c r="DB30" s="717"/>
      <c r="DC30" s="721"/>
      <c r="DD30" s="692">
        <v>374516</v>
      </c>
      <c r="DE30" s="684"/>
      <c r="DF30" s="684"/>
      <c r="DG30" s="684"/>
      <c r="DH30" s="684"/>
      <c r="DI30" s="684"/>
      <c r="DJ30" s="684"/>
      <c r="DK30" s="685"/>
      <c r="DL30" s="692">
        <v>374516</v>
      </c>
      <c r="DM30" s="684"/>
      <c r="DN30" s="684"/>
      <c r="DO30" s="684"/>
      <c r="DP30" s="684"/>
      <c r="DQ30" s="684"/>
      <c r="DR30" s="684"/>
      <c r="DS30" s="684"/>
      <c r="DT30" s="684"/>
      <c r="DU30" s="684"/>
      <c r="DV30" s="685"/>
      <c r="DW30" s="688">
        <v>21.1</v>
      </c>
      <c r="DX30" s="717"/>
      <c r="DY30" s="717"/>
      <c r="DZ30" s="717"/>
      <c r="EA30" s="717"/>
      <c r="EB30" s="717"/>
      <c r="EC30" s="718"/>
    </row>
    <row r="31" spans="2:133" ht="11.25" customHeight="1" x14ac:dyDescent="0.15">
      <c r="B31" s="680" t="s">
        <v>307</v>
      </c>
      <c r="C31" s="681"/>
      <c r="D31" s="681"/>
      <c r="E31" s="681"/>
      <c r="F31" s="681"/>
      <c r="G31" s="681"/>
      <c r="H31" s="681"/>
      <c r="I31" s="681"/>
      <c r="J31" s="681"/>
      <c r="K31" s="681"/>
      <c r="L31" s="681"/>
      <c r="M31" s="681"/>
      <c r="N31" s="681"/>
      <c r="O31" s="681"/>
      <c r="P31" s="681"/>
      <c r="Q31" s="682"/>
      <c r="R31" s="683">
        <v>69860</v>
      </c>
      <c r="S31" s="684"/>
      <c r="T31" s="684"/>
      <c r="U31" s="684"/>
      <c r="V31" s="684"/>
      <c r="W31" s="684"/>
      <c r="X31" s="684"/>
      <c r="Y31" s="685"/>
      <c r="Z31" s="686">
        <v>1.5</v>
      </c>
      <c r="AA31" s="686"/>
      <c r="AB31" s="686"/>
      <c r="AC31" s="686"/>
      <c r="AD31" s="687" t="s">
        <v>225</v>
      </c>
      <c r="AE31" s="687"/>
      <c r="AF31" s="687"/>
      <c r="AG31" s="687"/>
      <c r="AH31" s="687"/>
      <c r="AI31" s="687"/>
      <c r="AJ31" s="687"/>
      <c r="AK31" s="687"/>
      <c r="AL31" s="688" t="s">
        <v>225</v>
      </c>
      <c r="AM31" s="689"/>
      <c r="AN31" s="689"/>
      <c r="AO31" s="690"/>
      <c r="AP31" s="740" t="s">
        <v>308</v>
      </c>
      <c r="AQ31" s="741"/>
      <c r="AR31" s="741"/>
      <c r="AS31" s="741"/>
      <c r="AT31" s="746" t="s">
        <v>309</v>
      </c>
      <c r="AU31" s="231"/>
      <c r="AV31" s="231"/>
      <c r="AW31" s="231"/>
      <c r="AX31" s="669" t="s">
        <v>186</v>
      </c>
      <c r="AY31" s="670"/>
      <c r="AZ31" s="670"/>
      <c r="BA31" s="670"/>
      <c r="BB31" s="670"/>
      <c r="BC31" s="670"/>
      <c r="BD31" s="670"/>
      <c r="BE31" s="670"/>
      <c r="BF31" s="671"/>
      <c r="BG31" s="751">
        <v>99.9</v>
      </c>
      <c r="BH31" s="738"/>
      <c r="BI31" s="738"/>
      <c r="BJ31" s="738"/>
      <c r="BK31" s="738"/>
      <c r="BL31" s="738"/>
      <c r="BM31" s="678">
        <v>99.6</v>
      </c>
      <c r="BN31" s="738"/>
      <c r="BO31" s="738"/>
      <c r="BP31" s="738"/>
      <c r="BQ31" s="739"/>
      <c r="BR31" s="751">
        <v>99.9</v>
      </c>
      <c r="BS31" s="738"/>
      <c r="BT31" s="738"/>
      <c r="BU31" s="738"/>
      <c r="BV31" s="738"/>
      <c r="BW31" s="738"/>
      <c r="BX31" s="678">
        <v>99.5</v>
      </c>
      <c r="BY31" s="738"/>
      <c r="BZ31" s="738"/>
      <c r="CA31" s="738"/>
      <c r="CB31" s="739"/>
      <c r="CD31" s="725"/>
      <c r="CE31" s="726"/>
      <c r="CF31" s="698" t="s">
        <v>310</v>
      </c>
      <c r="CG31" s="699"/>
      <c r="CH31" s="699"/>
      <c r="CI31" s="699"/>
      <c r="CJ31" s="699"/>
      <c r="CK31" s="699"/>
      <c r="CL31" s="699"/>
      <c r="CM31" s="699"/>
      <c r="CN31" s="699"/>
      <c r="CO31" s="699"/>
      <c r="CP31" s="699"/>
      <c r="CQ31" s="700"/>
      <c r="CR31" s="683">
        <v>15007</v>
      </c>
      <c r="CS31" s="719"/>
      <c r="CT31" s="719"/>
      <c r="CU31" s="719"/>
      <c r="CV31" s="719"/>
      <c r="CW31" s="719"/>
      <c r="CX31" s="719"/>
      <c r="CY31" s="720"/>
      <c r="CZ31" s="688">
        <v>0.4</v>
      </c>
      <c r="DA31" s="717"/>
      <c r="DB31" s="717"/>
      <c r="DC31" s="721"/>
      <c r="DD31" s="692">
        <v>14928</v>
      </c>
      <c r="DE31" s="719"/>
      <c r="DF31" s="719"/>
      <c r="DG31" s="719"/>
      <c r="DH31" s="719"/>
      <c r="DI31" s="719"/>
      <c r="DJ31" s="719"/>
      <c r="DK31" s="720"/>
      <c r="DL31" s="692">
        <v>14928</v>
      </c>
      <c r="DM31" s="719"/>
      <c r="DN31" s="719"/>
      <c r="DO31" s="719"/>
      <c r="DP31" s="719"/>
      <c r="DQ31" s="719"/>
      <c r="DR31" s="719"/>
      <c r="DS31" s="719"/>
      <c r="DT31" s="719"/>
      <c r="DU31" s="719"/>
      <c r="DV31" s="720"/>
      <c r="DW31" s="688">
        <v>0.8</v>
      </c>
      <c r="DX31" s="717"/>
      <c r="DY31" s="717"/>
      <c r="DZ31" s="717"/>
      <c r="EA31" s="717"/>
      <c r="EB31" s="717"/>
      <c r="EC31" s="718"/>
    </row>
    <row r="32" spans="2:133" ht="11.25" customHeight="1" x14ac:dyDescent="0.15">
      <c r="B32" s="729" t="s">
        <v>311</v>
      </c>
      <c r="C32" s="730"/>
      <c r="D32" s="730"/>
      <c r="E32" s="730"/>
      <c r="F32" s="730"/>
      <c r="G32" s="730"/>
      <c r="H32" s="730"/>
      <c r="I32" s="730"/>
      <c r="J32" s="730"/>
      <c r="K32" s="730"/>
      <c r="L32" s="730"/>
      <c r="M32" s="730"/>
      <c r="N32" s="730"/>
      <c r="O32" s="730"/>
      <c r="P32" s="730"/>
      <c r="Q32" s="731"/>
      <c r="R32" s="683" t="s">
        <v>129</v>
      </c>
      <c r="S32" s="684"/>
      <c r="T32" s="684"/>
      <c r="U32" s="684"/>
      <c r="V32" s="684"/>
      <c r="W32" s="684"/>
      <c r="X32" s="684"/>
      <c r="Y32" s="685"/>
      <c r="Z32" s="686" t="s">
        <v>225</v>
      </c>
      <c r="AA32" s="686"/>
      <c r="AB32" s="686"/>
      <c r="AC32" s="686"/>
      <c r="AD32" s="687" t="s">
        <v>129</v>
      </c>
      <c r="AE32" s="687"/>
      <c r="AF32" s="687"/>
      <c r="AG32" s="687"/>
      <c r="AH32" s="687"/>
      <c r="AI32" s="687"/>
      <c r="AJ32" s="687"/>
      <c r="AK32" s="687"/>
      <c r="AL32" s="688" t="s">
        <v>137</v>
      </c>
      <c r="AM32" s="689"/>
      <c r="AN32" s="689"/>
      <c r="AO32" s="690"/>
      <c r="AP32" s="742"/>
      <c r="AQ32" s="743"/>
      <c r="AR32" s="743"/>
      <c r="AS32" s="743"/>
      <c r="AT32" s="747"/>
      <c r="AU32" s="230" t="s">
        <v>312</v>
      </c>
      <c r="AV32" s="230"/>
      <c r="AW32" s="230"/>
      <c r="AX32" s="680" t="s">
        <v>313</v>
      </c>
      <c r="AY32" s="681"/>
      <c r="AZ32" s="681"/>
      <c r="BA32" s="681"/>
      <c r="BB32" s="681"/>
      <c r="BC32" s="681"/>
      <c r="BD32" s="681"/>
      <c r="BE32" s="681"/>
      <c r="BF32" s="682"/>
      <c r="BG32" s="752">
        <v>99.8</v>
      </c>
      <c r="BH32" s="719"/>
      <c r="BI32" s="719"/>
      <c r="BJ32" s="719"/>
      <c r="BK32" s="719"/>
      <c r="BL32" s="719"/>
      <c r="BM32" s="689">
        <v>98.8</v>
      </c>
      <c r="BN32" s="749"/>
      <c r="BO32" s="749"/>
      <c r="BP32" s="749"/>
      <c r="BQ32" s="750"/>
      <c r="BR32" s="752">
        <v>99.7</v>
      </c>
      <c r="BS32" s="719"/>
      <c r="BT32" s="719"/>
      <c r="BU32" s="719"/>
      <c r="BV32" s="719"/>
      <c r="BW32" s="719"/>
      <c r="BX32" s="689">
        <v>98.7</v>
      </c>
      <c r="BY32" s="749"/>
      <c r="BZ32" s="749"/>
      <c r="CA32" s="749"/>
      <c r="CB32" s="750"/>
      <c r="CD32" s="727"/>
      <c r="CE32" s="728"/>
      <c r="CF32" s="698" t="s">
        <v>314</v>
      </c>
      <c r="CG32" s="699"/>
      <c r="CH32" s="699"/>
      <c r="CI32" s="699"/>
      <c r="CJ32" s="699"/>
      <c r="CK32" s="699"/>
      <c r="CL32" s="699"/>
      <c r="CM32" s="699"/>
      <c r="CN32" s="699"/>
      <c r="CO32" s="699"/>
      <c r="CP32" s="699"/>
      <c r="CQ32" s="700"/>
      <c r="CR32" s="683" t="s">
        <v>137</v>
      </c>
      <c r="CS32" s="684"/>
      <c r="CT32" s="684"/>
      <c r="CU32" s="684"/>
      <c r="CV32" s="684"/>
      <c r="CW32" s="684"/>
      <c r="CX32" s="684"/>
      <c r="CY32" s="685"/>
      <c r="CZ32" s="688" t="s">
        <v>225</v>
      </c>
      <c r="DA32" s="717"/>
      <c r="DB32" s="717"/>
      <c r="DC32" s="721"/>
      <c r="DD32" s="692" t="s">
        <v>225</v>
      </c>
      <c r="DE32" s="684"/>
      <c r="DF32" s="684"/>
      <c r="DG32" s="684"/>
      <c r="DH32" s="684"/>
      <c r="DI32" s="684"/>
      <c r="DJ32" s="684"/>
      <c r="DK32" s="685"/>
      <c r="DL32" s="692" t="s">
        <v>225</v>
      </c>
      <c r="DM32" s="684"/>
      <c r="DN32" s="684"/>
      <c r="DO32" s="684"/>
      <c r="DP32" s="684"/>
      <c r="DQ32" s="684"/>
      <c r="DR32" s="684"/>
      <c r="DS32" s="684"/>
      <c r="DT32" s="684"/>
      <c r="DU32" s="684"/>
      <c r="DV32" s="685"/>
      <c r="DW32" s="688" t="s">
        <v>225</v>
      </c>
      <c r="DX32" s="717"/>
      <c r="DY32" s="717"/>
      <c r="DZ32" s="717"/>
      <c r="EA32" s="717"/>
      <c r="EB32" s="717"/>
      <c r="EC32" s="718"/>
    </row>
    <row r="33" spans="2:133" ht="11.25" customHeight="1" x14ac:dyDescent="0.15">
      <c r="B33" s="680" t="s">
        <v>315</v>
      </c>
      <c r="C33" s="681"/>
      <c r="D33" s="681"/>
      <c r="E33" s="681"/>
      <c r="F33" s="681"/>
      <c r="G33" s="681"/>
      <c r="H33" s="681"/>
      <c r="I33" s="681"/>
      <c r="J33" s="681"/>
      <c r="K33" s="681"/>
      <c r="L33" s="681"/>
      <c r="M33" s="681"/>
      <c r="N33" s="681"/>
      <c r="O33" s="681"/>
      <c r="P33" s="681"/>
      <c r="Q33" s="682"/>
      <c r="R33" s="683">
        <v>148600</v>
      </c>
      <c r="S33" s="684"/>
      <c r="T33" s="684"/>
      <c r="U33" s="684"/>
      <c r="V33" s="684"/>
      <c r="W33" s="684"/>
      <c r="X33" s="684"/>
      <c r="Y33" s="685"/>
      <c r="Z33" s="686">
        <v>3.3</v>
      </c>
      <c r="AA33" s="686"/>
      <c r="AB33" s="686"/>
      <c r="AC33" s="686"/>
      <c r="AD33" s="687" t="s">
        <v>137</v>
      </c>
      <c r="AE33" s="687"/>
      <c r="AF33" s="687"/>
      <c r="AG33" s="687"/>
      <c r="AH33" s="687"/>
      <c r="AI33" s="687"/>
      <c r="AJ33" s="687"/>
      <c r="AK33" s="687"/>
      <c r="AL33" s="688" t="s">
        <v>225</v>
      </c>
      <c r="AM33" s="689"/>
      <c r="AN33" s="689"/>
      <c r="AO33" s="690"/>
      <c r="AP33" s="744"/>
      <c r="AQ33" s="745"/>
      <c r="AR33" s="745"/>
      <c r="AS33" s="745"/>
      <c r="AT33" s="748"/>
      <c r="AU33" s="232"/>
      <c r="AV33" s="232"/>
      <c r="AW33" s="232"/>
      <c r="AX33" s="733" t="s">
        <v>316</v>
      </c>
      <c r="AY33" s="734"/>
      <c r="AZ33" s="734"/>
      <c r="BA33" s="734"/>
      <c r="BB33" s="734"/>
      <c r="BC33" s="734"/>
      <c r="BD33" s="734"/>
      <c r="BE33" s="734"/>
      <c r="BF33" s="735"/>
      <c r="BG33" s="753">
        <v>100</v>
      </c>
      <c r="BH33" s="754"/>
      <c r="BI33" s="754"/>
      <c r="BJ33" s="754"/>
      <c r="BK33" s="754"/>
      <c r="BL33" s="754"/>
      <c r="BM33" s="755">
        <v>99.9</v>
      </c>
      <c r="BN33" s="754"/>
      <c r="BO33" s="754"/>
      <c r="BP33" s="754"/>
      <c r="BQ33" s="756"/>
      <c r="BR33" s="753">
        <v>100</v>
      </c>
      <c r="BS33" s="754"/>
      <c r="BT33" s="754"/>
      <c r="BU33" s="754"/>
      <c r="BV33" s="754"/>
      <c r="BW33" s="754"/>
      <c r="BX33" s="755">
        <v>99.9</v>
      </c>
      <c r="BY33" s="754"/>
      <c r="BZ33" s="754"/>
      <c r="CA33" s="754"/>
      <c r="CB33" s="756"/>
      <c r="CD33" s="698" t="s">
        <v>317</v>
      </c>
      <c r="CE33" s="699"/>
      <c r="CF33" s="699"/>
      <c r="CG33" s="699"/>
      <c r="CH33" s="699"/>
      <c r="CI33" s="699"/>
      <c r="CJ33" s="699"/>
      <c r="CK33" s="699"/>
      <c r="CL33" s="699"/>
      <c r="CM33" s="699"/>
      <c r="CN33" s="699"/>
      <c r="CO33" s="699"/>
      <c r="CP33" s="699"/>
      <c r="CQ33" s="700"/>
      <c r="CR33" s="683">
        <v>2044764</v>
      </c>
      <c r="CS33" s="719"/>
      <c r="CT33" s="719"/>
      <c r="CU33" s="719"/>
      <c r="CV33" s="719"/>
      <c r="CW33" s="719"/>
      <c r="CX33" s="719"/>
      <c r="CY33" s="720"/>
      <c r="CZ33" s="688">
        <v>48.2</v>
      </c>
      <c r="DA33" s="717"/>
      <c r="DB33" s="717"/>
      <c r="DC33" s="721"/>
      <c r="DD33" s="692">
        <v>1172592</v>
      </c>
      <c r="DE33" s="719"/>
      <c r="DF33" s="719"/>
      <c r="DG33" s="719"/>
      <c r="DH33" s="719"/>
      <c r="DI33" s="719"/>
      <c r="DJ33" s="719"/>
      <c r="DK33" s="720"/>
      <c r="DL33" s="692">
        <v>671262</v>
      </c>
      <c r="DM33" s="719"/>
      <c r="DN33" s="719"/>
      <c r="DO33" s="719"/>
      <c r="DP33" s="719"/>
      <c r="DQ33" s="719"/>
      <c r="DR33" s="719"/>
      <c r="DS33" s="719"/>
      <c r="DT33" s="719"/>
      <c r="DU33" s="719"/>
      <c r="DV33" s="720"/>
      <c r="DW33" s="688">
        <v>37.799999999999997</v>
      </c>
      <c r="DX33" s="717"/>
      <c r="DY33" s="717"/>
      <c r="DZ33" s="717"/>
      <c r="EA33" s="717"/>
      <c r="EB33" s="717"/>
      <c r="EC33" s="718"/>
    </row>
    <row r="34" spans="2:133" ht="11.25" customHeight="1" x14ac:dyDescent="0.15">
      <c r="B34" s="680" t="s">
        <v>318</v>
      </c>
      <c r="C34" s="681"/>
      <c r="D34" s="681"/>
      <c r="E34" s="681"/>
      <c r="F34" s="681"/>
      <c r="G34" s="681"/>
      <c r="H34" s="681"/>
      <c r="I34" s="681"/>
      <c r="J34" s="681"/>
      <c r="K34" s="681"/>
      <c r="L34" s="681"/>
      <c r="M34" s="681"/>
      <c r="N34" s="681"/>
      <c r="O34" s="681"/>
      <c r="P34" s="681"/>
      <c r="Q34" s="682"/>
      <c r="R34" s="683">
        <v>2871</v>
      </c>
      <c r="S34" s="684"/>
      <c r="T34" s="684"/>
      <c r="U34" s="684"/>
      <c r="V34" s="684"/>
      <c r="W34" s="684"/>
      <c r="X34" s="684"/>
      <c r="Y34" s="685"/>
      <c r="Z34" s="686">
        <v>0.1</v>
      </c>
      <c r="AA34" s="686"/>
      <c r="AB34" s="686"/>
      <c r="AC34" s="686"/>
      <c r="AD34" s="687" t="s">
        <v>129</v>
      </c>
      <c r="AE34" s="687"/>
      <c r="AF34" s="687"/>
      <c r="AG34" s="687"/>
      <c r="AH34" s="687"/>
      <c r="AI34" s="687"/>
      <c r="AJ34" s="687"/>
      <c r="AK34" s="687"/>
      <c r="AL34" s="688" t="s">
        <v>137</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319</v>
      </c>
      <c r="CE34" s="699"/>
      <c r="CF34" s="699"/>
      <c r="CG34" s="699"/>
      <c r="CH34" s="699"/>
      <c r="CI34" s="699"/>
      <c r="CJ34" s="699"/>
      <c r="CK34" s="699"/>
      <c r="CL34" s="699"/>
      <c r="CM34" s="699"/>
      <c r="CN34" s="699"/>
      <c r="CO34" s="699"/>
      <c r="CP34" s="699"/>
      <c r="CQ34" s="700"/>
      <c r="CR34" s="683">
        <v>744748</v>
      </c>
      <c r="CS34" s="684"/>
      <c r="CT34" s="684"/>
      <c r="CU34" s="684"/>
      <c r="CV34" s="684"/>
      <c r="CW34" s="684"/>
      <c r="CX34" s="684"/>
      <c r="CY34" s="685"/>
      <c r="CZ34" s="688">
        <v>17.600000000000001</v>
      </c>
      <c r="DA34" s="717"/>
      <c r="DB34" s="717"/>
      <c r="DC34" s="721"/>
      <c r="DD34" s="692">
        <v>521162</v>
      </c>
      <c r="DE34" s="684"/>
      <c r="DF34" s="684"/>
      <c r="DG34" s="684"/>
      <c r="DH34" s="684"/>
      <c r="DI34" s="684"/>
      <c r="DJ34" s="684"/>
      <c r="DK34" s="685"/>
      <c r="DL34" s="692">
        <v>384957</v>
      </c>
      <c r="DM34" s="684"/>
      <c r="DN34" s="684"/>
      <c r="DO34" s="684"/>
      <c r="DP34" s="684"/>
      <c r="DQ34" s="684"/>
      <c r="DR34" s="684"/>
      <c r="DS34" s="684"/>
      <c r="DT34" s="684"/>
      <c r="DU34" s="684"/>
      <c r="DV34" s="685"/>
      <c r="DW34" s="688">
        <v>21.7</v>
      </c>
      <c r="DX34" s="717"/>
      <c r="DY34" s="717"/>
      <c r="DZ34" s="717"/>
      <c r="EA34" s="717"/>
      <c r="EB34" s="717"/>
      <c r="EC34" s="718"/>
    </row>
    <row r="35" spans="2:133" ht="11.25" customHeight="1" x14ac:dyDescent="0.15">
      <c r="B35" s="680" t="s">
        <v>320</v>
      </c>
      <c r="C35" s="681"/>
      <c r="D35" s="681"/>
      <c r="E35" s="681"/>
      <c r="F35" s="681"/>
      <c r="G35" s="681"/>
      <c r="H35" s="681"/>
      <c r="I35" s="681"/>
      <c r="J35" s="681"/>
      <c r="K35" s="681"/>
      <c r="L35" s="681"/>
      <c r="M35" s="681"/>
      <c r="N35" s="681"/>
      <c r="O35" s="681"/>
      <c r="P35" s="681"/>
      <c r="Q35" s="682"/>
      <c r="R35" s="683">
        <v>95609</v>
      </c>
      <c r="S35" s="684"/>
      <c r="T35" s="684"/>
      <c r="U35" s="684"/>
      <c r="V35" s="684"/>
      <c r="W35" s="684"/>
      <c r="X35" s="684"/>
      <c r="Y35" s="685"/>
      <c r="Z35" s="686">
        <v>2.1</v>
      </c>
      <c r="AA35" s="686"/>
      <c r="AB35" s="686"/>
      <c r="AC35" s="686"/>
      <c r="AD35" s="687" t="s">
        <v>129</v>
      </c>
      <c r="AE35" s="687"/>
      <c r="AF35" s="687"/>
      <c r="AG35" s="687"/>
      <c r="AH35" s="687"/>
      <c r="AI35" s="687"/>
      <c r="AJ35" s="687"/>
      <c r="AK35" s="687"/>
      <c r="AL35" s="688" t="s">
        <v>129</v>
      </c>
      <c r="AM35" s="689"/>
      <c r="AN35" s="689"/>
      <c r="AO35" s="690"/>
      <c r="AP35" s="235"/>
      <c r="AQ35" s="662" t="s">
        <v>321</v>
      </c>
      <c r="AR35" s="663"/>
      <c r="AS35" s="663"/>
      <c r="AT35" s="663"/>
      <c r="AU35" s="663"/>
      <c r="AV35" s="663"/>
      <c r="AW35" s="663"/>
      <c r="AX35" s="663"/>
      <c r="AY35" s="663"/>
      <c r="AZ35" s="663"/>
      <c r="BA35" s="663"/>
      <c r="BB35" s="663"/>
      <c r="BC35" s="663"/>
      <c r="BD35" s="663"/>
      <c r="BE35" s="663"/>
      <c r="BF35" s="664"/>
      <c r="BG35" s="662" t="s">
        <v>322</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323</v>
      </c>
      <c r="CE35" s="699"/>
      <c r="CF35" s="699"/>
      <c r="CG35" s="699"/>
      <c r="CH35" s="699"/>
      <c r="CI35" s="699"/>
      <c r="CJ35" s="699"/>
      <c r="CK35" s="699"/>
      <c r="CL35" s="699"/>
      <c r="CM35" s="699"/>
      <c r="CN35" s="699"/>
      <c r="CO35" s="699"/>
      <c r="CP35" s="699"/>
      <c r="CQ35" s="700"/>
      <c r="CR35" s="683">
        <v>5748</v>
      </c>
      <c r="CS35" s="719"/>
      <c r="CT35" s="719"/>
      <c r="CU35" s="719"/>
      <c r="CV35" s="719"/>
      <c r="CW35" s="719"/>
      <c r="CX35" s="719"/>
      <c r="CY35" s="720"/>
      <c r="CZ35" s="688">
        <v>0.1</v>
      </c>
      <c r="DA35" s="717"/>
      <c r="DB35" s="717"/>
      <c r="DC35" s="721"/>
      <c r="DD35" s="692">
        <v>3835</v>
      </c>
      <c r="DE35" s="719"/>
      <c r="DF35" s="719"/>
      <c r="DG35" s="719"/>
      <c r="DH35" s="719"/>
      <c r="DI35" s="719"/>
      <c r="DJ35" s="719"/>
      <c r="DK35" s="720"/>
      <c r="DL35" s="692">
        <v>3835</v>
      </c>
      <c r="DM35" s="719"/>
      <c r="DN35" s="719"/>
      <c r="DO35" s="719"/>
      <c r="DP35" s="719"/>
      <c r="DQ35" s="719"/>
      <c r="DR35" s="719"/>
      <c r="DS35" s="719"/>
      <c r="DT35" s="719"/>
      <c r="DU35" s="719"/>
      <c r="DV35" s="720"/>
      <c r="DW35" s="688">
        <v>0.2</v>
      </c>
      <c r="DX35" s="717"/>
      <c r="DY35" s="717"/>
      <c r="DZ35" s="717"/>
      <c r="EA35" s="717"/>
      <c r="EB35" s="717"/>
      <c r="EC35" s="718"/>
    </row>
    <row r="36" spans="2:133" ht="11.25" customHeight="1" x14ac:dyDescent="0.15">
      <c r="B36" s="680" t="s">
        <v>324</v>
      </c>
      <c r="C36" s="681"/>
      <c r="D36" s="681"/>
      <c r="E36" s="681"/>
      <c r="F36" s="681"/>
      <c r="G36" s="681"/>
      <c r="H36" s="681"/>
      <c r="I36" s="681"/>
      <c r="J36" s="681"/>
      <c r="K36" s="681"/>
      <c r="L36" s="681"/>
      <c r="M36" s="681"/>
      <c r="N36" s="681"/>
      <c r="O36" s="681"/>
      <c r="P36" s="681"/>
      <c r="Q36" s="682"/>
      <c r="R36" s="683">
        <v>643361</v>
      </c>
      <c r="S36" s="684"/>
      <c r="T36" s="684"/>
      <c r="U36" s="684"/>
      <c r="V36" s="684"/>
      <c r="W36" s="684"/>
      <c r="X36" s="684"/>
      <c r="Y36" s="685"/>
      <c r="Z36" s="686">
        <v>14.2</v>
      </c>
      <c r="AA36" s="686"/>
      <c r="AB36" s="686"/>
      <c r="AC36" s="686"/>
      <c r="AD36" s="687" t="s">
        <v>225</v>
      </c>
      <c r="AE36" s="687"/>
      <c r="AF36" s="687"/>
      <c r="AG36" s="687"/>
      <c r="AH36" s="687"/>
      <c r="AI36" s="687"/>
      <c r="AJ36" s="687"/>
      <c r="AK36" s="687"/>
      <c r="AL36" s="688" t="s">
        <v>137</v>
      </c>
      <c r="AM36" s="689"/>
      <c r="AN36" s="689"/>
      <c r="AO36" s="690"/>
      <c r="AP36" s="235"/>
      <c r="AQ36" s="757" t="s">
        <v>325</v>
      </c>
      <c r="AR36" s="758"/>
      <c r="AS36" s="758"/>
      <c r="AT36" s="758"/>
      <c r="AU36" s="758"/>
      <c r="AV36" s="758"/>
      <c r="AW36" s="758"/>
      <c r="AX36" s="758"/>
      <c r="AY36" s="759"/>
      <c r="AZ36" s="672">
        <v>375719</v>
      </c>
      <c r="BA36" s="673"/>
      <c r="BB36" s="673"/>
      <c r="BC36" s="673"/>
      <c r="BD36" s="673"/>
      <c r="BE36" s="673"/>
      <c r="BF36" s="760"/>
      <c r="BG36" s="694" t="s">
        <v>326</v>
      </c>
      <c r="BH36" s="695"/>
      <c r="BI36" s="695"/>
      <c r="BJ36" s="695"/>
      <c r="BK36" s="695"/>
      <c r="BL36" s="695"/>
      <c r="BM36" s="695"/>
      <c r="BN36" s="695"/>
      <c r="BO36" s="695"/>
      <c r="BP36" s="695"/>
      <c r="BQ36" s="695"/>
      <c r="BR36" s="695"/>
      <c r="BS36" s="695"/>
      <c r="BT36" s="695"/>
      <c r="BU36" s="696"/>
      <c r="BV36" s="672">
        <v>4943</v>
      </c>
      <c r="BW36" s="673"/>
      <c r="BX36" s="673"/>
      <c r="BY36" s="673"/>
      <c r="BZ36" s="673"/>
      <c r="CA36" s="673"/>
      <c r="CB36" s="760"/>
      <c r="CD36" s="698" t="s">
        <v>327</v>
      </c>
      <c r="CE36" s="699"/>
      <c r="CF36" s="699"/>
      <c r="CG36" s="699"/>
      <c r="CH36" s="699"/>
      <c r="CI36" s="699"/>
      <c r="CJ36" s="699"/>
      <c r="CK36" s="699"/>
      <c r="CL36" s="699"/>
      <c r="CM36" s="699"/>
      <c r="CN36" s="699"/>
      <c r="CO36" s="699"/>
      <c r="CP36" s="699"/>
      <c r="CQ36" s="700"/>
      <c r="CR36" s="683">
        <v>211109</v>
      </c>
      <c r="CS36" s="684"/>
      <c r="CT36" s="684"/>
      <c r="CU36" s="684"/>
      <c r="CV36" s="684"/>
      <c r="CW36" s="684"/>
      <c r="CX36" s="684"/>
      <c r="CY36" s="685"/>
      <c r="CZ36" s="688">
        <v>5</v>
      </c>
      <c r="DA36" s="717"/>
      <c r="DB36" s="717"/>
      <c r="DC36" s="721"/>
      <c r="DD36" s="692">
        <v>186297</v>
      </c>
      <c r="DE36" s="684"/>
      <c r="DF36" s="684"/>
      <c r="DG36" s="684"/>
      <c r="DH36" s="684"/>
      <c r="DI36" s="684"/>
      <c r="DJ36" s="684"/>
      <c r="DK36" s="685"/>
      <c r="DL36" s="692">
        <v>65264</v>
      </c>
      <c r="DM36" s="684"/>
      <c r="DN36" s="684"/>
      <c r="DO36" s="684"/>
      <c r="DP36" s="684"/>
      <c r="DQ36" s="684"/>
      <c r="DR36" s="684"/>
      <c r="DS36" s="684"/>
      <c r="DT36" s="684"/>
      <c r="DU36" s="684"/>
      <c r="DV36" s="685"/>
      <c r="DW36" s="688">
        <v>3.7</v>
      </c>
      <c r="DX36" s="717"/>
      <c r="DY36" s="717"/>
      <c r="DZ36" s="717"/>
      <c r="EA36" s="717"/>
      <c r="EB36" s="717"/>
      <c r="EC36" s="718"/>
    </row>
    <row r="37" spans="2:133" ht="11.25" customHeight="1" x14ac:dyDescent="0.15">
      <c r="B37" s="680" t="s">
        <v>328</v>
      </c>
      <c r="C37" s="681"/>
      <c r="D37" s="681"/>
      <c r="E37" s="681"/>
      <c r="F37" s="681"/>
      <c r="G37" s="681"/>
      <c r="H37" s="681"/>
      <c r="I37" s="681"/>
      <c r="J37" s="681"/>
      <c r="K37" s="681"/>
      <c r="L37" s="681"/>
      <c r="M37" s="681"/>
      <c r="N37" s="681"/>
      <c r="O37" s="681"/>
      <c r="P37" s="681"/>
      <c r="Q37" s="682"/>
      <c r="R37" s="683">
        <v>220115</v>
      </c>
      <c r="S37" s="684"/>
      <c r="T37" s="684"/>
      <c r="U37" s="684"/>
      <c r="V37" s="684"/>
      <c r="W37" s="684"/>
      <c r="X37" s="684"/>
      <c r="Y37" s="685"/>
      <c r="Z37" s="686">
        <v>4.9000000000000004</v>
      </c>
      <c r="AA37" s="686"/>
      <c r="AB37" s="686"/>
      <c r="AC37" s="686"/>
      <c r="AD37" s="687" t="s">
        <v>129</v>
      </c>
      <c r="AE37" s="687"/>
      <c r="AF37" s="687"/>
      <c r="AG37" s="687"/>
      <c r="AH37" s="687"/>
      <c r="AI37" s="687"/>
      <c r="AJ37" s="687"/>
      <c r="AK37" s="687"/>
      <c r="AL37" s="688" t="s">
        <v>225</v>
      </c>
      <c r="AM37" s="689"/>
      <c r="AN37" s="689"/>
      <c r="AO37" s="690"/>
      <c r="AQ37" s="761" t="s">
        <v>329</v>
      </c>
      <c r="AR37" s="762"/>
      <c r="AS37" s="762"/>
      <c r="AT37" s="762"/>
      <c r="AU37" s="762"/>
      <c r="AV37" s="762"/>
      <c r="AW37" s="762"/>
      <c r="AX37" s="762"/>
      <c r="AY37" s="763"/>
      <c r="AZ37" s="683">
        <v>120650</v>
      </c>
      <c r="BA37" s="684"/>
      <c r="BB37" s="684"/>
      <c r="BC37" s="684"/>
      <c r="BD37" s="719"/>
      <c r="BE37" s="719"/>
      <c r="BF37" s="750"/>
      <c r="BG37" s="698" t="s">
        <v>330</v>
      </c>
      <c r="BH37" s="699"/>
      <c r="BI37" s="699"/>
      <c r="BJ37" s="699"/>
      <c r="BK37" s="699"/>
      <c r="BL37" s="699"/>
      <c r="BM37" s="699"/>
      <c r="BN37" s="699"/>
      <c r="BO37" s="699"/>
      <c r="BP37" s="699"/>
      <c r="BQ37" s="699"/>
      <c r="BR37" s="699"/>
      <c r="BS37" s="699"/>
      <c r="BT37" s="699"/>
      <c r="BU37" s="700"/>
      <c r="BV37" s="683">
        <v>-6677</v>
      </c>
      <c r="BW37" s="684"/>
      <c r="BX37" s="684"/>
      <c r="BY37" s="684"/>
      <c r="BZ37" s="684"/>
      <c r="CA37" s="684"/>
      <c r="CB37" s="693"/>
      <c r="CD37" s="698" t="s">
        <v>331</v>
      </c>
      <c r="CE37" s="699"/>
      <c r="CF37" s="699"/>
      <c r="CG37" s="699"/>
      <c r="CH37" s="699"/>
      <c r="CI37" s="699"/>
      <c r="CJ37" s="699"/>
      <c r="CK37" s="699"/>
      <c r="CL37" s="699"/>
      <c r="CM37" s="699"/>
      <c r="CN37" s="699"/>
      <c r="CO37" s="699"/>
      <c r="CP37" s="699"/>
      <c r="CQ37" s="700"/>
      <c r="CR37" s="683">
        <v>8716</v>
      </c>
      <c r="CS37" s="719"/>
      <c r="CT37" s="719"/>
      <c r="CU37" s="719"/>
      <c r="CV37" s="719"/>
      <c r="CW37" s="719"/>
      <c r="CX37" s="719"/>
      <c r="CY37" s="720"/>
      <c r="CZ37" s="688">
        <v>0.2</v>
      </c>
      <c r="DA37" s="717"/>
      <c r="DB37" s="717"/>
      <c r="DC37" s="721"/>
      <c r="DD37" s="692">
        <v>8716</v>
      </c>
      <c r="DE37" s="719"/>
      <c r="DF37" s="719"/>
      <c r="DG37" s="719"/>
      <c r="DH37" s="719"/>
      <c r="DI37" s="719"/>
      <c r="DJ37" s="719"/>
      <c r="DK37" s="720"/>
      <c r="DL37" s="692">
        <v>4481</v>
      </c>
      <c r="DM37" s="719"/>
      <c r="DN37" s="719"/>
      <c r="DO37" s="719"/>
      <c r="DP37" s="719"/>
      <c r="DQ37" s="719"/>
      <c r="DR37" s="719"/>
      <c r="DS37" s="719"/>
      <c r="DT37" s="719"/>
      <c r="DU37" s="719"/>
      <c r="DV37" s="720"/>
      <c r="DW37" s="688">
        <v>0.3</v>
      </c>
      <c r="DX37" s="717"/>
      <c r="DY37" s="717"/>
      <c r="DZ37" s="717"/>
      <c r="EA37" s="717"/>
      <c r="EB37" s="717"/>
      <c r="EC37" s="718"/>
    </row>
    <row r="38" spans="2:133" ht="11.25" customHeight="1" x14ac:dyDescent="0.15">
      <c r="B38" s="680" t="s">
        <v>332</v>
      </c>
      <c r="C38" s="681"/>
      <c r="D38" s="681"/>
      <c r="E38" s="681"/>
      <c r="F38" s="681"/>
      <c r="G38" s="681"/>
      <c r="H38" s="681"/>
      <c r="I38" s="681"/>
      <c r="J38" s="681"/>
      <c r="K38" s="681"/>
      <c r="L38" s="681"/>
      <c r="M38" s="681"/>
      <c r="N38" s="681"/>
      <c r="O38" s="681"/>
      <c r="P38" s="681"/>
      <c r="Q38" s="682"/>
      <c r="R38" s="683">
        <v>538199</v>
      </c>
      <c r="S38" s="684"/>
      <c r="T38" s="684"/>
      <c r="U38" s="684"/>
      <c r="V38" s="684"/>
      <c r="W38" s="684"/>
      <c r="X38" s="684"/>
      <c r="Y38" s="685"/>
      <c r="Z38" s="686">
        <v>11.9</v>
      </c>
      <c r="AA38" s="686"/>
      <c r="AB38" s="686"/>
      <c r="AC38" s="686"/>
      <c r="AD38" s="687">
        <v>122</v>
      </c>
      <c r="AE38" s="687"/>
      <c r="AF38" s="687"/>
      <c r="AG38" s="687"/>
      <c r="AH38" s="687"/>
      <c r="AI38" s="687"/>
      <c r="AJ38" s="687"/>
      <c r="AK38" s="687"/>
      <c r="AL38" s="688">
        <v>0</v>
      </c>
      <c r="AM38" s="689"/>
      <c r="AN38" s="689"/>
      <c r="AO38" s="690"/>
      <c r="AQ38" s="761" t="s">
        <v>333</v>
      </c>
      <c r="AR38" s="762"/>
      <c r="AS38" s="762"/>
      <c r="AT38" s="762"/>
      <c r="AU38" s="762"/>
      <c r="AV38" s="762"/>
      <c r="AW38" s="762"/>
      <c r="AX38" s="762"/>
      <c r="AY38" s="763"/>
      <c r="AZ38" s="683">
        <v>90370</v>
      </c>
      <c r="BA38" s="684"/>
      <c r="BB38" s="684"/>
      <c r="BC38" s="684"/>
      <c r="BD38" s="719"/>
      <c r="BE38" s="719"/>
      <c r="BF38" s="750"/>
      <c r="BG38" s="698" t="s">
        <v>334</v>
      </c>
      <c r="BH38" s="699"/>
      <c r="BI38" s="699"/>
      <c r="BJ38" s="699"/>
      <c r="BK38" s="699"/>
      <c r="BL38" s="699"/>
      <c r="BM38" s="699"/>
      <c r="BN38" s="699"/>
      <c r="BO38" s="699"/>
      <c r="BP38" s="699"/>
      <c r="BQ38" s="699"/>
      <c r="BR38" s="699"/>
      <c r="BS38" s="699"/>
      <c r="BT38" s="699"/>
      <c r="BU38" s="700"/>
      <c r="BV38" s="683">
        <v>429</v>
      </c>
      <c r="BW38" s="684"/>
      <c r="BX38" s="684"/>
      <c r="BY38" s="684"/>
      <c r="BZ38" s="684"/>
      <c r="CA38" s="684"/>
      <c r="CB38" s="693"/>
      <c r="CD38" s="698" t="s">
        <v>335</v>
      </c>
      <c r="CE38" s="699"/>
      <c r="CF38" s="699"/>
      <c r="CG38" s="699"/>
      <c r="CH38" s="699"/>
      <c r="CI38" s="699"/>
      <c r="CJ38" s="699"/>
      <c r="CK38" s="699"/>
      <c r="CL38" s="699"/>
      <c r="CM38" s="699"/>
      <c r="CN38" s="699"/>
      <c r="CO38" s="699"/>
      <c r="CP38" s="699"/>
      <c r="CQ38" s="700"/>
      <c r="CR38" s="683">
        <v>285349</v>
      </c>
      <c r="CS38" s="684"/>
      <c r="CT38" s="684"/>
      <c r="CU38" s="684"/>
      <c r="CV38" s="684"/>
      <c r="CW38" s="684"/>
      <c r="CX38" s="684"/>
      <c r="CY38" s="685"/>
      <c r="CZ38" s="688">
        <v>6.7</v>
      </c>
      <c r="DA38" s="717"/>
      <c r="DB38" s="717"/>
      <c r="DC38" s="721"/>
      <c r="DD38" s="692">
        <v>262259</v>
      </c>
      <c r="DE38" s="684"/>
      <c r="DF38" s="684"/>
      <c r="DG38" s="684"/>
      <c r="DH38" s="684"/>
      <c r="DI38" s="684"/>
      <c r="DJ38" s="684"/>
      <c r="DK38" s="685"/>
      <c r="DL38" s="692">
        <v>217206</v>
      </c>
      <c r="DM38" s="684"/>
      <c r="DN38" s="684"/>
      <c r="DO38" s="684"/>
      <c r="DP38" s="684"/>
      <c r="DQ38" s="684"/>
      <c r="DR38" s="684"/>
      <c r="DS38" s="684"/>
      <c r="DT38" s="684"/>
      <c r="DU38" s="684"/>
      <c r="DV38" s="685"/>
      <c r="DW38" s="688">
        <v>12.2</v>
      </c>
      <c r="DX38" s="717"/>
      <c r="DY38" s="717"/>
      <c r="DZ38" s="717"/>
      <c r="EA38" s="717"/>
      <c r="EB38" s="717"/>
      <c r="EC38" s="718"/>
    </row>
    <row r="39" spans="2:133" ht="11.25" customHeight="1" x14ac:dyDescent="0.15">
      <c r="B39" s="680" t="s">
        <v>336</v>
      </c>
      <c r="C39" s="681"/>
      <c r="D39" s="681"/>
      <c r="E39" s="681"/>
      <c r="F39" s="681"/>
      <c r="G39" s="681"/>
      <c r="H39" s="681"/>
      <c r="I39" s="681"/>
      <c r="J39" s="681"/>
      <c r="K39" s="681"/>
      <c r="L39" s="681"/>
      <c r="M39" s="681"/>
      <c r="N39" s="681"/>
      <c r="O39" s="681"/>
      <c r="P39" s="681"/>
      <c r="Q39" s="682"/>
      <c r="R39" s="683">
        <v>660000</v>
      </c>
      <c r="S39" s="684"/>
      <c r="T39" s="684"/>
      <c r="U39" s="684"/>
      <c r="V39" s="684"/>
      <c r="W39" s="684"/>
      <c r="X39" s="684"/>
      <c r="Y39" s="685"/>
      <c r="Z39" s="686">
        <v>14.6</v>
      </c>
      <c r="AA39" s="686"/>
      <c r="AB39" s="686"/>
      <c r="AC39" s="686"/>
      <c r="AD39" s="687" t="s">
        <v>129</v>
      </c>
      <c r="AE39" s="687"/>
      <c r="AF39" s="687"/>
      <c r="AG39" s="687"/>
      <c r="AH39" s="687"/>
      <c r="AI39" s="687"/>
      <c r="AJ39" s="687"/>
      <c r="AK39" s="687"/>
      <c r="AL39" s="688" t="s">
        <v>137</v>
      </c>
      <c r="AM39" s="689"/>
      <c r="AN39" s="689"/>
      <c r="AO39" s="690"/>
      <c r="AQ39" s="761" t="s">
        <v>337</v>
      </c>
      <c r="AR39" s="762"/>
      <c r="AS39" s="762"/>
      <c r="AT39" s="762"/>
      <c r="AU39" s="762"/>
      <c r="AV39" s="762"/>
      <c r="AW39" s="762"/>
      <c r="AX39" s="762"/>
      <c r="AY39" s="763"/>
      <c r="AZ39" s="683" t="s">
        <v>225</v>
      </c>
      <c r="BA39" s="684"/>
      <c r="BB39" s="684"/>
      <c r="BC39" s="684"/>
      <c r="BD39" s="719"/>
      <c r="BE39" s="719"/>
      <c r="BF39" s="750"/>
      <c r="BG39" s="698" t="s">
        <v>338</v>
      </c>
      <c r="BH39" s="699"/>
      <c r="BI39" s="699"/>
      <c r="BJ39" s="699"/>
      <c r="BK39" s="699"/>
      <c r="BL39" s="699"/>
      <c r="BM39" s="699"/>
      <c r="BN39" s="699"/>
      <c r="BO39" s="699"/>
      <c r="BP39" s="699"/>
      <c r="BQ39" s="699"/>
      <c r="BR39" s="699"/>
      <c r="BS39" s="699"/>
      <c r="BT39" s="699"/>
      <c r="BU39" s="700"/>
      <c r="BV39" s="683">
        <v>673</v>
      </c>
      <c r="BW39" s="684"/>
      <c r="BX39" s="684"/>
      <c r="BY39" s="684"/>
      <c r="BZ39" s="684"/>
      <c r="CA39" s="684"/>
      <c r="CB39" s="693"/>
      <c r="CD39" s="698" t="s">
        <v>339</v>
      </c>
      <c r="CE39" s="699"/>
      <c r="CF39" s="699"/>
      <c r="CG39" s="699"/>
      <c r="CH39" s="699"/>
      <c r="CI39" s="699"/>
      <c r="CJ39" s="699"/>
      <c r="CK39" s="699"/>
      <c r="CL39" s="699"/>
      <c r="CM39" s="699"/>
      <c r="CN39" s="699"/>
      <c r="CO39" s="699"/>
      <c r="CP39" s="699"/>
      <c r="CQ39" s="700"/>
      <c r="CR39" s="683">
        <v>297810</v>
      </c>
      <c r="CS39" s="719"/>
      <c r="CT39" s="719"/>
      <c r="CU39" s="719"/>
      <c r="CV39" s="719"/>
      <c r="CW39" s="719"/>
      <c r="CX39" s="719"/>
      <c r="CY39" s="720"/>
      <c r="CZ39" s="688">
        <v>7</v>
      </c>
      <c r="DA39" s="717"/>
      <c r="DB39" s="717"/>
      <c r="DC39" s="721"/>
      <c r="DD39" s="692">
        <v>199039</v>
      </c>
      <c r="DE39" s="719"/>
      <c r="DF39" s="719"/>
      <c r="DG39" s="719"/>
      <c r="DH39" s="719"/>
      <c r="DI39" s="719"/>
      <c r="DJ39" s="719"/>
      <c r="DK39" s="720"/>
      <c r="DL39" s="692" t="s">
        <v>225</v>
      </c>
      <c r="DM39" s="719"/>
      <c r="DN39" s="719"/>
      <c r="DO39" s="719"/>
      <c r="DP39" s="719"/>
      <c r="DQ39" s="719"/>
      <c r="DR39" s="719"/>
      <c r="DS39" s="719"/>
      <c r="DT39" s="719"/>
      <c r="DU39" s="719"/>
      <c r="DV39" s="720"/>
      <c r="DW39" s="688" t="s">
        <v>225</v>
      </c>
      <c r="DX39" s="717"/>
      <c r="DY39" s="717"/>
      <c r="DZ39" s="717"/>
      <c r="EA39" s="717"/>
      <c r="EB39" s="717"/>
      <c r="EC39" s="718"/>
    </row>
    <row r="40" spans="2:133" ht="11.25" customHeight="1" x14ac:dyDescent="0.15">
      <c r="B40" s="680" t="s">
        <v>340</v>
      </c>
      <c r="C40" s="681"/>
      <c r="D40" s="681"/>
      <c r="E40" s="681"/>
      <c r="F40" s="681"/>
      <c r="G40" s="681"/>
      <c r="H40" s="681"/>
      <c r="I40" s="681"/>
      <c r="J40" s="681"/>
      <c r="K40" s="681"/>
      <c r="L40" s="681"/>
      <c r="M40" s="681"/>
      <c r="N40" s="681"/>
      <c r="O40" s="681"/>
      <c r="P40" s="681"/>
      <c r="Q40" s="682"/>
      <c r="R40" s="683" t="s">
        <v>129</v>
      </c>
      <c r="S40" s="684"/>
      <c r="T40" s="684"/>
      <c r="U40" s="684"/>
      <c r="V40" s="684"/>
      <c r="W40" s="684"/>
      <c r="X40" s="684"/>
      <c r="Y40" s="685"/>
      <c r="Z40" s="686" t="s">
        <v>129</v>
      </c>
      <c r="AA40" s="686"/>
      <c r="AB40" s="686"/>
      <c r="AC40" s="686"/>
      <c r="AD40" s="687" t="s">
        <v>129</v>
      </c>
      <c r="AE40" s="687"/>
      <c r="AF40" s="687"/>
      <c r="AG40" s="687"/>
      <c r="AH40" s="687"/>
      <c r="AI40" s="687"/>
      <c r="AJ40" s="687"/>
      <c r="AK40" s="687"/>
      <c r="AL40" s="688" t="s">
        <v>225</v>
      </c>
      <c r="AM40" s="689"/>
      <c r="AN40" s="689"/>
      <c r="AO40" s="690"/>
      <c r="AQ40" s="761" t="s">
        <v>341</v>
      </c>
      <c r="AR40" s="762"/>
      <c r="AS40" s="762"/>
      <c r="AT40" s="762"/>
      <c r="AU40" s="762"/>
      <c r="AV40" s="762"/>
      <c r="AW40" s="762"/>
      <c r="AX40" s="762"/>
      <c r="AY40" s="763"/>
      <c r="AZ40" s="683" t="s">
        <v>129</v>
      </c>
      <c r="BA40" s="684"/>
      <c r="BB40" s="684"/>
      <c r="BC40" s="684"/>
      <c r="BD40" s="719"/>
      <c r="BE40" s="719"/>
      <c r="BF40" s="750"/>
      <c r="BG40" s="764" t="s">
        <v>342</v>
      </c>
      <c r="BH40" s="765"/>
      <c r="BI40" s="765"/>
      <c r="BJ40" s="765"/>
      <c r="BK40" s="765"/>
      <c r="BL40" s="236"/>
      <c r="BM40" s="699" t="s">
        <v>343</v>
      </c>
      <c r="BN40" s="699"/>
      <c r="BO40" s="699"/>
      <c r="BP40" s="699"/>
      <c r="BQ40" s="699"/>
      <c r="BR40" s="699"/>
      <c r="BS40" s="699"/>
      <c r="BT40" s="699"/>
      <c r="BU40" s="700"/>
      <c r="BV40" s="683">
        <v>113</v>
      </c>
      <c r="BW40" s="684"/>
      <c r="BX40" s="684"/>
      <c r="BY40" s="684"/>
      <c r="BZ40" s="684"/>
      <c r="CA40" s="684"/>
      <c r="CB40" s="693"/>
      <c r="CD40" s="698" t="s">
        <v>344</v>
      </c>
      <c r="CE40" s="699"/>
      <c r="CF40" s="699"/>
      <c r="CG40" s="699"/>
      <c r="CH40" s="699"/>
      <c r="CI40" s="699"/>
      <c r="CJ40" s="699"/>
      <c r="CK40" s="699"/>
      <c r="CL40" s="699"/>
      <c r="CM40" s="699"/>
      <c r="CN40" s="699"/>
      <c r="CO40" s="699"/>
      <c r="CP40" s="699"/>
      <c r="CQ40" s="700"/>
      <c r="CR40" s="683">
        <v>500000</v>
      </c>
      <c r="CS40" s="684"/>
      <c r="CT40" s="684"/>
      <c r="CU40" s="684"/>
      <c r="CV40" s="684"/>
      <c r="CW40" s="684"/>
      <c r="CX40" s="684"/>
      <c r="CY40" s="685"/>
      <c r="CZ40" s="688">
        <v>11.8</v>
      </c>
      <c r="DA40" s="717"/>
      <c r="DB40" s="717"/>
      <c r="DC40" s="721"/>
      <c r="DD40" s="692" t="s">
        <v>129</v>
      </c>
      <c r="DE40" s="684"/>
      <c r="DF40" s="684"/>
      <c r="DG40" s="684"/>
      <c r="DH40" s="684"/>
      <c r="DI40" s="684"/>
      <c r="DJ40" s="684"/>
      <c r="DK40" s="685"/>
      <c r="DL40" s="692" t="s">
        <v>137</v>
      </c>
      <c r="DM40" s="684"/>
      <c r="DN40" s="684"/>
      <c r="DO40" s="684"/>
      <c r="DP40" s="684"/>
      <c r="DQ40" s="684"/>
      <c r="DR40" s="684"/>
      <c r="DS40" s="684"/>
      <c r="DT40" s="684"/>
      <c r="DU40" s="684"/>
      <c r="DV40" s="685"/>
      <c r="DW40" s="688" t="s">
        <v>129</v>
      </c>
      <c r="DX40" s="717"/>
      <c r="DY40" s="717"/>
      <c r="DZ40" s="717"/>
      <c r="EA40" s="717"/>
      <c r="EB40" s="717"/>
      <c r="EC40" s="718"/>
    </row>
    <row r="41" spans="2:133" ht="11.25" customHeight="1" x14ac:dyDescent="0.15">
      <c r="B41" s="680" t="s">
        <v>345</v>
      </c>
      <c r="C41" s="681"/>
      <c r="D41" s="681"/>
      <c r="E41" s="681"/>
      <c r="F41" s="681"/>
      <c r="G41" s="681"/>
      <c r="H41" s="681"/>
      <c r="I41" s="681"/>
      <c r="J41" s="681"/>
      <c r="K41" s="681"/>
      <c r="L41" s="681"/>
      <c r="M41" s="681"/>
      <c r="N41" s="681"/>
      <c r="O41" s="681"/>
      <c r="P41" s="681"/>
      <c r="Q41" s="682"/>
      <c r="R41" s="683">
        <v>80000</v>
      </c>
      <c r="S41" s="684"/>
      <c r="T41" s="684"/>
      <c r="U41" s="684"/>
      <c r="V41" s="684"/>
      <c r="W41" s="684"/>
      <c r="X41" s="684"/>
      <c r="Y41" s="685"/>
      <c r="Z41" s="686">
        <v>1.8</v>
      </c>
      <c r="AA41" s="686"/>
      <c r="AB41" s="686"/>
      <c r="AC41" s="686"/>
      <c r="AD41" s="687" t="s">
        <v>137</v>
      </c>
      <c r="AE41" s="687"/>
      <c r="AF41" s="687"/>
      <c r="AG41" s="687"/>
      <c r="AH41" s="687"/>
      <c r="AI41" s="687"/>
      <c r="AJ41" s="687"/>
      <c r="AK41" s="687"/>
      <c r="AL41" s="688" t="s">
        <v>129</v>
      </c>
      <c r="AM41" s="689"/>
      <c r="AN41" s="689"/>
      <c r="AO41" s="690"/>
      <c r="AQ41" s="761" t="s">
        <v>346</v>
      </c>
      <c r="AR41" s="762"/>
      <c r="AS41" s="762"/>
      <c r="AT41" s="762"/>
      <c r="AU41" s="762"/>
      <c r="AV41" s="762"/>
      <c r="AW41" s="762"/>
      <c r="AX41" s="762"/>
      <c r="AY41" s="763"/>
      <c r="AZ41" s="683">
        <v>49005</v>
      </c>
      <c r="BA41" s="684"/>
      <c r="BB41" s="684"/>
      <c r="BC41" s="684"/>
      <c r="BD41" s="719"/>
      <c r="BE41" s="719"/>
      <c r="BF41" s="750"/>
      <c r="BG41" s="764"/>
      <c r="BH41" s="765"/>
      <c r="BI41" s="765"/>
      <c r="BJ41" s="765"/>
      <c r="BK41" s="765"/>
      <c r="BL41" s="236"/>
      <c r="BM41" s="699" t="s">
        <v>347</v>
      </c>
      <c r="BN41" s="699"/>
      <c r="BO41" s="699"/>
      <c r="BP41" s="699"/>
      <c r="BQ41" s="699"/>
      <c r="BR41" s="699"/>
      <c r="BS41" s="699"/>
      <c r="BT41" s="699"/>
      <c r="BU41" s="700"/>
      <c r="BV41" s="683" t="s">
        <v>225</v>
      </c>
      <c r="BW41" s="684"/>
      <c r="BX41" s="684"/>
      <c r="BY41" s="684"/>
      <c r="BZ41" s="684"/>
      <c r="CA41" s="684"/>
      <c r="CB41" s="693"/>
      <c r="CD41" s="698" t="s">
        <v>348</v>
      </c>
      <c r="CE41" s="699"/>
      <c r="CF41" s="699"/>
      <c r="CG41" s="699"/>
      <c r="CH41" s="699"/>
      <c r="CI41" s="699"/>
      <c r="CJ41" s="699"/>
      <c r="CK41" s="699"/>
      <c r="CL41" s="699"/>
      <c r="CM41" s="699"/>
      <c r="CN41" s="699"/>
      <c r="CO41" s="699"/>
      <c r="CP41" s="699"/>
      <c r="CQ41" s="700"/>
      <c r="CR41" s="683" t="s">
        <v>129</v>
      </c>
      <c r="CS41" s="719"/>
      <c r="CT41" s="719"/>
      <c r="CU41" s="719"/>
      <c r="CV41" s="719"/>
      <c r="CW41" s="719"/>
      <c r="CX41" s="719"/>
      <c r="CY41" s="720"/>
      <c r="CZ41" s="688" t="s">
        <v>129</v>
      </c>
      <c r="DA41" s="717"/>
      <c r="DB41" s="717"/>
      <c r="DC41" s="721"/>
      <c r="DD41" s="692" t="s">
        <v>225</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349</v>
      </c>
      <c r="C42" s="734"/>
      <c r="D42" s="734"/>
      <c r="E42" s="734"/>
      <c r="F42" s="734"/>
      <c r="G42" s="734"/>
      <c r="H42" s="734"/>
      <c r="I42" s="734"/>
      <c r="J42" s="734"/>
      <c r="K42" s="734"/>
      <c r="L42" s="734"/>
      <c r="M42" s="734"/>
      <c r="N42" s="734"/>
      <c r="O42" s="734"/>
      <c r="P42" s="734"/>
      <c r="Q42" s="735"/>
      <c r="R42" s="768">
        <v>4516167</v>
      </c>
      <c r="S42" s="769"/>
      <c r="T42" s="769"/>
      <c r="U42" s="769"/>
      <c r="V42" s="769"/>
      <c r="W42" s="769"/>
      <c r="X42" s="769"/>
      <c r="Y42" s="777"/>
      <c r="Z42" s="778">
        <v>100</v>
      </c>
      <c r="AA42" s="778"/>
      <c r="AB42" s="778"/>
      <c r="AC42" s="778"/>
      <c r="AD42" s="779">
        <v>1696317</v>
      </c>
      <c r="AE42" s="779"/>
      <c r="AF42" s="779"/>
      <c r="AG42" s="779"/>
      <c r="AH42" s="779"/>
      <c r="AI42" s="779"/>
      <c r="AJ42" s="779"/>
      <c r="AK42" s="779"/>
      <c r="AL42" s="780">
        <v>100</v>
      </c>
      <c r="AM42" s="755"/>
      <c r="AN42" s="755"/>
      <c r="AO42" s="781"/>
      <c r="AQ42" s="782" t="s">
        <v>350</v>
      </c>
      <c r="AR42" s="783"/>
      <c r="AS42" s="783"/>
      <c r="AT42" s="783"/>
      <c r="AU42" s="783"/>
      <c r="AV42" s="783"/>
      <c r="AW42" s="783"/>
      <c r="AX42" s="783"/>
      <c r="AY42" s="784"/>
      <c r="AZ42" s="768">
        <v>115694</v>
      </c>
      <c r="BA42" s="769"/>
      <c r="BB42" s="769"/>
      <c r="BC42" s="769"/>
      <c r="BD42" s="754"/>
      <c r="BE42" s="754"/>
      <c r="BF42" s="756"/>
      <c r="BG42" s="766"/>
      <c r="BH42" s="767"/>
      <c r="BI42" s="767"/>
      <c r="BJ42" s="767"/>
      <c r="BK42" s="767"/>
      <c r="BL42" s="237"/>
      <c r="BM42" s="709" t="s">
        <v>351</v>
      </c>
      <c r="BN42" s="709"/>
      <c r="BO42" s="709"/>
      <c r="BP42" s="709"/>
      <c r="BQ42" s="709"/>
      <c r="BR42" s="709"/>
      <c r="BS42" s="709"/>
      <c r="BT42" s="709"/>
      <c r="BU42" s="710"/>
      <c r="BV42" s="768">
        <v>495</v>
      </c>
      <c r="BW42" s="769"/>
      <c r="BX42" s="769"/>
      <c r="BY42" s="769"/>
      <c r="BZ42" s="769"/>
      <c r="CA42" s="769"/>
      <c r="CB42" s="776"/>
      <c r="CD42" s="680" t="s">
        <v>352</v>
      </c>
      <c r="CE42" s="681"/>
      <c r="CF42" s="681"/>
      <c r="CG42" s="681"/>
      <c r="CH42" s="681"/>
      <c r="CI42" s="681"/>
      <c r="CJ42" s="681"/>
      <c r="CK42" s="681"/>
      <c r="CL42" s="681"/>
      <c r="CM42" s="681"/>
      <c r="CN42" s="681"/>
      <c r="CO42" s="681"/>
      <c r="CP42" s="681"/>
      <c r="CQ42" s="682"/>
      <c r="CR42" s="683">
        <v>546321</v>
      </c>
      <c r="CS42" s="684"/>
      <c r="CT42" s="684"/>
      <c r="CU42" s="684"/>
      <c r="CV42" s="684"/>
      <c r="CW42" s="684"/>
      <c r="CX42" s="684"/>
      <c r="CY42" s="685"/>
      <c r="CZ42" s="688">
        <v>12.9</v>
      </c>
      <c r="DA42" s="689"/>
      <c r="DB42" s="689"/>
      <c r="DC42" s="701"/>
      <c r="DD42" s="692">
        <v>262961</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353</v>
      </c>
      <c r="CE43" s="681"/>
      <c r="CF43" s="681"/>
      <c r="CG43" s="681"/>
      <c r="CH43" s="681"/>
      <c r="CI43" s="681"/>
      <c r="CJ43" s="681"/>
      <c r="CK43" s="681"/>
      <c r="CL43" s="681"/>
      <c r="CM43" s="681"/>
      <c r="CN43" s="681"/>
      <c r="CO43" s="681"/>
      <c r="CP43" s="681"/>
      <c r="CQ43" s="682"/>
      <c r="CR43" s="683">
        <v>4434</v>
      </c>
      <c r="CS43" s="719"/>
      <c r="CT43" s="719"/>
      <c r="CU43" s="719"/>
      <c r="CV43" s="719"/>
      <c r="CW43" s="719"/>
      <c r="CX43" s="719"/>
      <c r="CY43" s="720"/>
      <c r="CZ43" s="688">
        <v>0.1</v>
      </c>
      <c r="DA43" s="717"/>
      <c r="DB43" s="717"/>
      <c r="DC43" s="721"/>
      <c r="DD43" s="692">
        <v>4434</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301</v>
      </c>
      <c r="CE44" s="796"/>
      <c r="CF44" s="680" t="s">
        <v>354</v>
      </c>
      <c r="CG44" s="681"/>
      <c r="CH44" s="681"/>
      <c r="CI44" s="681"/>
      <c r="CJ44" s="681"/>
      <c r="CK44" s="681"/>
      <c r="CL44" s="681"/>
      <c r="CM44" s="681"/>
      <c r="CN44" s="681"/>
      <c r="CO44" s="681"/>
      <c r="CP44" s="681"/>
      <c r="CQ44" s="682"/>
      <c r="CR44" s="683">
        <v>546321</v>
      </c>
      <c r="CS44" s="684"/>
      <c r="CT44" s="684"/>
      <c r="CU44" s="684"/>
      <c r="CV44" s="684"/>
      <c r="CW44" s="684"/>
      <c r="CX44" s="684"/>
      <c r="CY44" s="685"/>
      <c r="CZ44" s="688">
        <v>12.9</v>
      </c>
      <c r="DA44" s="689"/>
      <c r="DB44" s="689"/>
      <c r="DC44" s="701"/>
      <c r="DD44" s="692">
        <v>262961</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355</v>
      </c>
      <c r="CG45" s="681"/>
      <c r="CH45" s="681"/>
      <c r="CI45" s="681"/>
      <c r="CJ45" s="681"/>
      <c r="CK45" s="681"/>
      <c r="CL45" s="681"/>
      <c r="CM45" s="681"/>
      <c r="CN45" s="681"/>
      <c r="CO45" s="681"/>
      <c r="CP45" s="681"/>
      <c r="CQ45" s="682"/>
      <c r="CR45" s="683">
        <v>68855</v>
      </c>
      <c r="CS45" s="719"/>
      <c r="CT45" s="719"/>
      <c r="CU45" s="719"/>
      <c r="CV45" s="719"/>
      <c r="CW45" s="719"/>
      <c r="CX45" s="719"/>
      <c r="CY45" s="720"/>
      <c r="CZ45" s="688">
        <v>1.6</v>
      </c>
      <c r="DA45" s="717"/>
      <c r="DB45" s="717"/>
      <c r="DC45" s="721"/>
      <c r="DD45" s="692">
        <v>28061</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357</v>
      </c>
      <c r="CG46" s="681"/>
      <c r="CH46" s="681"/>
      <c r="CI46" s="681"/>
      <c r="CJ46" s="681"/>
      <c r="CK46" s="681"/>
      <c r="CL46" s="681"/>
      <c r="CM46" s="681"/>
      <c r="CN46" s="681"/>
      <c r="CO46" s="681"/>
      <c r="CP46" s="681"/>
      <c r="CQ46" s="682"/>
      <c r="CR46" s="683">
        <v>393992</v>
      </c>
      <c r="CS46" s="684"/>
      <c r="CT46" s="684"/>
      <c r="CU46" s="684"/>
      <c r="CV46" s="684"/>
      <c r="CW46" s="684"/>
      <c r="CX46" s="684"/>
      <c r="CY46" s="685"/>
      <c r="CZ46" s="688">
        <v>9.3000000000000007</v>
      </c>
      <c r="DA46" s="689"/>
      <c r="DB46" s="689"/>
      <c r="DC46" s="701"/>
      <c r="DD46" s="692">
        <v>151426</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359</v>
      </c>
      <c r="CG47" s="681"/>
      <c r="CH47" s="681"/>
      <c r="CI47" s="681"/>
      <c r="CJ47" s="681"/>
      <c r="CK47" s="681"/>
      <c r="CL47" s="681"/>
      <c r="CM47" s="681"/>
      <c r="CN47" s="681"/>
      <c r="CO47" s="681"/>
      <c r="CP47" s="681"/>
      <c r="CQ47" s="682"/>
      <c r="CR47" s="683" t="s">
        <v>129</v>
      </c>
      <c r="CS47" s="719"/>
      <c r="CT47" s="719"/>
      <c r="CU47" s="719"/>
      <c r="CV47" s="719"/>
      <c r="CW47" s="719"/>
      <c r="CX47" s="719"/>
      <c r="CY47" s="720"/>
      <c r="CZ47" s="688" t="s">
        <v>137</v>
      </c>
      <c r="DA47" s="717"/>
      <c r="DB47" s="717"/>
      <c r="DC47" s="721"/>
      <c r="DD47" s="692" t="s">
        <v>129</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360</v>
      </c>
      <c r="CD48" s="799"/>
      <c r="CE48" s="800"/>
      <c r="CF48" s="680" t="s">
        <v>361</v>
      </c>
      <c r="CG48" s="681"/>
      <c r="CH48" s="681"/>
      <c r="CI48" s="681"/>
      <c r="CJ48" s="681"/>
      <c r="CK48" s="681"/>
      <c r="CL48" s="681"/>
      <c r="CM48" s="681"/>
      <c r="CN48" s="681"/>
      <c r="CO48" s="681"/>
      <c r="CP48" s="681"/>
      <c r="CQ48" s="682"/>
      <c r="CR48" s="683" t="s">
        <v>137</v>
      </c>
      <c r="CS48" s="684"/>
      <c r="CT48" s="684"/>
      <c r="CU48" s="684"/>
      <c r="CV48" s="684"/>
      <c r="CW48" s="684"/>
      <c r="CX48" s="684"/>
      <c r="CY48" s="685"/>
      <c r="CZ48" s="688" t="s">
        <v>129</v>
      </c>
      <c r="DA48" s="689"/>
      <c r="DB48" s="689"/>
      <c r="DC48" s="701"/>
      <c r="DD48" s="692" t="s">
        <v>129</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362</v>
      </c>
      <c r="CE49" s="734"/>
      <c r="CF49" s="734"/>
      <c r="CG49" s="734"/>
      <c r="CH49" s="734"/>
      <c r="CI49" s="734"/>
      <c r="CJ49" s="734"/>
      <c r="CK49" s="734"/>
      <c r="CL49" s="734"/>
      <c r="CM49" s="734"/>
      <c r="CN49" s="734"/>
      <c r="CO49" s="734"/>
      <c r="CP49" s="734"/>
      <c r="CQ49" s="735"/>
      <c r="CR49" s="768">
        <v>4239366</v>
      </c>
      <c r="CS49" s="754"/>
      <c r="CT49" s="754"/>
      <c r="CU49" s="754"/>
      <c r="CV49" s="754"/>
      <c r="CW49" s="754"/>
      <c r="CX49" s="754"/>
      <c r="CY49" s="785"/>
      <c r="CZ49" s="780">
        <v>100</v>
      </c>
      <c r="DA49" s="786"/>
      <c r="DB49" s="786"/>
      <c r="DC49" s="787"/>
      <c r="DD49" s="788">
        <v>2385007</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CnoQuzuNIqRGhtxMjwWcDYGFe3i3ThwLy9i2pu7ZXhdcq6aANz/JUGlFfU8rhqPSuZBZy2uKW5b4CXriOoTZ/Q==" saltValue="IN0/1bkY8xliWrQgb4TiO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364</v>
      </c>
      <c r="DK2" s="831"/>
      <c r="DL2" s="831"/>
      <c r="DM2" s="831"/>
      <c r="DN2" s="831"/>
      <c r="DO2" s="832"/>
      <c r="DP2" s="250"/>
      <c r="DQ2" s="830" t="s">
        <v>365</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366</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368</v>
      </c>
      <c r="B5" s="825"/>
      <c r="C5" s="825"/>
      <c r="D5" s="825"/>
      <c r="E5" s="825"/>
      <c r="F5" s="825"/>
      <c r="G5" s="825"/>
      <c r="H5" s="825"/>
      <c r="I5" s="825"/>
      <c r="J5" s="825"/>
      <c r="K5" s="825"/>
      <c r="L5" s="825"/>
      <c r="M5" s="825"/>
      <c r="N5" s="825"/>
      <c r="O5" s="825"/>
      <c r="P5" s="826"/>
      <c r="Q5" s="801" t="s">
        <v>369</v>
      </c>
      <c r="R5" s="802"/>
      <c r="S5" s="802"/>
      <c r="T5" s="802"/>
      <c r="U5" s="803"/>
      <c r="V5" s="801" t="s">
        <v>370</v>
      </c>
      <c r="W5" s="802"/>
      <c r="X5" s="802"/>
      <c r="Y5" s="802"/>
      <c r="Z5" s="803"/>
      <c r="AA5" s="801" t="s">
        <v>371</v>
      </c>
      <c r="AB5" s="802"/>
      <c r="AC5" s="802"/>
      <c r="AD5" s="802"/>
      <c r="AE5" s="802"/>
      <c r="AF5" s="834" t="s">
        <v>372</v>
      </c>
      <c r="AG5" s="802"/>
      <c r="AH5" s="802"/>
      <c r="AI5" s="802"/>
      <c r="AJ5" s="813"/>
      <c r="AK5" s="802" t="s">
        <v>373</v>
      </c>
      <c r="AL5" s="802"/>
      <c r="AM5" s="802"/>
      <c r="AN5" s="802"/>
      <c r="AO5" s="803"/>
      <c r="AP5" s="801" t="s">
        <v>374</v>
      </c>
      <c r="AQ5" s="802"/>
      <c r="AR5" s="802"/>
      <c r="AS5" s="802"/>
      <c r="AT5" s="803"/>
      <c r="AU5" s="801" t="s">
        <v>375</v>
      </c>
      <c r="AV5" s="802"/>
      <c r="AW5" s="802"/>
      <c r="AX5" s="802"/>
      <c r="AY5" s="813"/>
      <c r="AZ5" s="257"/>
      <c r="BA5" s="257"/>
      <c r="BB5" s="257"/>
      <c r="BC5" s="257"/>
      <c r="BD5" s="257"/>
      <c r="BE5" s="258"/>
      <c r="BF5" s="258"/>
      <c r="BG5" s="258"/>
      <c r="BH5" s="258"/>
      <c r="BI5" s="258"/>
      <c r="BJ5" s="258"/>
      <c r="BK5" s="258"/>
      <c r="BL5" s="258"/>
      <c r="BM5" s="258"/>
      <c r="BN5" s="258"/>
      <c r="BO5" s="258"/>
      <c r="BP5" s="258"/>
      <c r="BQ5" s="824" t="s">
        <v>376</v>
      </c>
      <c r="BR5" s="825"/>
      <c r="BS5" s="825"/>
      <c r="BT5" s="825"/>
      <c r="BU5" s="825"/>
      <c r="BV5" s="825"/>
      <c r="BW5" s="825"/>
      <c r="BX5" s="825"/>
      <c r="BY5" s="825"/>
      <c r="BZ5" s="825"/>
      <c r="CA5" s="825"/>
      <c r="CB5" s="825"/>
      <c r="CC5" s="825"/>
      <c r="CD5" s="825"/>
      <c r="CE5" s="825"/>
      <c r="CF5" s="825"/>
      <c r="CG5" s="826"/>
      <c r="CH5" s="801" t="s">
        <v>377</v>
      </c>
      <c r="CI5" s="802"/>
      <c r="CJ5" s="802"/>
      <c r="CK5" s="802"/>
      <c r="CL5" s="803"/>
      <c r="CM5" s="801" t="s">
        <v>378</v>
      </c>
      <c r="CN5" s="802"/>
      <c r="CO5" s="802"/>
      <c r="CP5" s="802"/>
      <c r="CQ5" s="803"/>
      <c r="CR5" s="801" t="s">
        <v>379</v>
      </c>
      <c r="CS5" s="802"/>
      <c r="CT5" s="802"/>
      <c r="CU5" s="802"/>
      <c r="CV5" s="803"/>
      <c r="CW5" s="801" t="s">
        <v>380</v>
      </c>
      <c r="CX5" s="802"/>
      <c r="CY5" s="802"/>
      <c r="CZ5" s="802"/>
      <c r="DA5" s="803"/>
      <c r="DB5" s="801" t="s">
        <v>381</v>
      </c>
      <c r="DC5" s="802"/>
      <c r="DD5" s="802"/>
      <c r="DE5" s="802"/>
      <c r="DF5" s="803"/>
      <c r="DG5" s="807" t="s">
        <v>382</v>
      </c>
      <c r="DH5" s="808"/>
      <c r="DI5" s="808"/>
      <c r="DJ5" s="808"/>
      <c r="DK5" s="809"/>
      <c r="DL5" s="807" t="s">
        <v>383</v>
      </c>
      <c r="DM5" s="808"/>
      <c r="DN5" s="808"/>
      <c r="DO5" s="808"/>
      <c r="DP5" s="809"/>
      <c r="DQ5" s="801" t="s">
        <v>384</v>
      </c>
      <c r="DR5" s="802"/>
      <c r="DS5" s="802"/>
      <c r="DT5" s="802"/>
      <c r="DU5" s="803"/>
      <c r="DV5" s="801" t="s">
        <v>375</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385</v>
      </c>
      <c r="C7" s="816"/>
      <c r="D7" s="816"/>
      <c r="E7" s="816"/>
      <c r="F7" s="816"/>
      <c r="G7" s="816"/>
      <c r="H7" s="816"/>
      <c r="I7" s="816"/>
      <c r="J7" s="816"/>
      <c r="K7" s="816"/>
      <c r="L7" s="816"/>
      <c r="M7" s="816"/>
      <c r="N7" s="816"/>
      <c r="O7" s="816"/>
      <c r="P7" s="817"/>
      <c r="Q7" s="818">
        <v>4345</v>
      </c>
      <c r="R7" s="819"/>
      <c r="S7" s="819"/>
      <c r="T7" s="819"/>
      <c r="U7" s="819"/>
      <c r="V7" s="819">
        <v>4100</v>
      </c>
      <c r="W7" s="819"/>
      <c r="X7" s="819"/>
      <c r="Y7" s="819"/>
      <c r="Z7" s="819"/>
      <c r="AA7" s="819">
        <v>246</v>
      </c>
      <c r="AB7" s="819"/>
      <c r="AC7" s="819"/>
      <c r="AD7" s="819"/>
      <c r="AE7" s="820"/>
      <c r="AF7" s="821">
        <v>149</v>
      </c>
      <c r="AG7" s="822"/>
      <c r="AH7" s="822"/>
      <c r="AI7" s="822"/>
      <c r="AJ7" s="823"/>
      <c r="AK7" s="858">
        <v>20</v>
      </c>
      <c r="AL7" s="859"/>
      <c r="AM7" s="859"/>
      <c r="AN7" s="859"/>
      <c r="AO7" s="859"/>
      <c r="AP7" s="859">
        <v>3164</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c r="BT7" s="863"/>
      <c r="BU7" s="863"/>
      <c r="BV7" s="863"/>
      <c r="BW7" s="863"/>
      <c r="BX7" s="863"/>
      <c r="BY7" s="863"/>
      <c r="BZ7" s="863"/>
      <c r="CA7" s="863"/>
      <c r="CB7" s="863"/>
      <c r="CC7" s="863"/>
      <c r="CD7" s="863"/>
      <c r="CE7" s="863"/>
      <c r="CF7" s="863"/>
      <c r="CG7" s="864"/>
      <c r="CH7" s="855"/>
      <c r="CI7" s="856"/>
      <c r="CJ7" s="856"/>
      <c r="CK7" s="856"/>
      <c r="CL7" s="857"/>
      <c r="CM7" s="855"/>
      <c r="CN7" s="856"/>
      <c r="CO7" s="856"/>
      <c r="CP7" s="856"/>
      <c r="CQ7" s="857"/>
      <c r="CR7" s="855"/>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x14ac:dyDescent="0.15">
      <c r="A8" s="262">
        <v>2</v>
      </c>
      <c r="B8" s="839" t="s">
        <v>386</v>
      </c>
      <c r="C8" s="840"/>
      <c r="D8" s="840"/>
      <c r="E8" s="840"/>
      <c r="F8" s="840"/>
      <c r="G8" s="840"/>
      <c r="H8" s="840"/>
      <c r="I8" s="840"/>
      <c r="J8" s="840"/>
      <c r="K8" s="840"/>
      <c r="L8" s="840"/>
      <c r="M8" s="840"/>
      <c r="N8" s="840"/>
      <c r="O8" s="840"/>
      <c r="P8" s="841"/>
      <c r="Q8" s="842">
        <v>283</v>
      </c>
      <c r="R8" s="843"/>
      <c r="S8" s="843"/>
      <c r="T8" s="843"/>
      <c r="U8" s="843"/>
      <c r="V8" s="843">
        <v>275</v>
      </c>
      <c r="W8" s="843"/>
      <c r="X8" s="843"/>
      <c r="Y8" s="843"/>
      <c r="Z8" s="843"/>
      <c r="AA8" s="843">
        <v>8</v>
      </c>
      <c r="AB8" s="843"/>
      <c r="AC8" s="843"/>
      <c r="AD8" s="843"/>
      <c r="AE8" s="844"/>
      <c r="AF8" s="845">
        <v>8</v>
      </c>
      <c r="AG8" s="846"/>
      <c r="AH8" s="846"/>
      <c r="AI8" s="846"/>
      <c r="AJ8" s="847"/>
      <c r="AK8" s="848">
        <v>120</v>
      </c>
      <c r="AL8" s="849"/>
      <c r="AM8" s="849"/>
      <c r="AN8" s="849"/>
      <c r="AO8" s="849"/>
      <c r="AP8" s="849">
        <v>265</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387</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388</v>
      </c>
      <c r="B23" s="874" t="s">
        <v>389</v>
      </c>
      <c r="C23" s="875"/>
      <c r="D23" s="875"/>
      <c r="E23" s="875"/>
      <c r="F23" s="875"/>
      <c r="G23" s="875"/>
      <c r="H23" s="875"/>
      <c r="I23" s="875"/>
      <c r="J23" s="875"/>
      <c r="K23" s="875"/>
      <c r="L23" s="875"/>
      <c r="M23" s="875"/>
      <c r="N23" s="875"/>
      <c r="O23" s="875"/>
      <c r="P23" s="876"/>
      <c r="Q23" s="877">
        <v>4501</v>
      </c>
      <c r="R23" s="878"/>
      <c r="S23" s="878"/>
      <c r="T23" s="878"/>
      <c r="U23" s="878"/>
      <c r="V23" s="878">
        <v>4248</v>
      </c>
      <c r="W23" s="878"/>
      <c r="X23" s="878"/>
      <c r="Y23" s="878"/>
      <c r="Z23" s="878"/>
      <c r="AA23" s="878">
        <v>253</v>
      </c>
      <c r="AB23" s="878"/>
      <c r="AC23" s="878"/>
      <c r="AD23" s="878"/>
      <c r="AE23" s="879"/>
      <c r="AF23" s="880">
        <v>156</v>
      </c>
      <c r="AG23" s="878"/>
      <c r="AH23" s="878"/>
      <c r="AI23" s="878"/>
      <c r="AJ23" s="881"/>
      <c r="AK23" s="882"/>
      <c r="AL23" s="883"/>
      <c r="AM23" s="883"/>
      <c r="AN23" s="883"/>
      <c r="AO23" s="883"/>
      <c r="AP23" s="878">
        <v>3429</v>
      </c>
      <c r="AQ23" s="878"/>
      <c r="AR23" s="878"/>
      <c r="AS23" s="878"/>
      <c r="AT23" s="878"/>
      <c r="AU23" s="884"/>
      <c r="AV23" s="884"/>
      <c r="AW23" s="884"/>
      <c r="AX23" s="884"/>
      <c r="AY23" s="885"/>
      <c r="AZ23" s="893" t="s">
        <v>390</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391</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392</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368</v>
      </c>
      <c r="B26" s="825"/>
      <c r="C26" s="825"/>
      <c r="D26" s="825"/>
      <c r="E26" s="825"/>
      <c r="F26" s="825"/>
      <c r="G26" s="825"/>
      <c r="H26" s="825"/>
      <c r="I26" s="825"/>
      <c r="J26" s="825"/>
      <c r="K26" s="825"/>
      <c r="L26" s="825"/>
      <c r="M26" s="825"/>
      <c r="N26" s="825"/>
      <c r="O26" s="825"/>
      <c r="P26" s="826"/>
      <c r="Q26" s="801" t="s">
        <v>393</v>
      </c>
      <c r="R26" s="802"/>
      <c r="S26" s="802"/>
      <c r="T26" s="802"/>
      <c r="U26" s="803"/>
      <c r="V26" s="801" t="s">
        <v>394</v>
      </c>
      <c r="W26" s="802"/>
      <c r="X26" s="802"/>
      <c r="Y26" s="802"/>
      <c r="Z26" s="803"/>
      <c r="AA26" s="801" t="s">
        <v>395</v>
      </c>
      <c r="AB26" s="802"/>
      <c r="AC26" s="802"/>
      <c r="AD26" s="802"/>
      <c r="AE26" s="802"/>
      <c r="AF26" s="896" t="s">
        <v>396</v>
      </c>
      <c r="AG26" s="897"/>
      <c r="AH26" s="897"/>
      <c r="AI26" s="897"/>
      <c r="AJ26" s="898"/>
      <c r="AK26" s="802" t="s">
        <v>397</v>
      </c>
      <c r="AL26" s="802"/>
      <c r="AM26" s="802"/>
      <c r="AN26" s="802"/>
      <c r="AO26" s="803"/>
      <c r="AP26" s="801" t="s">
        <v>398</v>
      </c>
      <c r="AQ26" s="802"/>
      <c r="AR26" s="802"/>
      <c r="AS26" s="802"/>
      <c r="AT26" s="803"/>
      <c r="AU26" s="801" t="s">
        <v>399</v>
      </c>
      <c r="AV26" s="802"/>
      <c r="AW26" s="802"/>
      <c r="AX26" s="802"/>
      <c r="AY26" s="803"/>
      <c r="AZ26" s="801" t="s">
        <v>400</v>
      </c>
      <c r="BA26" s="802"/>
      <c r="BB26" s="802"/>
      <c r="BC26" s="802"/>
      <c r="BD26" s="803"/>
      <c r="BE26" s="801" t="s">
        <v>375</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401</v>
      </c>
      <c r="C28" s="816"/>
      <c r="D28" s="816"/>
      <c r="E28" s="816"/>
      <c r="F28" s="816"/>
      <c r="G28" s="816"/>
      <c r="H28" s="816"/>
      <c r="I28" s="816"/>
      <c r="J28" s="816"/>
      <c r="K28" s="816"/>
      <c r="L28" s="816"/>
      <c r="M28" s="816"/>
      <c r="N28" s="816"/>
      <c r="O28" s="816"/>
      <c r="P28" s="817"/>
      <c r="Q28" s="906">
        <v>478</v>
      </c>
      <c r="R28" s="907"/>
      <c r="S28" s="907"/>
      <c r="T28" s="907"/>
      <c r="U28" s="907"/>
      <c r="V28" s="907">
        <v>473</v>
      </c>
      <c r="W28" s="907"/>
      <c r="X28" s="907"/>
      <c r="Y28" s="907"/>
      <c r="Z28" s="907"/>
      <c r="AA28" s="907">
        <v>5</v>
      </c>
      <c r="AB28" s="907"/>
      <c r="AC28" s="907"/>
      <c r="AD28" s="907"/>
      <c r="AE28" s="908"/>
      <c r="AF28" s="909">
        <v>5</v>
      </c>
      <c r="AG28" s="907"/>
      <c r="AH28" s="907"/>
      <c r="AI28" s="907"/>
      <c r="AJ28" s="910"/>
      <c r="AK28" s="911">
        <v>49</v>
      </c>
      <c r="AL28" s="902"/>
      <c r="AM28" s="902"/>
      <c r="AN28" s="902"/>
      <c r="AO28" s="902"/>
      <c r="AP28" s="902" t="s">
        <v>578</v>
      </c>
      <c r="AQ28" s="902"/>
      <c r="AR28" s="902"/>
      <c r="AS28" s="902"/>
      <c r="AT28" s="902"/>
      <c r="AU28" s="902" t="s">
        <v>578</v>
      </c>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402</v>
      </c>
      <c r="C29" s="840"/>
      <c r="D29" s="840"/>
      <c r="E29" s="840"/>
      <c r="F29" s="840"/>
      <c r="G29" s="840"/>
      <c r="H29" s="840"/>
      <c r="I29" s="840"/>
      <c r="J29" s="840"/>
      <c r="K29" s="840"/>
      <c r="L29" s="840"/>
      <c r="M29" s="840"/>
      <c r="N29" s="840"/>
      <c r="O29" s="840"/>
      <c r="P29" s="841"/>
      <c r="Q29" s="842">
        <v>434</v>
      </c>
      <c r="R29" s="843"/>
      <c r="S29" s="843"/>
      <c r="T29" s="843"/>
      <c r="U29" s="843"/>
      <c r="V29" s="843">
        <v>414</v>
      </c>
      <c r="W29" s="843"/>
      <c r="X29" s="843"/>
      <c r="Y29" s="843"/>
      <c r="Z29" s="843"/>
      <c r="AA29" s="843">
        <v>21</v>
      </c>
      <c r="AB29" s="843"/>
      <c r="AC29" s="843"/>
      <c r="AD29" s="843"/>
      <c r="AE29" s="844"/>
      <c r="AF29" s="845">
        <v>21</v>
      </c>
      <c r="AG29" s="846"/>
      <c r="AH29" s="846"/>
      <c r="AI29" s="846"/>
      <c r="AJ29" s="847"/>
      <c r="AK29" s="914">
        <v>65</v>
      </c>
      <c r="AL29" s="915"/>
      <c r="AM29" s="915"/>
      <c r="AN29" s="915"/>
      <c r="AO29" s="915"/>
      <c r="AP29" s="915" t="s">
        <v>578</v>
      </c>
      <c r="AQ29" s="915"/>
      <c r="AR29" s="915"/>
      <c r="AS29" s="915"/>
      <c r="AT29" s="915"/>
      <c r="AU29" s="915" t="s">
        <v>578</v>
      </c>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403</v>
      </c>
      <c r="C30" s="840"/>
      <c r="D30" s="840"/>
      <c r="E30" s="840"/>
      <c r="F30" s="840"/>
      <c r="G30" s="840"/>
      <c r="H30" s="840"/>
      <c r="I30" s="840"/>
      <c r="J30" s="840"/>
      <c r="K30" s="840"/>
      <c r="L30" s="840"/>
      <c r="M30" s="840"/>
      <c r="N30" s="840"/>
      <c r="O30" s="840"/>
      <c r="P30" s="841"/>
      <c r="Q30" s="842">
        <v>59</v>
      </c>
      <c r="R30" s="843"/>
      <c r="S30" s="843"/>
      <c r="T30" s="843"/>
      <c r="U30" s="843"/>
      <c r="V30" s="843">
        <v>59</v>
      </c>
      <c r="W30" s="843"/>
      <c r="X30" s="843"/>
      <c r="Y30" s="843"/>
      <c r="Z30" s="843"/>
      <c r="AA30" s="843">
        <v>1</v>
      </c>
      <c r="AB30" s="843"/>
      <c r="AC30" s="843"/>
      <c r="AD30" s="843"/>
      <c r="AE30" s="844"/>
      <c r="AF30" s="845">
        <v>1</v>
      </c>
      <c r="AG30" s="846"/>
      <c r="AH30" s="846"/>
      <c r="AI30" s="846"/>
      <c r="AJ30" s="847"/>
      <c r="AK30" s="914">
        <v>15</v>
      </c>
      <c r="AL30" s="915"/>
      <c r="AM30" s="915"/>
      <c r="AN30" s="915"/>
      <c r="AO30" s="915"/>
      <c r="AP30" s="915" t="s">
        <v>578</v>
      </c>
      <c r="AQ30" s="915"/>
      <c r="AR30" s="915"/>
      <c r="AS30" s="915"/>
      <c r="AT30" s="915"/>
      <c r="AU30" s="915" t="s">
        <v>578</v>
      </c>
      <c r="AV30" s="915"/>
      <c r="AW30" s="915"/>
      <c r="AX30" s="915"/>
      <c r="AY30" s="915"/>
      <c r="AZ30" s="916"/>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404</v>
      </c>
      <c r="C31" s="840"/>
      <c r="D31" s="840"/>
      <c r="E31" s="840"/>
      <c r="F31" s="840"/>
      <c r="G31" s="840"/>
      <c r="H31" s="840"/>
      <c r="I31" s="840"/>
      <c r="J31" s="840"/>
      <c r="K31" s="840"/>
      <c r="L31" s="840"/>
      <c r="M31" s="840"/>
      <c r="N31" s="840"/>
      <c r="O31" s="840"/>
      <c r="P31" s="841"/>
      <c r="Q31" s="842">
        <v>485</v>
      </c>
      <c r="R31" s="843"/>
      <c r="S31" s="843"/>
      <c r="T31" s="843"/>
      <c r="U31" s="843"/>
      <c r="V31" s="843">
        <v>432</v>
      </c>
      <c r="W31" s="843"/>
      <c r="X31" s="843"/>
      <c r="Y31" s="843"/>
      <c r="Z31" s="843"/>
      <c r="AA31" s="843">
        <v>54</v>
      </c>
      <c r="AB31" s="843"/>
      <c r="AC31" s="843"/>
      <c r="AD31" s="843"/>
      <c r="AE31" s="844"/>
      <c r="AF31" s="845">
        <v>2181</v>
      </c>
      <c r="AG31" s="846"/>
      <c r="AH31" s="846"/>
      <c r="AI31" s="846"/>
      <c r="AJ31" s="847"/>
      <c r="AK31" s="914">
        <v>90</v>
      </c>
      <c r="AL31" s="915"/>
      <c r="AM31" s="915"/>
      <c r="AN31" s="915"/>
      <c r="AO31" s="915"/>
      <c r="AP31" s="915">
        <v>1845</v>
      </c>
      <c r="AQ31" s="915"/>
      <c r="AR31" s="915"/>
      <c r="AS31" s="915"/>
      <c r="AT31" s="915"/>
      <c r="AU31" s="915">
        <v>1157</v>
      </c>
      <c r="AV31" s="915"/>
      <c r="AW31" s="915"/>
      <c r="AX31" s="915"/>
      <c r="AY31" s="915"/>
      <c r="AZ31" s="916"/>
      <c r="BA31" s="916"/>
      <c r="BB31" s="916"/>
      <c r="BC31" s="916"/>
      <c r="BD31" s="916"/>
      <c r="BE31" s="912" t="s">
        <v>405</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406</v>
      </c>
      <c r="C32" s="840"/>
      <c r="D32" s="840"/>
      <c r="E32" s="840"/>
      <c r="F32" s="840"/>
      <c r="G32" s="840"/>
      <c r="H32" s="840"/>
      <c r="I32" s="840"/>
      <c r="J32" s="840"/>
      <c r="K32" s="840"/>
      <c r="L32" s="840"/>
      <c r="M32" s="840"/>
      <c r="N32" s="840"/>
      <c r="O32" s="840"/>
      <c r="P32" s="841"/>
      <c r="Q32" s="842">
        <v>387</v>
      </c>
      <c r="R32" s="843"/>
      <c r="S32" s="843"/>
      <c r="T32" s="843"/>
      <c r="U32" s="843"/>
      <c r="V32" s="843">
        <v>381</v>
      </c>
      <c r="W32" s="843"/>
      <c r="X32" s="843"/>
      <c r="Y32" s="843"/>
      <c r="Z32" s="843"/>
      <c r="AA32" s="843">
        <v>6</v>
      </c>
      <c r="AB32" s="843"/>
      <c r="AC32" s="843"/>
      <c r="AD32" s="843"/>
      <c r="AE32" s="844"/>
      <c r="AF32" s="845">
        <v>6</v>
      </c>
      <c r="AG32" s="846"/>
      <c r="AH32" s="846"/>
      <c r="AI32" s="846"/>
      <c r="AJ32" s="847"/>
      <c r="AK32" s="914">
        <v>121</v>
      </c>
      <c r="AL32" s="915"/>
      <c r="AM32" s="915"/>
      <c r="AN32" s="915"/>
      <c r="AO32" s="915"/>
      <c r="AP32" s="915">
        <v>1129</v>
      </c>
      <c r="AQ32" s="915"/>
      <c r="AR32" s="915"/>
      <c r="AS32" s="915"/>
      <c r="AT32" s="915"/>
      <c r="AU32" s="915">
        <v>851</v>
      </c>
      <c r="AV32" s="915"/>
      <c r="AW32" s="915"/>
      <c r="AX32" s="915"/>
      <c r="AY32" s="915"/>
      <c r="AZ32" s="916"/>
      <c r="BA32" s="916"/>
      <c r="BB32" s="916"/>
      <c r="BC32" s="916"/>
      <c r="BD32" s="916"/>
      <c r="BE32" s="912" t="s">
        <v>407</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408</v>
      </c>
      <c r="C33" s="840"/>
      <c r="D33" s="840"/>
      <c r="E33" s="840"/>
      <c r="F33" s="840"/>
      <c r="G33" s="840"/>
      <c r="H33" s="840"/>
      <c r="I33" s="840"/>
      <c r="J33" s="840"/>
      <c r="K33" s="840"/>
      <c r="L33" s="840"/>
      <c r="M33" s="840"/>
      <c r="N33" s="840"/>
      <c r="O33" s="840"/>
      <c r="P33" s="841"/>
      <c r="Q33" s="842">
        <v>9</v>
      </c>
      <c r="R33" s="843"/>
      <c r="S33" s="843"/>
      <c r="T33" s="843"/>
      <c r="U33" s="843"/>
      <c r="V33" s="843">
        <v>9</v>
      </c>
      <c r="W33" s="843"/>
      <c r="X33" s="843"/>
      <c r="Y33" s="843"/>
      <c r="Z33" s="843"/>
      <c r="AA33" s="843" t="s">
        <v>578</v>
      </c>
      <c r="AB33" s="843"/>
      <c r="AC33" s="843"/>
      <c r="AD33" s="843"/>
      <c r="AE33" s="844"/>
      <c r="AF33" s="845">
        <v>27</v>
      </c>
      <c r="AG33" s="846"/>
      <c r="AH33" s="846"/>
      <c r="AI33" s="846"/>
      <c r="AJ33" s="847"/>
      <c r="AK33" s="914" t="s">
        <v>578</v>
      </c>
      <c r="AL33" s="915"/>
      <c r="AM33" s="915"/>
      <c r="AN33" s="915"/>
      <c r="AO33" s="915"/>
      <c r="AP33" s="915" t="s">
        <v>578</v>
      </c>
      <c r="AQ33" s="915"/>
      <c r="AR33" s="915"/>
      <c r="AS33" s="915"/>
      <c r="AT33" s="915"/>
      <c r="AU33" s="915" t="s">
        <v>578</v>
      </c>
      <c r="AV33" s="915"/>
      <c r="AW33" s="915"/>
      <c r="AX33" s="915"/>
      <c r="AY33" s="915"/>
      <c r="AZ33" s="916"/>
      <c r="BA33" s="916"/>
      <c r="BB33" s="916"/>
      <c r="BC33" s="916"/>
      <c r="BD33" s="916"/>
      <c r="BE33" s="912" t="s">
        <v>407</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409</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388</v>
      </c>
      <c r="B63" s="874" t="s">
        <v>410</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2240</v>
      </c>
      <c r="AG63" s="926"/>
      <c r="AH63" s="926"/>
      <c r="AI63" s="926"/>
      <c r="AJ63" s="927"/>
      <c r="AK63" s="928"/>
      <c r="AL63" s="923"/>
      <c r="AM63" s="923"/>
      <c r="AN63" s="923"/>
      <c r="AO63" s="923"/>
      <c r="AP63" s="926">
        <v>2974</v>
      </c>
      <c r="AQ63" s="926"/>
      <c r="AR63" s="926"/>
      <c r="AS63" s="926"/>
      <c r="AT63" s="926"/>
      <c r="AU63" s="926">
        <v>2008</v>
      </c>
      <c r="AV63" s="926"/>
      <c r="AW63" s="926"/>
      <c r="AX63" s="926"/>
      <c r="AY63" s="926"/>
      <c r="AZ63" s="930"/>
      <c r="BA63" s="930"/>
      <c r="BB63" s="930"/>
      <c r="BC63" s="930"/>
      <c r="BD63" s="930"/>
      <c r="BE63" s="931"/>
      <c r="BF63" s="931"/>
      <c r="BG63" s="931"/>
      <c r="BH63" s="931"/>
      <c r="BI63" s="932"/>
      <c r="BJ63" s="933" t="s">
        <v>129</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412</v>
      </c>
      <c r="B66" s="825"/>
      <c r="C66" s="825"/>
      <c r="D66" s="825"/>
      <c r="E66" s="825"/>
      <c r="F66" s="825"/>
      <c r="G66" s="825"/>
      <c r="H66" s="825"/>
      <c r="I66" s="825"/>
      <c r="J66" s="825"/>
      <c r="K66" s="825"/>
      <c r="L66" s="825"/>
      <c r="M66" s="825"/>
      <c r="N66" s="825"/>
      <c r="O66" s="825"/>
      <c r="P66" s="826"/>
      <c r="Q66" s="801" t="s">
        <v>393</v>
      </c>
      <c r="R66" s="802"/>
      <c r="S66" s="802"/>
      <c r="T66" s="802"/>
      <c r="U66" s="803"/>
      <c r="V66" s="801" t="s">
        <v>394</v>
      </c>
      <c r="W66" s="802"/>
      <c r="X66" s="802"/>
      <c r="Y66" s="802"/>
      <c r="Z66" s="803"/>
      <c r="AA66" s="801" t="s">
        <v>395</v>
      </c>
      <c r="AB66" s="802"/>
      <c r="AC66" s="802"/>
      <c r="AD66" s="802"/>
      <c r="AE66" s="803"/>
      <c r="AF66" s="936" t="s">
        <v>396</v>
      </c>
      <c r="AG66" s="897"/>
      <c r="AH66" s="897"/>
      <c r="AI66" s="897"/>
      <c r="AJ66" s="937"/>
      <c r="AK66" s="801" t="s">
        <v>413</v>
      </c>
      <c r="AL66" s="825"/>
      <c r="AM66" s="825"/>
      <c r="AN66" s="825"/>
      <c r="AO66" s="826"/>
      <c r="AP66" s="801" t="s">
        <v>414</v>
      </c>
      <c r="AQ66" s="802"/>
      <c r="AR66" s="802"/>
      <c r="AS66" s="802"/>
      <c r="AT66" s="803"/>
      <c r="AU66" s="801" t="s">
        <v>415</v>
      </c>
      <c r="AV66" s="802"/>
      <c r="AW66" s="802"/>
      <c r="AX66" s="802"/>
      <c r="AY66" s="803"/>
      <c r="AZ66" s="801" t="s">
        <v>375</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574</v>
      </c>
      <c r="C68" s="954"/>
      <c r="D68" s="954"/>
      <c r="E68" s="954"/>
      <c r="F68" s="954"/>
      <c r="G68" s="954"/>
      <c r="H68" s="954"/>
      <c r="I68" s="954"/>
      <c r="J68" s="954"/>
      <c r="K68" s="954"/>
      <c r="L68" s="954"/>
      <c r="M68" s="954"/>
      <c r="N68" s="954"/>
      <c r="O68" s="954"/>
      <c r="P68" s="955"/>
      <c r="Q68" s="956">
        <v>3998</v>
      </c>
      <c r="R68" s="950"/>
      <c r="S68" s="950"/>
      <c r="T68" s="950"/>
      <c r="U68" s="950"/>
      <c r="V68" s="950">
        <v>3704</v>
      </c>
      <c r="W68" s="950"/>
      <c r="X68" s="950"/>
      <c r="Y68" s="950"/>
      <c r="Z68" s="950"/>
      <c r="AA68" s="950">
        <v>294</v>
      </c>
      <c r="AB68" s="950"/>
      <c r="AC68" s="950"/>
      <c r="AD68" s="950"/>
      <c r="AE68" s="950"/>
      <c r="AF68" s="950">
        <v>294</v>
      </c>
      <c r="AG68" s="950"/>
      <c r="AH68" s="950"/>
      <c r="AI68" s="950"/>
      <c r="AJ68" s="950"/>
      <c r="AK68" s="950">
        <v>28</v>
      </c>
      <c r="AL68" s="950"/>
      <c r="AM68" s="950"/>
      <c r="AN68" s="950"/>
      <c r="AO68" s="950"/>
      <c r="AP68" s="950" t="s">
        <v>577</v>
      </c>
      <c r="AQ68" s="950"/>
      <c r="AR68" s="950"/>
      <c r="AS68" s="950"/>
      <c r="AT68" s="950"/>
      <c r="AU68" s="950" t="s">
        <v>577</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575</v>
      </c>
      <c r="C69" s="958"/>
      <c r="D69" s="958"/>
      <c r="E69" s="958"/>
      <c r="F69" s="958"/>
      <c r="G69" s="958"/>
      <c r="H69" s="958"/>
      <c r="I69" s="958"/>
      <c r="J69" s="958"/>
      <c r="K69" s="958"/>
      <c r="L69" s="958"/>
      <c r="M69" s="958"/>
      <c r="N69" s="958"/>
      <c r="O69" s="958"/>
      <c r="P69" s="959"/>
      <c r="Q69" s="960">
        <v>554</v>
      </c>
      <c r="R69" s="915"/>
      <c r="S69" s="915"/>
      <c r="T69" s="915"/>
      <c r="U69" s="915"/>
      <c r="V69" s="915">
        <v>540</v>
      </c>
      <c r="W69" s="915"/>
      <c r="X69" s="915"/>
      <c r="Y69" s="915"/>
      <c r="Z69" s="915"/>
      <c r="AA69" s="915">
        <v>14</v>
      </c>
      <c r="AB69" s="915"/>
      <c r="AC69" s="915"/>
      <c r="AD69" s="915"/>
      <c r="AE69" s="915"/>
      <c r="AF69" s="915">
        <v>14</v>
      </c>
      <c r="AG69" s="915"/>
      <c r="AH69" s="915"/>
      <c r="AI69" s="915"/>
      <c r="AJ69" s="915"/>
      <c r="AK69" s="915">
        <v>28</v>
      </c>
      <c r="AL69" s="915"/>
      <c r="AM69" s="915"/>
      <c r="AN69" s="915"/>
      <c r="AO69" s="915"/>
      <c r="AP69" s="915" t="s">
        <v>577</v>
      </c>
      <c r="AQ69" s="915"/>
      <c r="AR69" s="915"/>
      <c r="AS69" s="915"/>
      <c r="AT69" s="915"/>
      <c r="AU69" s="915" t="s">
        <v>577</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576</v>
      </c>
      <c r="C70" s="958"/>
      <c r="D70" s="958"/>
      <c r="E70" s="958"/>
      <c r="F70" s="958"/>
      <c r="G70" s="958"/>
      <c r="H70" s="958"/>
      <c r="I70" s="958"/>
      <c r="J70" s="958"/>
      <c r="K70" s="958"/>
      <c r="L70" s="958"/>
      <c r="M70" s="958"/>
      <c r="N70" s="958"/>
      <c r="O70" s="958"/>
      <c r="P70" s="959"/>
      <c r="Q70" s="960">
        <v>147560</v>
      </c>
      <c r="R70" s="915"/>
      <c r="S70" s="915"/>
      <c r="T70" s="915"/>
      <c r="U70" s="915"/>
      <c r="V70" s="915">
        <v>144733</v>
      </c>
      <c r="W70" s="915"/>
      <c r="X70" s="915"/>
      <c r="Y70" s="915"/>
      <c r="Z70" s="915"/>
      <c r="AA70" s="915">
        <v>2827</v>
      </c>
      <c r="AB70" s="915"/>
      <c r="AC70" s="915"/>
      <c r="AD70" s="915"/>
      <c r="AE70" s="915"/>
      <c r="AF70" s="915">
        <v>2827</v>
      </c>
      <c r="AG70" s="915"/>
      <c r="AH70" s="915"/>
      <c r="AI70" s="915"/>
      <c r="AJ70" s="915"/>
      <c r="AK70" s="915">
        <v>2337</v>
      </c>
      <c r="AL70" s="915"/>
      <c r="AM70" s="915"/>
      <c r="AN70" s="915"/>
      <c r="AO70" s="915"/>
      <c r="AP70" s="915" t="s">
        <v>577</v>
      </c>
      <c r="AQ70" s="915"/>
      <c r="AR70" s="915"/>
      <c r="AS70" s="915"/>
      <c r="AT70" s="915"/>
      <c r="AU70" s="915" t="s">
        <v>577</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c r="C71" s="958"/>
      <c r="D71" s="958"/>
      <c r="E71" s="958"/>
      <c r="F71" s="958"/>
      <c r="G71" s="958"/>
      <c r="H71" s="958"/>
      <c r="I71" s="958"/>
      <c r="J71" s="958"/>
      <c r="K71" s="958"/>
      <c r="L71" s="958"/>
      <c r="M71" s="958"/>
      <c r="N71" s="958"/>
      <c r="O71" s="958"/>
      <c r="P71" s="959"/>
      <c r="Q71" s="960"/>
      <c r="R71" s="915"/>
      <c r="S71" s="915"/>
      <c r="T71" s="915"/>
      <c r="U71" s="915"/>
      <c r="V71" s="915"/>
      <c r="W71" s="915"/>
      <c r="X71" s="915"/>
      <c r="Y71" s="915"/>
      <c r="Z71" s="915"/>
      <c r="AA71" s="915"/>
      <c r="AB71" s="915"/>
      <c r="AC71" s="915"/>
      <c r="AD71" s="915"/>
      <c r="AE71" s="915"/>
      <c r="AF71" s="915"/>
      <c r="AG71" s="915"/>
      <c r="AH71" s="915"/>
      <c r="AI71" s="915"/>
      <c r="AJ71" s="915"/>
      <c r="AK71" s="915"/>
      <c r="AL71" s="915"/>
      <c r="AM71" s="915"/>
      <c r="AN71" s="915"/>
      <c r="AO71" s="915"/>
      <c r="AP71" s="915"/>
      <c r="AQ71" s="915"/>
      <c r="AR71" s="915"/>
      <c r="AS71" s="915"/>
      <c r="AT71" s="915"/>
      <c r="AU71" s="915"/>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c r="C72" s="958"/>
      <c r="D72" s="958"/>
      <c r="E72" s="958"/>
      <c r="F72" s="958"/>
      <c r="G72" s="958"/>
      <c r="H72" s="958"/>
      <c r="I72" s="958"/>
      <c r="J72" s="958"/>
      <c r="K72" s="958"/>
      <c r="L72" s="958"/>
      <c r="M72" s="958"/>
      <c r="N72" s="958"/>
      <c r="O72" s="958"/>
      <c r="P72" s="959"/>
      <c r="Q72" s="960"/>
      <c r="R72" s="915"/>
      <c r="S72" s="915"/>
      <c r="T72" s="915"/>
      <c r="U72" s="915"/>
      <c r="V72" s="915"/>
      <c r="W72" s="915"/>
      <c r="X72" s="915"/>
      <c r="Y72" s="915"/>
      <c r="Z72" s="915"/>
      <c r="AA72" s="915"/>
      <c r="AB72" s="915"/>
      <c r="AC72" s="915"/>
      <c r="AD72" s="915"/>
      <c r="AE72" s="915"/>
      <c r="AF72" s="915"/>
      <c r="AG72" s="915"/>
      <c r="AH72" s="915"/>
      <c r="AI72" s="915"/>
      <c r="AJ72" s="915"/>
      <c r="AK72" s="915"/>
      <c r="AL72" s="915"/>
      <c r="AM72" s="915"/>
      <c r="AN72" s="915"/>
      <c r="AO72" s="915"/>
      <c r="AP72" s="915"/>
      <c r="AQ72" s="915"/>
      <c r="AR72" s="915"/>
      <c r="AS72" s="915"/>
      <c r="AT72" s="915"/>
      <c r="AU72" s="915"/>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c r="C73" s="958"/>
      <c r="D73" s="958"/>
      <c r="E73" s="958"/>
      <c r="F73" s="958"/>
      <c r="G73" s="958"/>
      <c r="H73" s="958"/>
      <c r="I73" s="958"/>
      <c r="J73" s="958"/>
      <c r="K73" s="958"/>
      <c r="L73" s="958"/>
      <c r="M73" s="958"/>
      <c r="N73" s="958"/>
      <c r="O73" s="958"/>
      <c r="P73" s="959"/>
      <c r="Q73" s="960"/>
      <c r="R73" s="915"/>
      <c r="S73" s="915"/>
      <c r="T73" s="915"/>
      <c r="U73" s="915"/>
      <c r="V73" s="915"/>
      <c r="W73" s="915"/>
      <c r="X73" s="915"/>
      <c r="Y73" s="915"/>
      <c r="Z73" s="915"/>
      <c r="AA73" s="915"/>
      <c r="AB73" s="915"/>
      <c r="AC73" s="915"/>
      <c r="AD73" s="915"/>
      <c r="AE73" s="915"/>
      <c r="AF73" s="915"/>
      <c r="AG73" s="915"/>
      <c r="AH73" s="915"/>
      <c r="AI73" s="915"/>
      <c r="AJ73" s="915"/>
      <c r="AK73" s="915"/>
      <c r="AL73" s="915"/>
      <c r="AM73" s="915"/>
      <c r="AN73" s="915"/>
      <c r="AO73" s="915"/>
      <c r="AP73" s="915"/>
      <c r="AQ73" s="915"/>
      <c r="AR73" s="915"/>
      <c r="AS73" s="915"/>
      <c r="AT73" s="915"/>
      <c r="AU73" s="915"/>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388</v>
      </c>
      <c r="B88" s="874" t="s">
        <v>416</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3135</v>
      </c>
      <c r="AG88" s="926"/>
      <c r="AH88" s="926"/>
      <c r="AI88" s="926"/>
      <c r="AJ88" s="926"/>
      <c r="AK88" s="923"/>
      <c r="AL88" s="923"/>
      <c r="AM88" s="923"/>
      <c r="AN88" s="923"/>
      <c r="AO88" s="923"/>
      <c r="AP88" s="926"/>
      <c r="AQ88" s="926"/>
      <c r="AR88" s="926"/>
      <c r="AS88" s="926"/>
      <c r="AT88" s="926"/>
      <c r="AU88" s="926"/>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874" t="s">
        <v>417</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418</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419</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422</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423</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424</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425</v>
      </c>
      <c r="AB109" s="979"/>
      <c r="AC109" s="979"/>
      <c r="AD109" s="979"/>
      <c r="AE109" s="980"/>
      <c r="AF109" s="978" t="s">
        <v>305</v>
      </c>
      <c r="AG109" s="979"/>
      <c r="AH109" s="979"/>
      <c r="AI109" s="979"/>
      <c r="AJ109" s="980"/>
      <c r="AK109" s="978" t="s">
        <v>304</v>
      </c>
      <c r="AL109" s="979"/>
      <c r="AM109" s="979"/>
      <c r="AN109" s="979"/>
      <c r="AO109" s="980"/>
      <c r="AP109" s="978" t="s">
        <v>426</v>
      </c>
      <c r="AQ109" s="979"/>
      <c r="AR109" s="979"/>
      <c r="AS109" s="979"/>
      <c r="AT109" s="981"/>
      <c r="AU109" s="998" t="s">
        <v>424</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425</v>
      </c>
      <c r="BR109" s="979"/>
      <c r="BS109" s="979"/>
      <c r="BT109" s="979"/>
      <c r="BU109" s="980"/>
      <c r="BV109" s="978" t="s">
        <v>305</v>
      </c>
      <c r="BW109" s="979"/>
      <c r="BX109" s="979"/>
      <c r="BY109" s="979"/>
      <c r="BZ109" s="980"/>
      <c r="CA109" s="978" t="s">
        <v>304</v>
      </c>
      <c r="CB109" s="979"/>
      <c r="CC109" s="979"/>
      <c r="CD109" s="979"/>
      <c r="CE109" s="980"/>
      <c r="CF109" s="999" t="s">
        <v>426</v>
      </c>
      <c r="CG109" s="999"/>
      <c r="CH109" s="999"/>
      <c r="CI109" s="999"/>
      <c r="CJ109" s="999"/>
      <c r="CK109" s="978" t="s">
        <v>427</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425</v>
      </c>
      <c r="DH109" s="979"/>
      <c r="DI109" s="979"/>
      <c r="DJ109" s="979"/>
      <c r="DK109" s="980"/>
      <c r="DL109" s="978" t="s">
        <v>305</v>
      </c>
      <c r="DM109" s="979"/>
      <c r="DN109" s="979"/>
      <c r="DO109" s="979"/>
      <c r="DP109" s="980"/>
      <c r="DQ109" s="978" t="s">
        <v>304</v>
      </c>
      <c r="DR109" s="979"/>
      <c r="DS109" s="979"/>
      <c r="DT109" s="979"/>
      <c r="DU109" s="980"/>
      <c r="DV109" s="978" t="s">
        <v>426</v>
      </c>
      <c r="DW109" s="979"/>
      <c r="DX109" s="979"/>
      <c r="DY109" s="979"/>
      <c r="DZ109" s="981"/>
    </row>
    <row r="110" spans="1:131" s="247" customFormat="1" ht="26.25" customHeight="1" x14ac:dyDescent="0.15">
      <c r="A110" s="982" t="s">
        <v>428</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795507</v>
      </c>
      <c r="AB110" s="986"/>
      <c r="AC110" s="986"/>
      <c r="AD110" s="986"/>
      <c r="AE110" s="987"/>
      <c r="AF110" s="988">
        <v>894910</v>
      </c>
      <c r="AG110" s="986"/>
      <c r="AH110" s="986"/>
      <c r="AI110" s="986"/>
      <c r="AJ110" s="987"/>
      <c r="AK110" s="988">
        <v>892234</v>
      </c>
      <c r="AL110" s="986"/>
      <c r="AM110" s="986"/>
      <c r="AN110" s="986"/>
      <c r="AO110" s="987"/>
      <c r="AP110" s="989">
        <v>68.099999999999994</v>
      </c>
      <c r="AQ110" s="990"/>
      <c r="AR110" s="990"/>
      <c r="AS110" s="990"/>
      <c r="AT110" s="991"/>
      <c r="AU110" s="992" t="s">
        <v>73</v>
      </c>
      <c r="AV110" s="993"/>
      <c r="AW110" s="993"/>
      <c r="AX110" s="993"/>
      <c r="AY110" s="993"/>
      <c r="AZ110" s="1034" t="s">
        <v>429</v>
      </c>
      <c r="BA110" s="983"/>
      <c r="BB110" s="983"/>
      <c r="BC110" s="983"/>
      <c r="BD110" s="983"/>
      <c r="BE110" s="983"/>
      <c r="BF110" s="983"/>
      <c r="BG110" s="983"/>
      <c r="BH110" s="983"/>
      <c r="BI110" s="983"/>
      <c r="BJ110" s="983"/>
      <c r="BK110" s="983"/>
      <c r="BL110" s="983"/>
      <c r="BM110" s="983"/>
      <c r="BN110" s="983"/>
      <c r="BO110" s="983"/>
      <c r="BP110" s="984"/>
      <c r="BQ110" s="1020">
        <v>3841729</v>
      </c>
      <c r="BR110" s="1021"/>
      <c r="BS110" s="1021"/>
      <c r="BT110" s="1021"/>
      <c r="BU110" s="1021"/>
      <c r="BV110" s="1021">
        <v>3646191</v>
      </c>
      <c r="BW110" s="1021"/>
      <c r="BX110" s="1021"/>
      <c r="BY110" s="1021"/>
      <c r="BZ110" s="1021"/>
      <c r="CA110" s="1021">
        <v>3428964</v>
      </c>
      <c r="CB110" s="1021"/>
      <c r="CC110" s="1021"/>
      <c r="CD110" s="1021"/>
      <c r="CE110" s="1021"/>
      <c r="CF110" s="1035">
        <v>261.60000000000002</v>
      </c>
      <c r="CG110" s="1036"/>
      <c r="CH110" s="1036"/>
      <c r="CI110" s="1036"/>
      <c r="CJ110" s="1036"/>
      <c r="CK110" s="1037" t="s">
        <v>430</v>
      </c>
      <c r="CL110" s="1038"/>
      <c r="CM110" s="1017" t="s">
        <v>431</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129</v>
      </c>
      <c r="DH110" s="1021"/>
      <c r="DI110" s="1021"/>
      <c r="DJ110" s="1021"/>
      <c r="DK110" s="1021"/>
      <c r="DL110" s="1021" t="s">
        <v>432</v>
      </c>
      <c r="DM110" s="1021"/>
      <c r="DN110" s="1021"/>
      <c r="DO110" s="1021"/>
      <c r="DP110" s="1021"/>
      <c r="DQ110" s="1021" t="s">
        <v>432</v>
      </c>
      <c r="DR110" s="1021"/>
      <c r="DS110" s="1021"/>
      <c r="DT110" s="1021"/>
      <c r="DU110" s="1021"/>
      <c r="DV110" s="1022" t="s">
        <v>432</v>
      </c>
      <c r="DW110" s="1022"/>
      <c r="DX110" s="1022"/>
      <c r="DY110" s="1022"/>
      <c r="DZ110" s="1023"/>
    </row>
    <row r="111" spans="1:131" s="247" customFormat="1" ht="26.25" customHeight="1" x14ac:dyDescent="0.15">
      <c r="A111" s="1024" t="s">
        <v>433</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432</v>
      </c>
      <c r="AB111" s="1028"/>
      <c r="AC111" s="1028"/>
      <c r="AD111" s="1028"/>
      <c r="AE111" s="1029"/>
      <c r="AF111" s="1030" t="s">
        <v>390</v>
      </c>
      <c r="AG111" s="1028"/>
      <c r="AH111" s="1028"/>
      <c r="AI111" s="1028"/>
      <c r="AJ111" s="1029"/>
      <c r="AK111" s="1030" t="s">
        <v>432</v>
      </c>
      <c r="AL111" s="1028"/>
      <c r="AM111" s="1028"/>
      <c r="AN111" s="1028"/>
      <c r="AO111" s="1029"/>
      <c r="AP111" s="1031" t="s">
        <v>432</v>
      </c>
      <c r="AQ111" s="1032"/>
      <c r="AR111" s="1032"/>
      <c r="AS111" s="1032"/>
      <c r="AT111" s="1033"/>
      <c r="AU111" s="994"/>
      <c r="AV111" s="995"/>
      <c r="AW111" s="995"/>
      <c r="AX111" s="995"/>
      <c r="AY111" s="995"/>
      <c r="AZ111" s="1043" t="s">
        <v>434</v>
      </c>
      <c r="BA111" s="1044"/>
      <c r="BB111" s="1044"/>
      <c r="BC111" s="1044"/>
      <c r="BD111" s="1044"/>
      <c r="BE111" s="1044"/>
      <c r="BF111" s="1044"/>
      <c r="BG111" s="1044"/>
      <c r="BH111" s="1044"/>
      <c r="BI111" s="1044"/>
      <c r="BJ111" s="1044"/>
      <c r="BK111" s="1044"/>
      <c r="BL111" s="1044"/>
      <c r="BM111" s="1044"/>
      <c r="BN111" s="1044"/>
      <c r="BO111" s="1044"/>
      <c r="BP111" s="1045"/>
      <c r="BQ111" s="1013" t="s">
        <v>432</v>
      </c>
      <c r="BR111" s="1014"/>
      <c r="BS111" s="1014"/>
      <c r="BT111" s="1014"/>
      <c r="BU111" s="1014"/>
      <c r="BV111" s="1014" t="s">
        <v>129</v>
      </c>
      <c r="BW111" s="1014"/>
      <c r="BX111" s="1014"/>
      <c r="BY111" s="1014"/>
      <c r="BZ111" s="1014"/>
      <c r="CA111" s="1014" t="s">
        <v>129</v>
      </c>
      <c r="CB111" s="1014"/>
      <c r="CC111" s="1014"/>
      <c r="CD111" s="1014"/>
      <c r="CE111" s="1014"/>
      <c r="CF111" s="1008" t="s">
        <v>432</v>
      </c>
      <c r="CG111" s="1009"/>
      <c r="CH111" s="1009"/>
      <c r="CI111" s="1009"/>
      <c r="CJ111" s="1009"/>
      <c r="CK111" s="1039"/>
      <c r="CL111" s="1040"/>
      <c r="CM111" s="1010" t="s">
        <v>435</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129</v>
      </c>
      <c r="DH111" s="1014"/>
      <c r="DI111" s="1014"/>
      <c r="DJ111" s="1014"/>
      <c r="DK111" s="1014"/>
      <c r="DL111" s="1014" t="s">
        <v>129</v>
      </c>
      <c r="DM111" s="1014"/>
      <c r="DN111" s="1014"/>
      <c r="DO111" s="1014"/>
      <c r="DP111" s="1014"/>
      <c r="DQ111" s="1014" t="s">
        <v>432</v>
      </c>
      <c r="DR111" s="1014"/>
      <c r="DS111" s="1014"/>
      <c r="DT111" s="1014"/>
      <c r="DU111" s="1014"/>
      <c r="DV111" s="1015" t="s">
        <v>129</v>
      </c>
      <c r="DW111" s="1015"/>
      <c r="DX111" s="1015"/>
      <c r="DY111" s="1015"/>
      <c r="DZ111" s="1016"/>
    </row>
    <row r="112" spans="1:131" s="247" customFormat="1" ht="26.25" customHeight="1" x14ac:dyDescent="0.15">
      <c r="A112" s="1046" t="s">
        <v>436</v>
      </c>
      <c r="B112" s="1047"/>
      <c r="C112" s="1044" t="s">
        <v>437</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432</v>
      </c>
      <c r="AB112" s="1053"/>
      <c r="AC112" s="1053"/>
      <c r="AD112" s="1053"/>
      <c r="AE112" s="1054"/>
      <c r="AF112" s="1055" t="s">
        <v>390</v>
      </c>
      <c r="AG112" s="1053"/>
      <c r="AH112" s="1053"/>
      <c r="AI112" s="1053"/>
      <c r="AJ112" s="1054"/>
      <c r="AK112" s="1055" t="s">
        <v>390</v>
      </c>
      <c r="AL112" s="1053"/>
      <c r="AM112" s="1053"/>
      <c r="AN112" s="1053"/>
      <c r="AO112" s="1054"/>
      <c r="AP112" s="1056" t="s">
        <v>432</v>
      </c>
      <c r="AQ112" s="1057"/>
      <c r="AR112" s="1057"/>
      <c r="AS112" s="1057"/>
      <c r="AT112" s="1058"/>
      <c r="AU112" s="994"/>
      <c r="AV112" s="995"/>
      <c r="AW112" s="995"/>
      <c r="AX112" s="995"/>
      <c r="AY112" s="995"/>
      <c r="AZ112" s="1043" t="s">
        <v>438</v>
      </c>
      <c r="BA112" s="1044"/>
      <c r="BB112" s="1044"/>
      <c r="BC112" s="1044"/>
      <c r="BD112" s="1044"/>
      <c r="BE112" s="1044"/>
      <c r="BF112" s="1044"/>
      <c r="BG112" s="1044"/>
      <c r="BH112" s="1044"/>
      <c r="BI112" s="1044"/>
      <c r="BJ112" s="1044"/>
      <c r="BK112" s="1044"/>
      <c r="BL112" s="1044"/>
      <c r="BM112" s="1044"/>
      <c r="BN112" s="1044"/>
      <c r="BO112" s="1044"/>
      <c r="BP112" s="1045"/>
      <c r="BQ112" s="1013">
        <v>1960330</v>
      </c>
      <c r="BR112" s="1014"/>
      <c r="BS112" s="1014"/>
      <c r="BT112" s="1014"/>
      <c r="BU112" s="1014"/>
      <c r="BV112" s="1014">
        <v>2032064</v>
      </c>
      <c r="BW112" s="1014"/>
      <c r="BX112" s="1014"/>
      <c r="BY112" s="1014"/>
      <c r="BZ112" s="1014"/>
      <c r="CA112" s="1014">
        <v>2007878</v>
      </c>
      <c r="CB112" s="1014"/>
      <c r="CC112" s="1014"/>
      <c r="CD112" s="1014"/>
      <c r="CE112" s="1014"/>
      <c r="CF112" s="1008">
        <v>153.19999999999999</v>
      </c>
      <c r="CG112" s="1009"/>
      <c r="CH112" s="1009"/>
      <c r="CI112" s="1009"/>
      <c r="CJ112" s="1009"/>
      <c r="CK112" s="1039"/>
      <c r="CL112" s="1040"/>
      <c r="CM112" s="1010" t="s">
        <v>439</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129</v>
      </c>
      <c r="DH112" s="1014"/>
      <c r="DI112" s="1014"/>
      <c r="DJ112" s="1014"/>
      <c r="DK112" s="1014"/>
      <c r="DL112" s="1014" t="s">
        <v>432</v>
      </c>
      <c r="DM112" s="1014"/>
      <c r="DN112" s="1014"/>
      <c r="DO112" s="1014"/>
      <c r="DP112" s="1014"/>
      <c r="DQ112" s="1014" t="s">
        <v>390</v>
      </c>
      <c r="DR112" s="1014"/>
      <c r="DS112" s="1014"/>
      <c r="DT112" s="1014"/>
      <c r="DU112" s="1014"/>
      <c r="DV112" s="1015" t="s">
        <v>129</v>
      </c>
      <c r="DW112" s="1015"/>
      <c r="DX112" s="1015"/>
      <c r="DY112" s="1015"/>
      <c r="DZ112" s="1016"/>
    </row>
    <row r="113" spans="1:130" s="247" customFormat="1" ht="26.25" customHeight="1" x14ac:dyDescent="0.15">
      <c r="A113" s="1048"/>
      <c r="B113" s="1049"/>
      <c r="C113" s="1044" t="s">
        <v>440</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147337</v>
      </c>
      <c r="AB113" s="1028"/>
      <c r="AC113" s="1028"/>
      <c r="AD113" s="1028"/>
      <c r="AE113" s="1029"/>
      <c r="AF113" s="1030">
        <v>184627</v>
      </c>
      <c r="AG113" s="1028"/>
      <c r="AH113" s="1028"/>
      <c r="AI113" s="1028"/>
      <c r="AJ113" s="1029"/>
      <c r="AK113" s="1030">
        <v>194899</v>
      </c>
      <c r="AL113" s="1028"/>
      <c r="AM113" s="1028"/>
      <c r="AN113" s="1028"/>
      <c r="AO113" s="1029"/>
      <c r="AP113" s="1031">
        <v>14.9</v>
      </c>
      <c r="AQ113" s="1032"/>
      <c r="AR113" s="1032"/>
      <c r="AS113" s="1032"/>
      <c r="AT113" s="1033"/>
      <c r="AU113" s="994"/>
      <c r="AV113" s="995"/>
      <c r="AW113" s="995"/>
      <c r="AX113" s="995"/>
      <c r="AY113" s="995"/>
      <c r="AZ113" s="1043" t="s">
        <v>441</v>
      </c>
      <c r="BA113" s="1044"/>
      <c r="BB113" s="1044"/>
      <c r="BC113" s="1044"/>
      <c r="BD113" s="1044"/>
      <c r="BE113" s="1044"/>
      <c r="BF113" s="1044"/>
      <c r="BG113" s="1044"/>
      <c r="BH113" s="1044"/>
      <c r="BI113" s="1044"/>
      <c r="BJ113" s="1044"/>
      <c r="BK113" s="1044"/>
      <c r="BL113" s="1044"/>
      <c r="BM113" s="1044"/>
      <c r="BN113" s="1044"/>
      <c r="BO113" s="1044"/>
      <c r="BP113" s="1045"/>
      <c r="BQ113" s="1013" t="s">
        <v>432</v>
      </c>
      <c r="BR113" s="1014"/>
      <c r="BS113" s="1014"/>
      <c r="BT113" s="1014"/>
      <c r="BU113" s="1014"/>
      <c r="BV113" s="1014" t="s">
        <v>432</v>
      </c>
      <c r="BW113" s="1014"/>
      <c r="BX113" s="1014"/>
      <c r="BY113" s="1014"/>
      <c r="BZ113" s="1014"/>
      <c r="CA113" s="1014" t="s">
        <v>129</v>
      </c>
      <c r="CB113" s="1014"/>
      <c r="CC113" s="1014"/>
      <c r="CD113" s="1014"/>
      <c r="CE113" s="1014"/>
      <c r="CF113" s="1008" t="s">
        <v>432</v>
      </c>
      <c r="CG113" s="1009"/>
      <c r="CH113" s="1009"/>
      <c r="CI113" s="1009"/>
      <c r="CJ113" s="1009"/>
      <c r="CK113" s="1039"/>
      <c r="CL113" s="1040"/>
      <c r="CM113" s="1010" t="s">
        <v>442</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432</v>
      </c>
      <c r="DH113" s="1053"/>
      <c r="DI113" s="1053"/>
      <c r="DJ113" s="1053"/>
      <c r="DK113" s="1054"/>
      <c r="DL113" s="1055" t="s">
        <v>390</v>
      </c>
      <c r="DM113" s="1053"/>
      <c r="DN113" s="1053"/>
      <c r="DO113" s="1053"/>
      <c r="DP113" s="1054"/>
      <c r="DQ113" s="1055" t="s">
        <v>129</v>
      </c>
      <c r="DR113" s="1053"/>
      <c r="DS113" s="1053"/>
      <c r="DT113" s="1053"/>
      <c r="DU113" s="1054"/>
      <c r="DV113" s="1056" t="s">
        <v>129</v>
      </c>
      <c r="DW113" s="1057"/>
      <c r="DX113" s="1057"/>
      <c r="DY113" s="1057"/>
      <c r="DZ113" s="1058"/>
    </row>
    <row r="114" spans="1:130" s="247" customFormat="1" ht="26.25" customHeight="1" x14ac:dyDescent="0.15">
      <c r="A114" s="1048"/>
      <c r="B114" s="1049"/>
      <c r="C114" s="1044" t="s">
        <v>443</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t="s">
        <v>390</v>
      </c>
      <c r="AB114" s="1053"/>
      <c r="AC114" s="1053"/>
      <c r="AD114" s="1053"/>
      <c r="AE114" s="1054"/>
      <c r="AF114" s="1055" t="s">
        <v>129</v>
      </c>
      <c r="AG114" s="1053"/>
      <c r="AH114" s="1053"/>
      <c r="AI114" s="1053"/>
      <c r="AJ114" s="1054"/>
      <c r="AK114" s="1055" t="s">
        <v>129</v>
      </c>
      <c r="AL114" s="1053"/>
      <c r="AM114" s="1053"/>
      <c r="AN114" s="1053"/>
      <c r="AO114" s="1054"/>
      <c r="AP114" s="1056" t="s">
        <v>129</v>
      </c>
      <c r="AQ114" s="1057"/>
      <c r="AR114" s="1057"/>
      <c r="AS114" s="1057"/>
      <c r="AT114" s="1058"/>
      <c r="AU114" s="994"/>
      <c r="AV114" s="995"/>
      <c r="AW114" s="995"/>
      <c r="AX114" s="995"/>
      <c r="AY114" s="995"/>
      <c r="AZ114" s="1043" t="s">
        <v>444</v>
      </c>
      <c r="BA114" s="1044"/>
      <c r="BB114" s="1044"/>
      <c r="BC114" s="1044"/>
      <c r="BD114" s="1044"/>
      <c r="BE114" s="1044"/>
      <c r="BF114" s="1044"/>
      <c r="BG114" s="1044"/>
      <c r="BH114" s="1044"/>
      <c r="BI114" s="1044"/>
      <c r="BJ114" s="1044"/>
      <c r="BK114" s="1044"/>
      <c r="BL114" s="1044"/>
      <c r="BM114" s="1044"/>
      <c r="BN114" s="1044"/>
      <c r="BO114" s="1044"/>
      <c r="BP114" s="1045"/>
      <c r="BQ114" s="1013">
        <v>157279</v>
      </c>
      <c r="BR114" s="1014"/>
      <c r="BS114" s="1014"/>
      <c r="BT114" s="1014"/>
      <c r="BU114" s="1014"/>
      <c r="BV114" s="1014">
        <v>114463</v>
      </c>
      <c r="BW114" s="1014"/>
      <c r="BX114" s="1014"/>
      <c r="BY114" s="1014"/>
      <c r="BZ114" s="1014"/>
      <c r="CA114" s="1014">
        <v>91553</v>
      </c>
      <c r="CB114" s="1014"/>
      <c r="CC114" s="1014"/>
      <c r="CD114" s="1014"/>
      <c r="CE114" s="1014"/>
      <c r="CF114" s="1008">
        <v>7</v>
      </c>
      <c r="CG114" s="1009"/>
      <c r="CH114" s="1009"/>
      <c r="CI114" s="1009"/>
      <c r="CJ114" s="1009"/>
      <c r="CK114" s="1039"/>
      <c r="CL114" s="1040"/>
      <c r="CM114" s="1010" t="s">
        <v>445</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129</v>
      </c>
      <c r="DH114" s="1053"/>
      <c r="DI114" s="1053"/>
      <c r="DJ114" s="1053"/>
      <c r="DK114" s="1054"/>
      <c r="DL114" s="1055" t="s">
        <v>390</v>
      </c>
      <c r="DM114" s="1053"/>
      <c r="DN114" s="1053"/>
      <c r="DO114" s="1053"/>
      <c r="DP114" s="1054"/>
      <c r="DQ114" s="1055" t="s">
        <v>129</v>
      </c>
      <c r="DR114" s="1053"/>
      <c r="DS114" s="1053"/>
      <c r="DT114" s="1053"/>
      <c r="DU114" s="1054"/>
      <c r="DV114" s="1056" t="s">
        <v>390</v>
      </c>
      <c r="DW114" s="1057"/>
      <c r="DX114" s="1057"/>
      <c r="DY114" s="1057"/>
      <c r="DZ114" s="1058"/>
    </row>
    <row r="115" spans="1:130" s="247" customFormat="1" ht="26.25" customHeight="1" x14ac:dyDescent="0.15">
      <c r="A115" s="1048"/>
      <c r="B115" s="1049"/>
      <c r="C115" s="1044" t="s">
        <v>446</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432</v>
      </c>
      <c r="AB115" s="1028"/>
      <c r="AC115" s="1028"/>
      <c r="AD115" s="1028"/>
      <c r="AE115" s="1029"/>
      <c r="AF115" s="1030" t="s">
        <v>432</v>
      </c>
      <c r="AG115" s="1028"/>
      <c r="AH115" s="1028"/>
      <c r="AI115" s="1028"/>
      <c r="AJ115" s="1029"/>
      <c r="AK115" s="1030" t="s">
        <v>129</v>
      </c>
      <c r="AL115" s="1028"/>
      <c r="AM115" s="1028"/>
      <c r="AN115" s="1028"/>
      <c r="AO115" s="1029"/>
      <c r="AP115" s="1031" t="s">
        <v>432</v>
      </c>
      <c r="AQ115" s="1032"/>
      <c r="AR115" s="1032"/>
      <c r="AS115" s="1032"/>
      <c r="AT115" s="1033"/>
      <c r="AU115" s="994"/>
      <c r="AV115" s="995"/>
      <c r="AW115" s="995"/>
      <c r="AX115" s="995"/>
      <c r="AY115" s="995"/>
      <c r="AZ115" s="1043" t="s">
        <v>447</v>
      </c>
      <c r="BA115" s="1044"/>
      <c r="BB115" s="1044"/>
      <c r="BC115" s="1044"/>
      <c r="BD115" s="1044"/>
      <c r="BE115" s="1044"/>
      <c r="BF115" s="1044"/>
      <c r="BG115" s="1044"/>
      <c r="BH115" s="1044"/>
      <c r="BI115" s="1044"/>
      <c r="BJ115" s="1044"/>
      <c r="BK115" s="1044"/>
      <c r="BL115" s="1044"/>
      <c r="BM115" s="1044"/>
      <c r="BN115" s="1044"/>
      <c r="BO115" s="1044"/>
      <c r="BP115" s="1045"/>
      <c r="BQ115" s="1013" t="s">
        <v>129</v>
      </c>
      <c r="BR115" s="1014"/>
      <c r="BS115" s="1014"/>
      <c r="BT115" s="1014"/>
      <c r="BU115" s="1014"/>
      <c r="BV115" s="1014" t="s">
        <v>432</v>
      </c>
      <c r="BW115" s="1014"/>
      <c r="BX115" s="1014"/>
      <c r="BY115" s="1014"/>
      <c r="BZ115" s="1014"/>
      <c r="CA115" s="1014" t="s">
        <v>390</v>
      </c>
      <c r="CB115" s="1014"/>
      <c r="CC115" s="1014"/>
      <c r="CD115" s="1014"/>
      <c r="CE115" s="1014"/>
      <c r="CF115" s="1008" t="s">
        <v>432</v>
      </c>
      <c r="CG115" s="1009"/>
      <c r="CH115" s="1009"/>
      <c r="CI115" s="1009"/>
      <c r="CJ115" s="1009"/>
      <c r="CK115" s="1039"/>
      <c r="CL115" s="1040"/>
      <c r="CM115" s="1043" t="s">
        <v>448</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129</v>
      </c>
      <c r="DH115" s="1053"/>
      <c r="DI115" s="1053"/>
      <c r="DJ115" s="1053"/>
      <c r="DK115" s="1054"/>
      <c r="DL115" s="1055" t="s">
        <v>432</v>
      </c>
      <c r="DM115" s="1053"/>
      <c r="DN115" s="1053"/>
      <c r="DO115" s="1053"/>
      <c r="DP115" s="1054"/>
      <c r="DQ115" s="1055" t="s">
        <v>432</v>
      </c>
      <c r="DR115" s="1053"/>
      <c r="DS115" s="1053"/>
      <c r="DT115" s="1053"/>
      <c r="DU115" s="1054"/>
      <c r="DV115" s="1056" t="s">
        <v>129</v>
      </c>
      <c r="DW115" s="1057"/>
      <c r="DX115" s="1057"/>
      <c r="DY115" s="1057"/>
      <c r="DZ115" s="1058"/>
    </row>
    <row r="116" spans="1:130" s="247" customFormat="1" ht="26.25" customHeight="1" x14ac:dyDescent="0.15">
      <c r="A116" s="1050"/>
      <c r="B116" s="1051"/>
      <c r="C116" s="1059" t="s">
        <v>449</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390</v>
      </c>
      <c r="AB116" s="1053"/>
      <c r="AC116" s="1053"/>
      <c r="AD116" s="1053"/>
      <c r="AE116" s="1054"/>
      <c r="AF116" s="1055" t="s">
        <v>129</v>
      </c>
      <c r="AG116" s="1053"/>
      <c r="AH116" s="1053"/>
      <c r="AI116" s="1053"/>
      <c r="AJ116" s="1054"/>
      <c r="AK116" s="1055" t="s">
        <v>129</v>
      </c>
      <c r="AL116" s="1053"/>
      <c r="AM116" s="1053"/>
      <c r="AN116" s="1053"/>
      <c r="AO116" s="1054"/>
      <c r="AP116" s="1056" t="s">
        <v>390</v>
      </c>
      <c r="AQ116" s="1057"/>
      <c r="AR116" s="1057"/>
      <c r="AS116" s="1057"/>
      <c r="AT116" s="1058"/>
      <c r="AU116" s="994"/>
      <c r="AV116" s="995"/>
      <c r="AW116" s="995"/>
      <c r="AX116" s="995"/>
      <c r="AY116" s="995"/>
      <c r="AZ116" s="1061" t="s">
        <v>450</v>
      </c>
      <c r="BA116" s="1062"/>
      <c r="BB116" s="1062"/>
      <c r="BC116" s="1062"/>
      <c r="BD116" s="1062"/>
      <c r="BE116" s="1062"/>
      <c r="BF116" s="1062"/>
      <c r="BG116" s="1062"/>
      <c r="BH116" s="1062"/>
      <c r="BI116" s="1062"/>
      <c r="BJ116" s="1062"/>
      <c r="BK116" s="1062"/>
      <c r="BL116" s="1062"/>
      <c r="BM116" s="1062"/>
      <c r="BN116" s="1062"/>
      <c r="BO116" s="1062"/>
      <c r="BP116" s="1063"/>
      <c r="BQ116" s="1013" t="s">
        <v>129</v>
      </c>
      <c r="BR116" s="1014"/>
      <c r="BS116" s="1014"/>
      <c r="BT116" s="1014"/>
      <c r="BU116" s="1014"/>
      <c r="BV116" s="1014" t="s">
        <v>432</v>
      </c>
      <c r="BW116" s="1014"/>
      <c r="BX116" s="1014"/>
      <c r="BY116" s="1014"/>
      <c r="BZ116" s="1014"/>
      <c r="CA116" s="1014" t="s">
        <v>390</v>
      </c>
      <c r="CB116" s="1014"/>
      <c r="CC116" s="1014"/>
      <c r="CD116" s="1014"/>
      <c r="CE116" s="1014"/>
      <c r="CF116" s="1008" t="s">
        <v>432</v>
      </c>
      <c r="CG116" s="1009"/>
      <c r="CH116" s="1009"/>
      <c r="CI116" s="1009"/>
      <c r="CJ116" s="1009"/>
      <c r="CK116" s="1039"/>
      <c r="CL116" s="1040"/>
      <c r="CM116" s="1010" t="s">
        <v>451</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129</v>
      </c>
      <c r="DH116" s="1053"/>
      <c r="DI116" s="1053"/>
      <c r="DJ116" s="1053"/>
      <c r="DK116" s="1054"/>
      <c r="DL116" s="1055" t="s">
        <v>129</v>
      </c>
      <c r="DM116" s="1053"/>
      <c r="DN116" s="1053"/>
      <c r="DO116" s="1053"/>
      <c r="DP116" s="1054"/>
      <c r="DQ116" s="1055" t="s">
        <v>390</v>
      </c>
      <c r="DR116" s="1053"/>
      <c r="DS116" s="1053"/>
      <c r="DT116" s="1053"/>
      <c r="DU116" s="1054"/>
      <c r="DV116" s="1056" t="s">
        <v>390</v>
      </c>
      <c r="DW116" s="1057"/>
      <c r="DX116" s="1057"/>
      <c r="DY116" s="1057"/>
      <c r="DZ116" s="1058"/>
    </row>
    <row r="117" spans="1:130" s="247" customFormat="1" ht="26.25" customHeight="1" x14ac:dyDescent="0.15">
      <c r="A117" s="998" t="s">
        <v>186</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452</v>
      </c>
      <c r="Z117" s="980"/>
      <c r="AA117" s="1070">
        <v>942844</v>
      </c>
      <c r="AB117" s="1071"/>
      <c r="AC117" s="1071"/>
      <c r="AD117" s="1071"/>
      <c r="AE117" s="1072"/>
      <c r="AF117" s="1073">
        <v>1079537</v>
      </c>
      <c r="AG117" s="1071"/>
      <c r="AH117" s="1071"/>
      <c r="AI117" s="1071"/>
      <c r="AJ117" s="1072"/>
      <c r="AK117" s="1073">
        <v>1087133</v>
      </c>
      <c r="AL117" s="1071"/>
      <c r="AM117" s="1071"/>
      <c r="AN117" s="1071"/>
      <c r="AO117" s="1072"/>
      <c r="AP117" s="1074"/>
      <c r="AQ117" s="1075"/>
      <c r="AR117" s="1075"/>
      <c r="AS117" s="1075"/>
      <c r="AT117" s="1076"/>
      <c r="AU117" s="994"/>
      <c r="AV117" s="995"/>
      <c r="AW117" s="995"/>
      <c r="AX117" s="995"/>
      <c r="AY117" s="995"/>
      <c r="AZ117" s="1061" t="s">
        <v>453</v>
      </c>
      <c r="BA117" s="1062"/>
      <c r="BB117" s="1062"/>
      <c r="BC117" s="1062"/>
      <c r="BD117" s="1062"/>
      <c r="BE117" s="1062"/>
      <c r="BF117" s="1062"/>
      <c r="BG117" s="1062"/>
      <c r="BH117" s="1062"/>
      <c r="BI117" s="1062"/>
      <c r="BJ117" s="1062"/>
      <c r="BK117" s="1062"/>
      <c r="BL117" s="1062"/>
      <c r="BM117" s="1062"/>
      <c r="BN117" s="1062"/>
      <c r="BO117" s="1062"/>
      <c r="BP117" s="1063"/>
      <c r="BQ117" s="1013" t="s">
        <v>129</v>
      </c>
      <c r="BR117" s="1014"/>
      <c r="BS117" s="1014"/>
      <c r="BT117" s="1014"/>
      <c r="BU117" s="1014"/>
      <c r="BV117" s="1014" t="s">
        <v>432</v>
      </c>
      <c r="BW117" s="1014"/>
      <c r="BX117" s="1014"/>
      <c r="BY117" s="1014"/>
      <c r="BZ117" s="1014"/>
      <c r="CA117" s="1014" t="s">
        <v>390</v>
      </c>
      <c r="CB117" s="1014"/>
      <c r="CC117" s="1014"/>
      <c r="CD117" s="1014"/>
      <c r="CE117" s="1014"/>
      <c r="CF117" s="1008" t="s">
        <v>129</v>
      </c>
      <c r="CG117" s="1009"/>
      <c r="CH117" s="1009"/>
      <c r="CI117" s="1009"/>
      <c r="CJ117" s="1009"/>
      <c r="CK117" s="1039"/>
      <c r="CL117" s="1040"/>
      <c r="CM117" s="1010" t="s">
        <v>454</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129</v>
      </c>
      <c r="DH117" s="1053"/>
      <c r="DI117" s="1053"/>
      <c r="DJ117" s="1053"/>
      <c r="DK117" s="1054"/>
      <c r="DL117" s="1055" t="s">
        <v>129</v>
      </c>
      <c r="DM117" s="1053"/>
      <c r="DN117" s="1053"/>
      <c r="DO117" s="1053"/>
      <c r="DP117" s="1054"/>
      <c r="DQ117" s="1055" t="s">
        <v>432</v>
      </c>
      <c r="DR117" s="1053"/>
      <c r="DS117" s="1053"/>
      <c r="DT117" s="1053"/>
      <c r="DU117" s="1054"/>
      <c r="DV117" s="1056" t="s">
        <v>390</v>
      </c>
      <c r="DW117" s="1057"/>
      <c r="DX117" s="1057"/>
      <c r="DY117" s="1057"/>
      <c r="DZ117" s="1058"/>
    </row>
    <row r="118" spans="1:130" s="247" customFormat="1" ht="26.25" customHeight="1" x14ac:dyDescent="0.15">
      <c r="A118" s="998" t="s">
        <v>427</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425</v>
      </c>
      <c r="AB118" s="979"/>
      <c r="AC118" s="979"/>
      <c r="AD118" s="979"/>
      <c r="AE118" s="980"/>
      <c r="AF118" s="978" t="s">
        <v>305</v>
      </c>
      <c r="AG118" s="979"/>
      <c r="AH118" s="979"/>
      <c r="AI118" s="979"/>
      <c r="AJ118" s="980"/>
      <c r="AK118" s="978" t="s">
        <v>304</v>
      </c>
      <c r="AL118" s="979"/>
      <c r="AM118" s="979"/>
      <c r="AN118" s="979"/>
      <c r="AO118" s="980"/>
      <c r="AP118" s="1065" t="s">
        <v>426</v>
      </c>
      <c r="AQ118" s="1066"/>
      <c r="AR118" s="1066"/>
      <c r="AS118" s="1066"/>
      <c r="AT118" s="1067"/>
      <c r="AU118" s="994"/>
      <c r="AV118" s="995"/>
      <c r="AW118" s="995"/>
      <c r="AX118" s="995"/>
      <c r="AY118" s="995"/>
      <c r="AZ118" s="1068" t="s">
        <v>455</v>
      </c>
      <c r="BA118" s="1059"/>
      <c r="BB118" s="1059"/>
      <c r="BC118" s="1059"/>
      <c r="BD118" s="1059"/>
      <c r="BE118" s="1059"/>
      <c r="BF118" s="1059"/>
      <c r="BG118" s="1059"/>
      <c r="BH118" s="1059"/>
      <c r="BI118" s="1059"/>
      <c r="BJ118" s="1059"/>
      <c r="BK118" s="1059"/>
      <c r="BL118" s="1059"/>
      <c r="BM118" s="1059"/>
      <c r="BN118" s="1059"/>
      <c r="BO118" s="1059"/>
      <c r="BP118" s="1060"/>
      <c r="BQ118" s="1091" t="s">
        <v>390</v>
      </c>
      <c r="BR118" s="1092"/>
      <c r="BS118" s="1092"/>
      <c r="BT118" s="1092"/>
      <c r="BU118" s="1092"/>
      <c r="BV118" s="1092" t="s">
        <v>129</v>
      </c>
      <c r="BW118" s="1092"/>
      <c r="BX118" s="1092"/>
      <c r="BY118" s="1092"/>
      <c r="BZ118" s="1092"/>
      <c r="CA118" s="1092" t="s">
        <v>390</v>
      </c>
      <c r="CB118" s="1092"/>
      <c r="CC118" s="1092"/>
      <c r="CD118" s="1092"/>
      <c r="CE118" s="1092"/>
      <c r="CF118" s="1008" t="s">
        <v>390</v>
      </c>
      <c r="CG118" s="1009"/>
      <c r="CH118" s="1009"/>
      <c r="CI118" s="1009"/>
      <c r="CJ118" s="1009"/>
      <c r="CK118" s="1039"/>
      <c r="CL118" s="1040"/>
      <c r="CM118" s="1010" t="s">
        <v>456</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129</v>
      </c>
      <c r="DH118" s="1053"/>
      <c r="DI118" s="1053"/>
      <c r="DJ118" s="1053"/>
      <c r="DK118" s="1054"/>
      <c r="DL118" s="1055" t="s">
        <v>129</v>
      </c>
      <c r="DM118" s="1053"/>
      <c r="DN118" s="1053"/>
      <c r="DO118" s="1053"/>
      <c r="DP118" s="1054"/>
      <c r="DQ118" s="1055" t="s">
        <v>390</v>
      </c>
      <c r="DR118" s="1053"/>
      <c r="DS118" s="1053"/>
      <c r="DT118" s="1053"/>
      <c r="DU118" s="1054"/>
      <c r="DV118" s="1056" t="s">
        <v>390</v>
      </c>
      <c r="DW118" s="1057"/>
      <c r="DX118" s="1057"/>
      <c r="DY118" s="1057"/>
      <c r="DZ118" s="1058"/>
    </row>
    <row r="119" spans="1:130" s="247" customFormat="1" ht="26.25" customHeight="1" x14ac:dyDescent="0.15">
      <c r="A119" s="1152" t="s">
        <v>430</v>
      </c>
      <c r="B119" s="1038"/>
      <c r="C119" s="1017" t="s">
        <v>431</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390</v>
      </c>
      <c r="AB119" s="986"/>
      <c r="AC119" s="986"/>
      <c r="AD119" s="986"/>
      <c r="AE119" s="987"/>
      <c r="AF119" s="988" t="s">
        <v>390</v>
      </c>
      <c r="AG119" s="986"/>
      <c r="AH119" s="986"/>
      <c r="AI119" s="986"/>
      <c r="AJ119" s="987"/>
      <c r="AK119" s="988" t="s">
        <v>390</v>
      </c>
      <c r="AL119" s="986"/>
      <c r="AM119" s="986"/>
      <c r="AN119" s="986"/>
      <c r="AO119" s="987"/>
      <c r="AP119" s="989" t="s">
        <v>129</v>
      </c>
      <c r="AQ119" s="990"/>
      <c r="AR119" s="990"/>
      <c r="AS119" s="990"/>
      <c r="AT119" s="991"/>
      <c r="AU119" s="996"/>
      <c r="AV119" s="997"/>
      <c r="AW119" s="997"/>
      <c r="AX119" s="997"/>
      <c r="AY119" s="997"/>
      <c r="AZ119" s="278" t="s">
        <v>186</v>
      </c>
      <c r="BA119" s="278"/>
      <c r="BB119" s="278"/>
      <c r="BC119" s="278"/>
      <c r="BD119" s="278"/>
      <c r="BE119" s="278"/>
      <c r="BF119" s="278"/>
      <c r="BG119" s="278"/>
      <c r="BH119" s="278"/>
      <c r="BI119" s="278"/>
      <c r="BJ119" s="278"/>
      <c r="BK119" s="278"/>
      <c r="BL119" s="278"/>
      <c r="BM119" s="278"/>
      <c r="BN119" s="278"/>
      <c r="BO119" s="1069" t="s">
        <v>457</v>
      </c>
      <c r="BP119" s="1100"/>
      <c r="BQ119" s="1091">
        <v>5959338</v>
      </c>
      <c r="BR119" s="1092"/>
      <c r="BS119" s="1092"/>
      <c r="BT119" s="1092"/>
      <c r="BU119" s="1092"/>
      <c r="BV119" s="1092">
        <v>5792718</v>
      </c>
      <c r="BW119" s="1092"/>
      <c r="BX119" s="1092"/>
      <c r="BY119" s="1092"/>
      <c r="BZ119" s="1092"/>
      <c r="CA119" s="1092">
        <v>5528395</v>
      </c>
      <c r="CB119" s="1092"/>
      <c r="CC119" s="1092"/>
      <c r="CD119" s="1092"/>
      <c r="CE119" s="1092"/>
      <c r="CF119" s="1093"/>
      <c r="CG119" s="1094"/>
      <c r="CH119" s="1094"/>
      <c r="CI119" s="1094"/>
      <c r="CJ119" s="1095"/>
      <c r="CK119" s="1041"/>
      <c r="CL119" s="1042"/>
      <c r="CM119" s="1096" t="s">
        <v>458</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432</v>
      </c>
      <c r="DH119" s="1078"/>
      <c r="DI119" s="1078"/>
      <c r="DJ119" s="1078"/>
      <c r="DK119" s="1079"/>
      <c r="DL119" s="1077" t="s">
        <v>390</v>
      </c>
      <c r="DM119" s="1078"/>
      <c r="DN119" s="1078"/>
      <c r="DO119" s="1078"/>
      <c r="DP119" s="1079"/>
      <c r="DQ119" s="1077" t="s">
        <v>432</v>
      </c>
      <c r="DR119" s="1078"/>
      <c r="DS119" s="1078"/>
      <c r="DT119" s="1078"/>
      <c r="DU119" s="1079"/>
      <c r="DV119" s="1080" t="s">
        <v>432</v>
      </c>
      <c r="DW119" s="1081"/>
      <c r="DX119" s="1081"/>
      <c r="DY119" s="1081"/>
      <c r="DZ119" s="1082"/>
    </row>
    <row r="120" spans="1:130" s="247" customFormat="1" ht="26.25" customHeight="1" x14ac:dyDescent="0.15">
      <c r="A120" s="1153"/>
      <c r="B120" s="1040"/>
      <c r="C120" s="1010" t="s">
        <v>435</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432</v>
      </c>
      <c r="AB120" s="1053"/>
      <c r="AC120" s="1053"/>
      <c r="AD120" s="1053"/>
      <c r="AE120" s="1054"/>
      <c r="AF120" s="1055" t="s">
        <v>432</v>
      </c>
      <c r="AG120" s="1053"/>
      <c r="AH120" s="1053"/>
      <c r="AI120" s="1053"/>
      <c r="AJ120" s="1054"/>
      <c r="AK120" s="1055" t="s">
        <v>390</v>
      </c>
      <c r="AL120" s="1053"/>
      <c r="AM120" s="1053"/>
      <c r="AN120" s="1053"/>
      <c r="AO120" s="1054"/>
      <c r="AP120" s="1056" t="s">
        <v>390</v>
      </c>
      <c r="AQ120" s="1057"/>
      <c r="AR120" s="1057"/>
      <c r="AS120" s="1057"/>
      <c r="AT120" s="1058"/>
      <c r="AU120" s="1083" t="s">
        <v>459</v>
      </c>
      <c r="AV120" s="1084"/>
      <c r="AW120" s="1084"/>
      <c r="AX120" s="1084"/>
      <c r="AY120" s="1085"/>
      <c r="AZ120" s="1034" t="s">
        <v>460</v>
      </c>
      <c r="BA120" s="983"/>
      <c r="BB120" s="983"/>
      <c r="BC120" s="983"/>
      <c r="BD120" s="983"/>
      <c r="BE120" s="983"/>
      <c r="BF120" s="983"/>
      <c r="BG120" s="983"/>
      <c r="BH120" s="983"/>
      <c r="BI120" s="983"/>
      <c r="BJ120" s="983"/>
      <c r="BK120" s="983"/>
      <c r="BL120" s="983"/>
      <c r="BM120" s="983"/>
      <c r="BN120" s="983"/>
      <c r="BO120" s="983"/>
      <c r="BP120" s="984"/>
      <c r="BQ120" s="1020">
        <v>2605900</v>
      </c>
      <c r="BR120" s="1021"/>
      <c r="BS120" s="1021"/>
      <c r="BT120" s="1021"/>
      <c r="BU120" s="1021"/>
      <c r="BV120" s="1021">
        <v>2302100</v>
      </c>
      <c r="BW120" s="1021"/>
      <c r="BX120" s="1021"/>
      <c r="BY120" s="1021"/>
      <c r="BZ120" s="1021"/>
      <c r="CA120" s="1021">
        <v>1968950</v>
      </c>
      <c r="CB120" s="1021"/>
      <c r="CC120" s="1021"/>
      <c r="CD120" s="1021"/>
      <c r="CE120" s="1021"/>
      <c r="CF120" s="1035">
        <v>150.19999999999999</v>
      </c>
      <c r="CG120" s="1036"/>
      <c r="CH120" s="1036"/>
      <c r="CI120" s="1036"/>
      <c r="CJ120" s="1036"/>
      <c r="CK120" s="1101" t="s">
        <v>461</v>
      </c>
      <c r="CL120" s="1102"/>
      <c r="CM120" s="1102"/>
      <c r="CN120" s="1102"/>
      <c r="CO120" s="1103"/>
      <c r="CP120" s="1109" t="s">
        <v>462</v>
      </c>
      <c r="CQ120" s="1110"/>
      <c r="CR120" s="1110"/>
      <c r="CS120" s="1110"/>
      <c r="CT120" s="1110"/>
      <c r="CU120" s="1110"/>
      <c r="CV120" s="1110"/>
      <c r="CW120" s="1110"/>
      <c r="CX120" s="1110"/>
      <c r="CY120" s="1110"/>
      <c r="CZ120" s="1110"/>
      <c r="DA120" s="1110"/>
      <c r="DB120" s="1110"/>
      <c r="DC120" s="1110"/>
      <c r="DD120" s="1110"/>
      <c r="DE120" s="1110"/>
      <c r="DF120" s="1111"/>
      <c r="DG120" s="1020">
        <v>1152858</v>
      </c>
      <c r="DH120" s="1021"/>
      <c r="DI120" s="1021"/>
      <c r="DJ120" s="1021"/>
      <c r="DK120" s="1021"/>
      <c r="DL120" s="1021">
        <v>1195637</v>
      </c>
      <c r="DM120" s="1021"/>
      <c r="DN120" s="1021"/>
      <c r="DO120" s="1021"/>
      <c r="DP120" s="1021"/>
      <c r="DQ120" s="1021">
        <v>1156907</v>
      </c>
      <c r="DR120" s="1021"/>
      <c r="DS120" s="1021"/>
      <c r="DT120" s="1021"/>
      <c r="DU120" s="1021"/>
      <c r="DV120" s="1022">
        <v>88.3</v>
      </c>
      <c r="DW120" s="1022"/>
      <c r="DX120" s="1022"/>
      <c r="DY120" s="1022"/>
      <c r="DZ120" s="1023"/>
    </row>
    <row r="121" spans="1:130" s="247" customFormat="1" ht="26.25" customHeight="1" x14ac:dyDescent="0.15">
      <c r="A121" s="1153"/>
      <c r="B121" s="1040"/>
      <c r="C121" s="1061" t="s">
        <v>463</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432</v>
      </c>
      <c r="AB121" s="1053"/>
      <c r="AC121" s="1053"/>
      <c r="AD121" s="1053"/>
      <c r="AE121" s="1054"/>
      <c r="AF121" s="1055" t="s">
        <v>390</v>
      </c>
      <c r="AG121" s="1053"/>
      <c r="AH121" s="1053"/>
      <c r="AI121" s="1053"/>
      <c r="AJ121" s="1054"/>
      <c r="AK121" s="1055" t="s">
        <v>390</v>
      </c>
      <c r="AL121" s="1053"/>
      <c r="AM121" s="1053"/>
      <c r="AN121" s="1053"/>
      <c r="AO121" s="1054"/>
      <c r="AP121" s="1056" t="s">
        <v>390</v>
      </c>
      <c r="AQ121" s="1057"/>
      <c r="AR121" s="1057"/>
      <c r="AS121" s="1057"/>
      <c r="AT121" s="1058"/>
      <c r="AU121" s="1086"/>
      <c r="AV121" s="1087"/>
      <c r="AW121" s="1087"/>
      <c r="AX121" s="1087"/>
      <c r="AY121" s="1088"/>
      <c r="AZ121" s="1043" t="s">
        <v>464</v>
      </c>
      <c r="BA121" s="1044"/>
      <c r="BB121" s="1044"/>
      <c r="BC121" s="1044"/>
      <c r="BD121" s="1044"/>
      <c r="BE121" s="1044"/>
      <c r="BF121" s="1044"/>
      <c r="BG121" s="1044"/>
      <c r="BH121" s="1044"/>
      <c r="BI121" s="1044"/>
      <c r="BJ121" s="1044"/>
      <c r="BK121" s="1044"/>
      <c r="BL121" s="1044"/>
      <c r="BM121" s="1044"/>
      <c r="BN121" s="1044"/>
      <c r="BO121" s="1044"/>
      <c r="BP121" s="1045"/>
      <c r="BQ121" s="1013">
        <v>61805</v>
      </c>
      <c r="BR121" s="1014"/>
      <c r="BS121" s="1014"/>
      <c r="BT121" s="1014"/>
      <c r="BU121" s="1014"/>
      <c r="BV121" s="1014">
        <v>60531</v>
      </c>
      <c r="BW121" s="1014"/>
      <c r="BX121" s="1014"/>
      <c r="BY121" s="1014"/>
      <c r="BZ121" s="1014"/>
      <c r="CA121" s="1014">
        <v>58720</v>
      </c>
      <c r="CB121" s="1014"/>
      <c r="CC121" s="1014"/>
      <c r="CD121" s="1014"/>
      <c r="CE121" s="1014"/>
      <c r="CF121" s="1008">
        <v>4.5</v>
      </c>
      <c r="CG121" s="1009"/>
      <c r="CH121" s="1009"/>
      <c r="CI121" s="1009"/>
      <c r="CJ121" s="1009"/>
      <c r="CK121" s="1104"/>
      <c r="CL121" s="1105"/>
      <c r="CM121" s="1105"/>
      <c r="CN121" s="1105"/>
      <c r="CO121" s="1106"/>
      <c r="CP121" s="1114" t="s">
        <v>465</v>
      </c>
      <c r="CQ121" s="1115"/>
      <c r="CR121" s="1115"/>
      <c r="CS121" s="1115"/>
      <c r="CT121" s="1115"/>
      <c r="CU121" s="1115"/>
      <c r="CV121" s="1115"/>
      <c r="CW121" s="1115"/>
      <c r="CX121" s="1115"/>
      <c r="CY121" s="1115"/>
      <c r="CZ121" s="1115"/>
      <c r="DA121" s="1115"/>
      <c r="DB121" s="1115"/>
      <c r="DC121" s="1115"/>
      <c r="DD121" s="1115"/>
      <c r="DE121" s="1115"/>
      <c r="DF121" s="1116"/>
      <c r="DG121" s="1013">
        <v>807472</v>
      </c>
      <c r="DH121" s="1014"/>
      <c r="DI121" s="1014"/>
      <c r="DJ121" s="1014"/>
      <c r="DK121" s="1014"/>
      <c r="DL121" s="1014">
        <v>836427</v>
      </c>
      <c r="DM121" s="1014"/>
      <c r="DN121" s="1014"/>
      <c r="DO121" s="1014"/>
      <c r="DP121" s="1014"/>
      <c r="DQ121" s="1014">
        <v>850971</v>
      </c>
      <c r="DR121" s="1014"/>
      <c r="DS121" s="1014"/>
      <c r="DT121" s="1014"/>
      <c r="DU121" s="1014"/>
      <c r="DV121" s="1015">
        <v>64.900000000000006</v>
      </c>
      <c r="DW121" s="1015"/>
      <c r="DX121" s="1015"/>
      <c r="DY121" s="1015"/>
      <c r="DZ121" s="1016"/>
    </row>
    <row r="122" spans="1:130" s="247" customFormat="1" ht="26.25" customHeight="1" x14ac:dyDescent="0.15">
      <c r="A122" s="1153"/>
      <c r="B122" s="1040"/>
      <c r="C122" s="1010" t="s">
        <v>445</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432</v>
      </c>
      <c r="AB122" s="1053"/>
      <c r="AC122" s="1053"/>
      <c r="AD122" s="1053"/>
      <c r="AE122" s="1054"/>
      <c r="AF122" s="1055" t="s">
        <v>432</v>
      </c>
      <c r="AG122" s="1053"/>
      <c r="AH122" s="1053"/>
      <c r="AI122" s="1053"/>
      <c r="AJ122" s="1054"/>
      <c r="AK122" s="1055" t="s">
        <v>432</v>
      </c>
      <c r="AL122" s="1053"/>
      <c r="AM122" s="1053"/>
      <c r="AN122" s="1053"/>
      <c r="AO122" s="1054"/>
      <c r="AP122" s="1056" t="s">
        <v>390</v>
      </c>
      <c r="AQ122" s="1057"/>
      <c r="AR122" s="1057"/>
      <c r="AS122" s="1057"/>
      <c r="AT122" s="1058"/>
      <c r="AU122" s="1086"/>
      <c r="AV122" s="1087"/>
      <c r="AW122" s="1087"/>
      <c r="AX122" s="1087"/>
      <c r="AY122" s="1088"/>
      <c r="AZ122" s="1068" t="s">
        <v>466</v>
      </c>
      <c r="BA122" s="1059"/>
      <c r="BB122" s="1059"/>
      <c r="BC122" s="1059"/>
      <c r="BD122" s="1059"/>
      <c r="BE122" s="1059"/>
      <c r="BF122" s="1059"/>
      <c r="BG122" s="1059"/>
      <c r="BH122" s="1059"/>
      <c r="BI122" s="1059"/>
      <c r="BJ122" s="1059"/>
      <c r="BK122" s="1059"/>
      <c r="BL122" s="1059"/>
      <c r="BM122" s="1059"/>
      <c r="BN122" s="1059"/>
      <c r="BO122" s="1059"/>
      <c r="BP122" s="1060"/>
      <c r="BQ122" s="1091">
        <v>4270681</v>
      </c>
      <c r="BR122" s="1092"/>
      <c r="BS122" s="1092"/>
      <c r="BT122" s="1092"/>
      <c r="BU122" s="1092"/>
      <c r="BV122" s="1092">
        <v>4118056</v>
      </c>
      <c r="BW122" s="1092"/>
      <c r="BX122" s="1092"/>
      <c r="BY122" s="1092"/>
      <c r="BZ122" s="1092"/>
      <c r="CA122" s="1092">
        <v>3761123</v>
      </c>
      <c r="CB122" s="1092"/>
      <c r="CC122" s="1092"/>
      <c r="CD122" s="1092"/>
      <c r="CE122" s="1092"/>
      <c r="CF122" s="1112">
        <v>287</v>
      </c>
      <c r="CG122" s="1113"/>
      <c r="CH122" s="1113"/>
      <c r="CI122" s="1113"/>
      <c r="CJ122" s="1113"/>
      <c r="CK122" s="1104"/>
      <c r="CL122" s="1105"/>
      <c r="CM122" s="1105"/>
      <c r="CN122" s="1105"/>
      <c r="CO122" s="1106"/>
      <c r="CP122" s="1114" t="s">
        <v>467</v>
      </c>
      <c r="CQ122" s="1115"/>
      <c r="CR122" s="1115"/>
      <c r="CS122" s="1115"/>
      <c r="CT122" s="1115"/>
      <c r="CU122" s="1115"/>
      <c r="CV122" s="1115"/>
      <c r="CW122" s="1115"/>
      <c r="CX122" s="1115"/>
      <c r="CY122" s="1115"/>
      <c r="CZ122" s="1115"/>
      <c r="DA122" s="1115"/>
      <c r="DB122" s="1115"/>
      <c r="DC122" s="1115"/>
      <c r="DD122" s="1115"/>
      <c r="DE122" s="1115"/>
      <c r="DF122" s="1116"/>
      <c r="DG122" s="1013" t="s">
        <v>390</v>
      </c>
      <c r="DH122" s="1014"/>
      <c r="DI122" s="1014"/>
      <c r="DJ122" s="1014"/>
      <c r="DK122" s="1014"/>
      <c r="DL122" s="1014" t="s">
        <v>129</v>
      </c>
      <c r="DM122" s="1014"/>
      <c r="DN122" s="1014"/>
      <c r="DO122" s="1014"/>
      <c r="DP122" s="1014"/>
      <c r="DQ122" s="1014" t="s">
        <v>129</v>
      </c>
      <c r="DR122" s="1014"/>
      <c r="DS122" s="1014"/>
      <c r="DT122" s="1014"/>
      <c r="DU122" s="1014"/>
      <c r="DV122" s="1015" t="s">
        <v>432</v>
      </c>
      <c r="DW122" s="1015"/>
      <c r="DX122" s="1015"/>
      <c r="DY122" s="1015"/>
      <c r="DZ122" s="1016"/>
    </row>
    <row r="123" spans="1:130" s="247" customFormat="1" ht="26.25" customHeight="1" x14ac:dyDescent="0.15">
      <c r="A123" s="1153"/>
      <c r="B123" s="1040"/>
      <c r="C123" s="1010" t="s">
        <v>451</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129</v>
      </c>
      <c r="AB123" s="1053"/>
      <c r="AC123" s="1053"/>
      <c r="AD123" s="1053"/>
      <c r="AE123" s="1054"/>
      <c r="AF123" s="1055" t="s">
        <v>390</v>
      </c>
      <c r="AG123" s="1053"/>
      <c r="AH123" s="1053"/>
      <c r="AI123" s="1053"/>
      <c r="AJ123" s="1054"/>
      <c r="AK123" s="1055" t="s">
        <v>390</v>
      </c>
      <c r="AL123" s="1053"/>
      <c r="AM123" s="1053"/>
      <c r="AN123" s="1053"/>
      <c r="AO123" s="1054"/>
      <c r="AP123" s="1056" t="s">
        <v>432</v>
      </c>
      <c r="AQ123" s="1057"/>
      <c r="AR123" s="1057"/>
      <c r="AS123" s="1057"/>
      <c r="AT123" s="1058"/>
      <c r="AU123" s="1089"/>
      <c r="AV123" s="1090"/>
      <c r="AW123" s="1090"/>
      <c r="AX123" s="1090"/>
      <c r="AY123" s="1090"/>
      <c r="AZ123" s="278" t="s">
        <v>186</v>
      </c>
      <c r="BA123" s="278"/>
      <c r="BB123" s="278"/>
      <c r="BC123" s="278"/>
      <c r="BD123" s="278"/>
      <c r="BE123" s="278"/>
      <c r="BF123" s="278"/>
      <c r="BG123" s="278"/>
      <c r="BH123" s="278"/>
      <c r="BI123" s="278"/>
      <c r="BJ123" s="278"/>
      <c r="BK123" s="278"/>
      <c r="BL123" s="278"/>
      <c r="BM123" s="278"/>
      <c r="BN123" s="278"/>
      <c r="BO123" s="1069" t="s">
        <v>468</v>
      </c>
      <c r="BP123" s="1100"/>
      <c r="BQ123" s="1159">
        <v>6938386</v>
      </c>
      <c r="BR123" s="1160"/>
      <c r="BS123" s="1160"/>
      <c r="BT123" s="1160"/>
      <c r="BU123" s="1160"/>
      <c r="BV123" s="1160">
        <v>6480687</v>
      </c>
      <c r="BW123" s="1160"/>
      <c r="BX123" s="1160"/>
      <c r="BY123" s="1160"/>
      <c r="BZ123" s="1160"/>
      <c r="CA123" s="1160">
        <v>5788793</v>
      </c>
      <c r="CB123" s="1160"/>
      <c r="CC123" s="1160"/>
      <c r="CD123" s="1160"/>
      <c r="CE123" s="1160"/>
      <c r="CF123" s="1093"/>
      <c r="CG123" s="1094"/>
      <c r="CH123" s="1094"/>
      <c r="CI123" s="1094"/>
      <c r="CJ123" s="1095"/>
      <c r="CK123" s="1104"/>
      <c r="CL123" s="1105"/>
      <c r="CM123" s="1105"/>
      <c r="CN123" s="1105"/>
      <c r="CO123" s="1106"/>
      <c r="CP123" s="1114" t="s">
        <v>469</v>
      </c>
      <c r="CQ123" s="1115"/>
      <c r="CR123" s="1115"/>
      <c r="CS123" s="1115"/>
      <c r="CT123" s="1115"/>
      <c r="CU123" s="1115"/>
      <c r="CV123" s="1115"/>
      <c r="CW123" s="1115"/>
      <c r="CX123" s="1115"/>
      <c r="CY123" s="1115"/>
      <c r="CZ123" s="1115"/>
      <c r="DA123" s="1115"/>
      <c r="DB123" s="1115"/>
      <c r="DC123" s="1115"/>
      <c r="DD123" s="1115"/>
      <c r="DE123" s="1115"/>
      <c r="DF123" s="1116"/>
      <c r="DG123" s="1052" t="s">
        <v>390</v>
      </c>
      <c r="DH123" s="1053"/>
      <c r="DI123" s="1053"/>
      <c r="DJ123" s="1053"/>
      <c r="DK123" s="1054"/>
      <c r="DL123" s="1055" t="s">
        <v>129</v>
      </c>
      <c r="DM123" s="1053"/>
      <c r="DN123" s="1053"/>
      <c r="DO123" s="1053"/>
      <c r="DP123" s="1054"/>
      <c r="DQ123" s="1055" t="s">
        <v>129</v>
      </c>
      <c r="DR123" s="1053"/>
      <c r="DS123" s="1053"/>
      <c r="DT123" s="1053"/>
      <c r="DU123" s="1054"/>
      <c r="DV123" s="1056" t="s">
        <v>129</v>
      </c>
      <c r="DW123" s="1057"/>
      <c r="DX123" s="1057"/>
      <c r="DY123" s="1057"/>
      <c r="DZ123" s="1058"/>
    </row>
    <row r="124" spans="1:130" s="247" customFormat="1" ht="26.25" customHeight="1" thickBot="1" x14ac:dyDescent="0.2">
      <c r="A124" s="1153"/>
      <c r="B124" s="1040"/>
      <c r="C124" s="1010" t="s">
        <v>454</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390</v>
      </c>
      <c r="AB124" s="1053"/>
      <c r="AC124" s="1053"/>
      <c r="AD124" s="1053"/>
      <c r="AE124" s="1054"/>
      <c r="AF124" s="1055" t="s">
        <v>129</v>
      </c>
      <c r="AG124" s="1053"/>
      <c r="AH124" s="1053"/>
      <c r="AI124" s="1053"/>
      <c r="AJ124" s="1054"/>
      <c r="AK124" s="1055" t="s">
        <v>129</v>
      </c>
      <c r="AL124" s="1053"/>
      <c r="AM124" s="1053"/>
      <c r="AN124" s="1053"/>
      <c r="AO124" s="1054"/>
      <c r="AP124" s="1056" t="s">
        <v>129</v>
      </c>
      <c r="AQ124" s="1057"/>
      <c r="AR124" s="1057"/>
      <c r="AS124" s="1057"/>
      <c r="AT124" s="1058"/>
      <c r="AU124" s="1155" t="s">
        <v>470</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129</v>
      </c>
      <c r="BR124" s="1122"/>
      <c r="BS124" s="1122"/>
      <c r="BT124" s="1122"/>
      <c r="BU124" s="1122"/>
      <c r="BV124" s="1122" t="s">
        <v>129</v>
      </c>
      <c r="BW124" s="1122"/>
      <c r="BX124" s="1122"/>
      <c r="BY124" s="1122"/>
      <c r="BZ124" s="1122"/>
      <c r="CA124" s="1122" t="s">
        <v>129</v>
      </c>
      <c r="CB124" s="1122"/>
      <c r="CC124" s="1122"/>
      <c r="CD124" s="1122"/>
      <c r="CE124" s="1122"/>
      <c r="CF124" s="1123"/>
      <c r="CG124" s="1124"/>
      <c r="CH124" s="1124"/>
      <c r="CI124" s="1124"/>
      <c r="CJ124" s="1125"/>
      <c r="CK124" s="1107"/>
      <c r="CL124" s="1107"/>
      <c r="CM124" s="1107"/>
      <c r="CN124" s="1107"/>
      <c r="CO124" s="1108"/>
      <c r="CP124" s="1114" t="s">
        <v>471</v>
      </c>
      <c r="CQ124" s="1115"/>
      <c r="CR124" s="1115"/>
      <c r="CS124" s="1115"/>
      <c r="CT124" s="1115"/>
      <c r="CU124" s="1115"/>
      <c r="CV124" s="1115"/>
      <c r="CW124" s="1115"/>
      <c r="CX124" s="1115"/>
      <c r="CY124" s="1115"/>
      <c r="CZ124" s="1115"/>
      <c r="DA124" s="1115"/>
      <c r="DB124" s="1115"/>
      <c r="DC124" s="1115"/>
      <c r="DD124" s="1115"/>
      <c r="DE124" s="1115"/>
      <c r="DF124" s="1116"/>
      <c r="DG124" s="1099" t="s">
        <v>129</v>
      </c>
      <c r="DH124" s="1078"/>
      <c r="DI124" s="1078"/>
      <c r="DJ124" s="1078"/>
      <c r="DK124" s="1079"/>
      <c r="DL124" s="1077" t="s">
        <v>129</v>
      </c>
      <c r="DM124" s="1078"/>
      <c r="DN124" s="1078"/>
      <c r="DO124" s="1078"/>
      <c r="DP124" s="1079"/>
      <c r="DQ124" s="1077" t="s">
        <v>129</v>
      </c>
      <c r="DR124" s="1078"/>
      <c r="DS124" s="1078"/>
      <c r="DT124" s="1078"/>
      <c r="DU124" s="1079"/>
      <c r="DV124" s="1080" t="s">
        <v>390</v>
      </c>
      <c r="DW124" s="1081"/>
      <c r="DX124" s="1081"/>
      <c r="DY124" s="1081"/>
      <c r="DZ124" s="1082"/>
    </row>
    <row r="125" spans="1:130" s="247" customFormat="1" ht="26.25" customHeight="1" x14ac:dyDescent="0.15">
      <c r="A125" s="1153"/>
      <c r="B125" s="1040"/>
      <c r="C125" s="1010" t="s">
        <v>456</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129</v>
      </c>
      <c r="AB125" s="1053"/>
      <c r="AC125" s="1053"/>
      <c r="AD125" s="1053"/>
      <c r="AE125" s="1054"/>
      <c r="AF125" s="1055" t="s">
        <v>129</v>
      </c>
      <c r="AG125" s="1053"/>
      <c r="AH125" s="1053"/>
      <c r="AI125" s="1053"/>
      <c r="AJ125" s="1054"/>
      <c r="AK125" s="1055" t="s">
        <v>129</v>
      </c>
      <c r="AL125" s="1053"/>
      <c r="AM125" s="1053"/>
      <c r="AN125" s="1053"/>
      <c r="AO125" s="1054"/>
      <c r="AP125" s="1056" t="s">
        <v>390</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472</v>
      </c>
      <c r="CL125" s="1102"/>
      <c r="CM125" s="1102"/>
      <c r="CN125" s="1102"/>
      <c r="CO125" s="1103"/>
      <c r="CP125" s="1034" t="s">
        <v>473</v>
      </c>
      <c r="CQ125" s="983"/>
      <c r="CR125" s="983"/>
      <c r="CS125" s="983"/>
      <c r="CT125" s="983"/>
      <c r="CU125" s="983"/>
      <c r="CV125" s="983"/>
      <c r="CW125" s="983"/>
      <c r="CX125" s="983"/>
      <c r="CY125" s="983"/>
      <c r="CZ125" s="983"/>
      <c r="DA125" s="983"/>
      <c r="DB125" s="983"/>
      <c r="DC125" s="983"/>
      <c r="DD125" s="983"/>
      <c r="DE125" s="983"/>
      <c r="DF125" s="984"/>
      <c r="DG125" s="1020" t="s">
        <v>129</v>
      </c>
      <c r="DH125" s="1021"/>
      <c r="DI125" s="1021"/>
      <c r="DJ125" s="1021"/>
      <c r="DK125" s="1021"/>
      <c r="DL125" s="1021" t="s">
        <v>129</v>
      </c>
      <c r="DM125" s="1021"/>
      <c r="DN125" s="1021"/>
      <c r="DO125" s="1021"/>
      <c r="DP125" s="1021"/>
      <c r="DQ125" s="1021" t="s">
        <v>129</v>
      </c>
      <c r="DR125" s="1021"/>
      <c r="DS125" s="1021"/>
      <c r="DT125" s="1021"/>
      <c r="DU125" s="1021"/>
      <c r="DV125" s="1022" t="s">
        <v>129</v>
      </c>
      <c r="DW125" s="1022"/>
      <c r="DX125" s="1022"/>
      <c r="DY125" s="1022"/>
      <c r="DZ125" s="1023"/>
    </row>
    <row r="126" spans="1:130" s="247" customFormat="1" ht="26.25" customHeight="1" thickBot="1" x14ac:dyDescent="0.2">
      <c r="A126" s="1153"/>
      <c r="B126" s="1040"/>
      <c r="C126" s="1010" t="s">
        <v>458</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129</v>
      </c>
      <c r="AB126" s="1053"/>
      <c r="AC126" s="1053"/>
      <c r="AD126" s="1053"/>
      <c r="AE126" s="1054"/>
      <c r="AF126" s="1055" t="s">
        <v>129</v>
      </c>
      <c r="AG126" s="1053"/>
      <c r="AH126" s="1053"/>
      <c r="AI126" s="1053"/>
      <c r="AJ126" s="1054"/>
      <c r="AK126" s="1055" t="s">
        <v>129</v>
      </c>
      <c r="AL126" s="1053"/>
      <c r="AM126" s="1053"/>
      <c r="AN126" s="1053"/>
      <c r="AO126" s="1054"/>
      <c r="AP126" s="1056" t="s">
        <v>129</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474</v>
      </c>
      <c r="CQ126" s="1044"/>
      <c r="CR126" s="1044"/>
      <c r="CS126" s="1044"/>
      <c r="CT126" s="1044"/>
      <c r="CU126" s="1044"/>
      <c r="CV126" s="1044"/>
      <c r="CW126" s="1044"/>
      <c r="CX126" s="1044"/>
      <c r="CY126" s="1044"/>
      <c r="CZ126" s="1044"/>
      <c r="DA126" s="1044"/>
      <c r="DB126" s="1044"/>
      <c r="DC126" s="1044"/>
      <c r="DD126" s="1044"/>
      <c r="DE126" s="1044"/>
      <c r="DF126" s="1045"/>
      <c r="DG126" s="1013" t="s">
        <v>129</v>
      </c>
      <c r="DH126" s="1014"/>
      <c r="DI126" s="1014"/>
      <c r="DJ126" s="1014"/>
      <c r="DK126" s="1014"/>
      <c r="DL126" s="1014" t="s">
        <v>129</v>
      </c>
      <c r="DM126" s="1014"/>
      <c r="DN126" s="1014"/>
      <c r="DO126" s="1014"/>
      <c r="DP126" s="1014"/>
      <c r="DQ126" s="1014" t="s">
        <v>390</v>
      </c>
      <c r="DR126" s="1014"/>
      <c r="DS126" s="1014"/>
      <c r="DT126" s="1014"/>
      <c r="DU126" s="1014"/>
      <c r="DV126" s="1015" t="s">
        <v>129</v>
      </c>
      <c r="DW126" s="1015"/>
      <c r="DX126" s="1015"/>
      <c r="DY126" s="1015"/>
      <c r="DZ126" s="1016"/>
    </row>
    <row r="127" spans="1:130" s="247" customFormat="1" ht="26.25" customHeight="1" x14ac:dyDescent="0.15">
      <c r="A127" s="1154"/>
      <c r="B127" s="1042"/>
      <c r="C127" s="1096" t="s">
        <v>475</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129</v>
      </c>
      <c r="AB127" s="1053"/>
      <c r="AC127" s="1053"/>
      <c r="AD127" s="1053"/>
      <c r="AE127" s="1054"/>
      <c r="AF127" s="1055" t="s">
        <v>129</v>
      </c>
      <c r="AG127" s="1053"/>
      <c r="AH127" s="1053"/>
      <c r="AI127" s="1053"/>
      <c r="AJ127" s="1054"/>
      <c r="AK127" s="1055" t="s">
        <v>129</v>
      </c>
      <c r="AL127" s="1053"/>
      <c r="AM127" s="1053"/>
      <c r="AN127" s="1053"/>
      <c r="AO127" s="1054"/>
      <c r="AP127" s="1056" t="s">
        <v>129</v>
      </c>
      <c r="AQ127" s="1057"/>
      <c r="AR127" s="1057"/>
      <c r="AS127" s="1057"/>
      <c r="AT127" s="1058"/>
      <c r="AU127" s="283"/>
      <c r="AV127" s="283"/>
      <c r="AW127" s="283"/>
      <c r="AX127" s="1126" t="s">
        <v>476</v>
      </c>
      <c r="AY127" s="1127"/>
      <c r="AZ127" s="1127"/>
      <c r="BA127" s="1127"/>
      <c r="BB127" s="1127"/>
      <c r="BC127" s="1127"/>
      <c r="BD127" s="1127"/>
      <c r="BE127" s="1128"/>
      <c r="BF127" s="1129" t="s">
        <v>477</v>
      </c>
      <c r="BG127" s="1127"/>
      <c r="BH127" s="1127"/>
      <c r="BI127" s="1127"/>
      <c r="BJ127" s="1127"/>
      <c r="BK127" s="1127"/>
      <c r="BL127" s="1128"/>
      <c r="BM127" s="1129" t="s">
        <v>478</v>
      </c>
      <c r="BN127" s="1127"/>
      <c r="BO127" s="1127"/>
      <c r="BP127" s="1127"/>
      <c r="BQ127" s="1127"/>
      <c r="BR127" s="1127"/>
      <c r="BS127" s="1128"/>
      <c r="BT127" s="1129" t="s">
        <v>479</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480</v>
      </c>
      <c r="CQ127" s="1044"/>
      <c r="CR127" s="1044"/>
      <c r="CS127" s="1044"/>
      <c r="CT127" s="1044"/>
      <c r="CU127" s="1044"/>
      <c r="CV127" s="1044"/>
      <c r="CW127" s="1044"/>
      <c r="CX127" s="1044"/>
      <c r="CY127" s="1044"/>
      <c r="CZ127" s="1044"/>
      <c r="DA127" s="1044"/>
      <c r="DB127" s="1044"/>
      <c r="DC127" s="1044"/>
      <c r="DD127" s="1044"/>
      <c r="DE127" s="1044"/>
      <c r="DF127" s="1045"/>
      <c r="DG127" s="1013" t="s">
        <v>390</v>
      </c>
      <c r="DH127" s="1014"/>
      <c r="DI127" s="1014"/>
      <c r="DJ127" s="1014"/>
      <c r="DK127" s="1014"/>
      <c r="DL127" s="1014" t="s">
        <v>129</v>
      </c>
      <c r="DM127" s="1014"/>
      <c r="DN127" s="1014"/>
      <c r="DO127" s="1014"/>
      <c r="DP127" s="1014"/>
      <c r="DQ127" s="1014" t="s">
        <v>129</v>
      </c>
      <c r="DR127" s="1014"/>
      <c r="DS127" s="1014"/>
      <c r="DT127" s="1014"/>
      <c r="DU127" s="1014"/>
      <c r="DV127" s="1015" t="s">
        <v>129</v>
      </c>
      <c r="DW127" s="1015"/>
      <c r="DX127" s="1015"/>
      <c r="DY127" s="1015"/>
      <c r="DZ127" s="1016"/>
    </row>
    <row r="128" spans="1:130" s="247" customFormat="1" ht="26.25" customHeight="1" thickBot="1" x14ac:dyDescent="0.2">
      <c r="A128" s="1137" t="s">
        <v>481</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482</v>
      </c>
      <c r="X128" s="1139"/>
      <c r="Y128" s="1139"/>
      <c r="Z128" s="1140"/>
      <c r="AA128" s="1141">
        <v>502536</v>
      </c>
      <c r="AB128" s="1142"/>
      <c r="AC128" s="1142"/>
      <c r="AD128" s="1142"/>
      <c r="AE128" s="1143"/>
      <c r="AF128" s="1144">
        <v>502692</v>
      </c>
      <c r="AG128" s="1142"/>
      <c r="AH128" s="1142"/>
      <c r="AI128" s="1142"/>
      <c r="AJ128" s="1143"/>
      <c r="AK128" s="1144">
        <v>502790</v>
      </c>
      <c r="AL128" s="1142"/>
      <c r="AM128" s="1142"/>
      <c r="AN128" s="1142"/>
      <c r="AO128" s="1143"/>
      <c r="AP128" s="1145"/>
      <c r="AQ128" s="1146"/>
      <c r="AR128" s="1146"/>
      <c r="AS128" s="1146"/>
      <c r="AT128" s="1147"/>
      <c r="AU128" s="283"/>
      <c r="AV128" s="283"/>
      <c r="AW128" s="283"/>
      <c r="AX128" s="982" t="s">
        <v>483</v>
      </c>
      <c r="AY128" s="983"/>
      <c r="AZ128" s="983"/>
      <c r="BA128" s="983"/>
      <c r="BB128" s="983"/>
      <c r="BC128" s="983"/>
      <c r="BD128" s="983"/>
      <c r="BE128" s="984"/>
      <c r="BF128" s="1148" t="s">
        <v>390</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484</v>
      </c>
      <c r="CQ128" s="1131"/>
      <c r="CR128" s="1131"/>
      <c r="CS128" s="1131"/>
      <c r="CT128" s="1131"/>
      <c r="CU128" s="1131"/>
      <c r="CV128" s="1131"/>
      <c r="CW128" s="1131"/>
      <c r="CX128" s="1131"/>
      <c r="CY128" s="1131"/>
      <c r="CZ128" s="1131"/>
      <c r="DA128" s="1131"/>
      <c r="DB128" s="1131"/>
      <c r="DC128" s="1131"/>
      <c r="DD128" s="1131"/>
      <c r="DE128" s="1131"/>
      <c r="DF128" s="1132"/>
      <c r="DG128" s="1133" t="s">
        <v>390</v>
      </c>
      <c r="DH128" s="1134"/>
      <c r="DI128" s="1134"/>
      <c r="DJ128" s="1134"/>
      <c r="DK128" s="1134"/>
      <c r="DL128" s="1134" t="s">
        <v>129</v>
      </c>
      <c r="DM128" s="1134"/>
      <c r="DN128" s="1134"/>
      <c r="DO128" s="1134"/>
      <c r="DP128" s="1134"/>
      <c r="DQ128" s="1134" t="s">
        <v>390</v>
      </c>
      <c r="DR128" s="1134"/>
      <c r="DS128" s="1134"/>
      <c r="DT128" s="1134"/>
      <c r="DU128" s="1134"/>
      <c r="DV128" s="1135" t="s">
        <v>129</v>
      </c>
      <c r="DW128" s="1135"/>
      <c r="DX128" s="1135"/>
      <c r="DY128" s="1135"/>
      <c r="DZ128" s="1136"/>
    </row>
    <row r="129" spans="1:131" s="247"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485</v>
      </c>
      <c r="X129" s="1168"/>
      <c r="Y129" s="1168"/>
      <c r="Z129" s="1169"/>
      <c r="AA129" s="1052">
        <v>1729129</v>
      </c>
      <c r="AB129" s="1053"/>
      <c r="AC129" s="1053"/>
      <c r="AD129" s="1053"/>
      <c r="AE129" s="1054"/>
      <c r="AF129" s="1055">
        <v>1789592</v>
      </c>
      <c r="AG129" s="1053"/>
      <c r="AH129" s="1053"/>
      <c r="AI129" s="1053"/>
      <c r="AJ129" s="1054"/>
      <c r="AK129" s="1055">
        <v>1771256</v>
      </c>
      <c r="AL129" s="1053"/>
      <c r="AM129" s="1053"/>
      <c r="AN129" s="1053"/>
      <c r="AO129" s="1054"/>
      <c r="AP129" s="1170"/>
      <c r="AQ129" s="1171"/>
      <c r="AR129" s="1171"/>
      <c r="AS129" s="1171"/>
      <c r="AT129" s="1172"/>
      <c r="AU129" s="285"/>
      <c r="AV129" s="285"/>
      <c r="AW129" s="285"/>
      <c r="AX129" s="1161" t="s">
        <v>486</v>
      </c>
      <c r="AY129" s="1044"/>
      <c r="AZ129" s="1044"/>
      <c r="BA129" s="1044"/>
      <c r="BB129" s="1044"/>
      <c r="BC129" s="1044"/>
      <c r="BD129" s="1044"/>
      <c r="BE129" s="1045"/>
      <c r="BF129" s="1162" t="s">
        <v>129</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487</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488</v>
      </c>
      <c r="X130" s="1168"/>
      <c r="Y130" s="1168"/>
      <c r="Z130" s="1169"/>
      <c r="AA130" s="1052">
        <v>385939</v>
      </c>
      <c r="AB130" s="1053"/>
      <c r="AC130" s="1053"/>
      <c r="AD130" s="1053"/>
      <c r="AE130" s="1054"/>
      <c r="AF130" s="1055">
        <v>465601</v>
      </c>
      <c r="AG130" s="1053"/>
      <c r="AH130" s="1053"/>
      <c r="AI130" s="1053"/>
      <c r="AJ130" s="1054"/>
      <c r="AK130" s="1055">
        <v>460598</v>
      </c>
      <c r="AL130" s="1053"/>
      <c r="AM130" s="1053"/>
      <c r="AN130" s="1053"/>
      <c r="AO130" s="1054"/>
      <c r="AP130" s="1170"/>
      <c r="AQ130" s="1171"/>
      <c r="AR130" s="1171"/>
      <c r="AS130" s="1171"/>
      <c r="AT130" s="1172"/>
      <c r="AU130" s="285"/>
      <c r="AV130" s="285"/>
      <c r="AW130" s="285"/>
      <c r="AX130" s="1161" t="s">
        <v>489</v>
      </c>
      <c r="AY130" s="1044"/>
      <c r="AZ130" s="1044"/>
      <c r="BA130" s="1044"/>
      <c r="BB130" s="1044"/>
      <c r="BC130" s="1044"/>
      <c r="BD130" s="1044"/>
      <c r="BE130" s="1045"/>
      <c r="BF130" s="1198">
        <v>7.2</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490</v>
      </c>
      <c r="X131" s="1206"/>
      <c r="Y131" s="1206"/>
      <c r="Z131" s="1207"/>
      <c r="AA131" s="1099">
        <v>1343190</v>
      </c>
      <c r="AB131" s="1078"/>
      <c r="AC131" s="1078"/>
      <c r="AD131" s="1078"/>
      <c r="AE131" s="1079"/>
      <c r="AF131" s="1077">
        <v>1323991</v>
      </c>
      <c r="AG131" s="1078"/>
      <c r="AH131" s="1078"/>
      <c r="AI131" s="1078"/>
      <c r="AJ131" s="1079"/>
      <c r="AK131" s="1077">
        <v>1310658</v>
      </c>
      <c r="AL131" s="1078"/>
      <c r="AM131" s="1078"/>
      <c r="AN131" s="1078"/>
      <c r="AO131" s="1079"/>
      <c r="AP131" s="1208"/>
      <c r="AQ131" s="1209"/>
      <c r="AR131" s="1209"/>
      <c r="AS131" s="1209"/>
      <c r="AT131" s="1210"/>
      <c r="AU131" s="285"/>
      <c r="AV131" s="285"/>
      <c r="AW131" s="285"/>
      <c r="AX131" s="1180" t="s">
        <v>491</v>
      </c>
      <c r="AY131" s="1131"/>
      <c r="AZ131" s="1131"/>
      <c r="BA131" s="1131"/>
      <c r="BB131" s="1131"/>
      <c r="BC131" s="1131"/>
      <c r="BD131" s="1131"/>
      <c r="BE131" s="1132"/>
      <c r="BF131" s="1181" t="s">
        <v>129</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492</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493</v>
      </c>
      <c r="W132" s="1191"/>
      <c r="X132" s="1191"/>
      <c r="Y132" s="1191"/>
      <c r="Z132" s="1192"/>
      <c r="AA132" s="1193">
        <v>4.0477519930000003</v>
      </c>
      <c r="AB132" s="1194"/>
      <c r="AC132" s="1194"/>
      <c r="AD132" s="1194"/>
      <c r="AE132" s="1195"/>
      <c r="AF132" s="1196">
        <v>8.4021719180000005</v>
      </c>
      <c r="AG132" s="1194"/>
      <c r="AH132" s="1194"/>
      <c r="AI132" s="1194"/>
      <c r="AJ132" s="1195"/>
      <c r="AK132" s="1196">
        <v>9.4414408640000005</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494</v>
      </c>
      <c r="W133" s="1174"/>
      <c r="X133" s="1174"/>
      <c r="Y133" s="1174"/>
      <c r="Z133" s="1175"/>
      <c r="AA133" s="1176">
        <v>2.7</v>
      </c>
      <c r="AB133" s="1177"/>
      <c r="AC133" s="1177"/>
      <c r="AD133" s="1177"/>
      <c r="AE133" s="1178"/>
      <c r="AF133" s="1176">
        <v>4.9000000000000004</v>
      </c>
      <c r="AG133" s="1177"/>
      <c r="AH133" s="1177"/>
      <c r="AI133" s="1177"/>
      <c r="AJ133" s="1178"/>
      <c r="AK133" s="1176">
        <v>7.2</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lx464Joyo6QdU1kXNLAVrnVU4pku9gg+MLDLcJVIiOONsgbQoqeraz8tz5u0QCQZkoprKrBUmkNcEDfnTZPwlQ==" saltValue="SZLPowVp28gPJfMuN87WV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1C3FxcRQWlr5IKrh4cD6EZ+TdDJP15KrQTymvUZJ8sFj18j90liLpkxD3cZF19vJ0xet4wTS5GZ4d2ZMgxnw3Q==" saltValue="wiDECAmR0vmnpUvXgUUFQ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0isSJqwQPxa56902M0Mrjg95P9oxc4oZFwCMbQN8SUuXL1B54vMhQ+SVTUpavFkkUBKXaN9hLJTB98ca7rxQA==" saltValue="r4hAcwnbg6+EqUI7nD9uS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498</v>
      </c>
      <c r="AP7" s="304"/>
      <c r="AQ7" s="305" t="s">
        <v>499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500</v>
      </c>
      <c r="AQ8" s="311" t="s">
        <v>501</v>
      </c>
      <c r="AR8" s="312" t="s">
        <v>502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503</v>
      </c>
      <c r="AL9" s="1217"/>
      <c r="AM9" s="1217"/>
      <c r="AN9" s="1218"/>
      <c r="AO9" s="313">
        <v>641402</v>
      </c>
      <c r="AP9" s="313">
        <v>208180</v>
      </c>
      <c r="AQ9" s="314">
        <v>172204</v>
      </c>
      <c r="AR9" s="315">
        <v>20.9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504</v>
      </c>
      <c r="AL10" s="1217"/>
      <c r="AM10" s="1217"/>
      <c r="AN10" s="1218"/>
      <c r="AO10" s="316">
        <v>57676</v>
      </c>
      <c r="AP10" s="316">
        <v>18720</v>
      </c>
      <c r="AQ10" s="317">
        <v>20524</v>
      </c>
      <c r="AR10" s="318">
        <v>-8.8000000000000007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505</v>
      </c>
      <c r="AL11" s="1217"/>
      <c r="AM11" s="1217"/>
      <c r="AN11" s="1218"/>
      <c r="AO11" s="316">
        <v>145</v>
      </c>
      <c r="AP11" s="316">
        <v>47</v>
      </c>
      <c r="AQ11" s="317">
        <v>26395</v>
      </c>
      <c r="AR11" s="318">
        <v>-99.8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506</v>
      </c>
      <c r="AL12" s="1217"/>
      <c r="AM12" s="1217"/>
      <c r="AN12" s="1218"/>
      <c r="AO12" s="316" t="s">
        <v>507</v>
      </c>
      <c r="AP12" s="316" t="s">
        <v>507</v>
      </c>
      <c r="AQ12" s="317">
        <v>1752</v>
      </c>
      <c r="AR12" s="318" t="s">
        <v>507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508</v>
      </c>
      <c r="AL13" s="1217"/>
      <c r="AM13" s="1217"/>
      <c r="AN13" s="1218"/>
      <c r="AO13" s="316" t="s">
        <v>507</v>
      </c>
      <c r="AP13" s="316" t="s">
        <v>507</v>
      </c>
      <c r="AQ13" s="317" t="s">
        <v>507</v>
      </c>
      <c r="AR13" s="318" t="s">
        <v>507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509</v>
      </c>
      <c r="AL14" s="1217"/>
      <c r="AM14" s="1217"/>
      <c r="AN14" s="1218"/>
      <c r="AO14" s="316">
        <v>18876</v>
      </c>
      <c r="AP14" s="316">
        <v>6127</v>
      </c>
      <c r="AQ14" s="317">
        <v>7974</v>
      </c>
      <c r="AR14" s="318">
        <v>-23.2</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510</v>
      </c>
      <c r="AL15" s="1217"/>
      <c r="AM15" s="1217"/>
      <c r="AN15" s="1218"/>
      <c r="AO15" s="316">
        <v>4434</v>
      </c>
      <c r="AP15" s="316">
        <v>1439</v>
      </c>
      <c r="AQ15" s="317">
        <v>4531</v>
      </c>
      <c r="AR15" s="318">
        <v>-68.2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511</v>
      </c>
      <c r="AL16" s="1220"/>
      <c r="AM16" s="1220"/>
      <c r="AN16" s="1221"/>
      <c r="AO16" s="316">
        <v>-46809</v>
      </c>
      <c r="AP16" s="316">
        <v>-15193</v>
      </c>
      <c r="AQ16" s="317">
        <v>-15679</v>
      </c>
      <c r="AR16" s="318">
        <v>-3.1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186</v>
      </c>
      <c r="AL17" s="1220"/>
      <c r="AM17" s="1220"/>
      <c r="AN17" s="1221"/>
      <c r="AO17" s="316">
        <v>675724</v>
      </c>
      <c r="AP17" s="316">
        <v>219320</v>
      </c>
      <c r="AQ17" s="317">
        <v>217700</v>
      </c>
      <c r="AR17" s="318">
        <v>0.7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513</v>
      </c>
      <c r="AP20" s="324" t="s">
        <v>514</v>
      </c>
      <c r="AQ20" s="325" t="s">
        <v>515</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516</v>
      </c>
      <c r="AL21" s="1212"/>
      <c r="AM21" s="1212"/>
      <c r="AN21" s="1213"/>
      <c r="AO21" s="328">
        <v>21.42</v>
      </c>
      <c r="AP21" s="329">
        <v>19.600000000000001</v>
      </c>
      <c r="AQ21" s="330">
        <v>1.82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517</v>
      </c>
      <c r="AL22" s="1212"/>
      <c r="AM22" s="1212"/>
      <c r="AN22" s="1213"/>
      <c r="AO22" s="333">
        <v>99.3</v>
      </c>
      <c r="AP22" s="334">
        <v>95.1</v>
      </c>
      <c r="AQ22" s="335">
        <v>4.2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520</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498</v>
      </c>
      <c r="AP30" s="304"/>
      <c r="AQ30" s="305" t="s">
        <v>499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500</v>
      </c>
      <c r="AQ31" s="311" t="s">
        <v>501</v>
      </c>
      <c r="AR31" s="312" t="s">
        <v>502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521</v>
      </c>
      <c r="AL32" s="1228"/>
      <c r="AM32" s="1228"/>
      <c r="AN32" s="1229"/>
      <c r="AO32" s="343">
        <v>892234</v>
      </c>
      <c r="AP32" s="343">
        <v>289592</v>
      </c>
      <c r="AQ32" s="344">
        <v>110920</v>
      </c>
      <c r="AR32" s="345">
        <v>161.1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522</v>
      </c>
      <c r="AL33" s="1228"/>
      <c r="AM33" s="1228"/>
      <c r="AN33" s="1229"/>
      <c r="AO33" s="343" t="s">
        <v>507</v>
      </c>
      <c r="AP33" s="343" t="s">
        <v>507</v>
      </c>
      <c r="AQ33" s="344" t="s">
        <v>507</v>
      </c>
      <c r="AR33" s="345" t="s">
        <v>507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523</v>
      </c>
      <c r="AL34" s="1228"/>
      <c r="AM34" s="1228"/>
      <c r="AN34" s="1229"/>
      <c r="AO34" s="343" t="s">
        <v>507</v>
      </c>
      <c r="AP34" s="343" t="s">
        <v>507</v>
      </c>
      <c r="AQ34" s="344" t="s">
        <v>507</v>
      </c>
      <c r="AR34" s="345" t="s">
        <v>507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524</v>
      </c>
      <c r="AL35" s="1228"/>
      <c r="AM35" s="1228"/>
      <c r="AN35" s="1229"/>
      <c r="AO35" s="343">
        <v>194899</v>
      </c>
      <c r="AP35" s="343">
        <v>63258</v>
      </c>
      <c r="AQ35" s="344">
        <v>30367</v>
      </c>
      <c r="AR35" s="345">
        <v>108.3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525</v>
      </c>
      <c r="AL36" s="1228"/>
      <c r="AM36" s="1228"/>
      <c r="AN36" s="1229"/>
      <c r="AO36" s="343" t="s">
        <v>507</v>
      </c>
      <c r="AP36" s="343" t="s">
        <v>507</v>
      </c>
      <c r="AQ36" s="344">
        <v>2045</v>
      </c>
      <c r="AR36" s="345" t="s">
        <v>507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526</v>
      </c>
      <c r="AL37" s="1228"/>
      <c r="AM37" s="1228"/>
      <c r="AN37" s="1229"/>
      <c r="AO37" s="343" t="s">
        <v>507</v>
      </c>
      <c r="AP37" s="343" t="s">
        <v>507</v>
      </c>
      <c r="AQ37" s="344">
        <v>314</v>
      </c>
      <c r="AR37" s="345" t="s">
        <v>507</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527</v>
      </c>
      <c r="AL38" s="1231"/>
      <c r="AM38" s="1231"/>
      <c r="AN38" s="1232"/>
      <c r="AO38" s="346" t="s">
        <v>507</v>
      </c>
      <c r="AP38" s="346" t="s">
        <v>507</v>
      </c>
      <c r="AQ38" s="347">
        <v>28</v>
      </c>
      <c r="AR38" s="335" t="s">
        <v>507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528</v>
      </c>
      <c r="AL39" s="1231"/>
      <c r="AM39" s="1231"/>
      <c r="AN39" s="1232"/>
      <c r="AO39" s="343">
        <v>-502790</v>
      </c>
      <c r="AP39" s="343">
        <v>-163191</v>
      </c>
      <c r="AQ39" s="344">
        <v>-3766</v>
      </c>
      <c r="AR39" s="345">
        <v>4233.3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529</v>
      </c>
      <c r="AL40" s="1228"/>
      <c r="AM40" s="1228"/>
      <c r="AN40" s="1229"/>
      <c r="AO40" s="343">
        <v>-460598</v>
      </c>
      <c r="AP40" s="343">
        <v>-149496</v>
      </c>
      <c r="AQ40" s="344">
        <v>-106993</v>
      </c>
      <c r="AR40" s="345">
        <v>39.700000000000003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296</v>
      </c>
      <c r="AL41" s="1234"/>
      <c r="AM41" s="1234"/>
      <c r="AN41" s="1235"/>
      <c r="AO41" s="343">
        <v>123745</v>
      </c>
      <c r="AP41" s="343">
        <v>40164</v>
      </c>
      <c r="AQ41" s="344">
        <v>32915</v>
      </c>
      <c r="AR41" s="345">
        <v>22</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498</v>
      </c>
      <c r="AN49" s="1224" t="s">
        <v>533</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534</v>
      </c>
      <c r="AO50" s="360" t="s">
        <v>535</v>
      </c>
      <c r="AP50" s="361" t="s">
        <v>536</v>
      </c>
      <c r="AQ50" s="362" t="s">
        <v>537</v>
      </c>
      <c r="AR50" s="363" t="s">
        <v>538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539</v>
      </c>
      <c r="AL51" s="356"/>
      <c r="AM51" s="364">
        <v>1499628</v>
      </c>
      <c r="AN51" s="365">
        <v>476981</v>
      </c>
      <c r="AO51" s="366">
        <v>-1.9</v>
      </c>
      <c r="AP51" s="367">
        <v>245039</v>
      </c>
      <c r="AQ51" s="368">
        <v>-15.1</v>
      </c>
      <c r="AR51" s="369">
        <v>13.2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540</v>
      </c>
      <c r="AM52" s="372">
        <v>666313</v>
      </c>
      <c r="AN52" s="373">
        <v>211932</v>
      </c>
      <c r="AO52" s="374">
        <v>-27.2</v>
      </c>
      <c r="AP52" s="375">
        <v>108922</v>
      </c>
      <c r="AQ52" s="376">
        <v>-23</v>
      </c>
      <c r="AR52" s="377">
        <v>-4.2</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541</v>
      </c>
      <c r="AL53" s="356"/>
      <c r="AM53" s="364">
        <v>714880</v>
      </c>
      <c r="AN53" s="365">
        <v>226730</v>
      </c>
      <c r="AO53" s="366">
        <v>-52.5</v>
      </c>
      <c r="AP53" s="367">
        <v>237994</v>
      </c>
      <c r="AQ53" s="368">
        <v>-2.9</v>
      </c>
      <c r="AR53" s="369">
        <v>-49.6</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540</v>
      </c>
      <c r="AM54" s="372">
        <v>540180</v>
      </c>
      <c r="AN54" s="373">
        <v>171323</v>
      </c>
      <c r="AO54" s="374">
        <v>-19.2</v>
      </c>
      <c r="AP54" s="375">
        <v>110361</v>
      </c>
      <c r="AQ54" s="376">
        <v>1.3</v>
      </c>
      <c r="AR54" s="377">
        <v>-20.5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542</v>
      </c>
      <c r="AL55" s="356"/>
      <c r="AM55" s="364">
        <v>504902</v>
      </c>
      <c r="AN55" s="365">
        <v>163346</v>
      </c>
      <c r="AO55" s="366">
        <v>-28</v>
      </c>
      <c r="AP55" s="367">
        <v>267911</v>
      </c>
      <c r="AQ55" s="368">
        <v>12.6</v>
      </c>
      <c r="AR55" s="369">
        <v>-40.6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540</v>
      </c>
      <c r="AM56" s="372">
        <v>315929</v>
      </c>
      <c r="AN56" s="373">
        <v>102209</v>
      </c>
      <c r="AO56" s="374">
        <v>-40.299999999999997</v>
      </c>
      <c r="AP56" s="375">
        <v>106425</v>
      </c>
      <c r="AQ56" s="376">
        <v>-3.6</v>
      </c>
      <c r="AR56" s="377">
        <v>-36.700000000000003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543</v>
      </c>
      <c r="AL57" s="356"/>
      <c r="AM57" s="364">
        <v>391032</v>
      </c>
      <c r="AN57" s="365">
        <v>126753</v>
      </c>
      <c r="AO57" s="366">
        <v>-22.4</v>
      </c>
      <c r="AP57" s="367">
        <v>228215</v>
      </c>
      <c r="AQ57" s="368">
        <v>-14.8</v>
      </c>
      <c r="AR57" s="369">
        <v>-7.6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540</v>
      </c>
      <c r="AM58" s="372">
        <v>348490</v>
      </c>
      <c r="AN58" s="373">
        <v>112963</v>
      </c>
      <c r="AO58" s="374">
        <v>10.5</v>
      </c>
      <c r="AP58" s="375">
        <v>117571</v>
      </c>
      <c r="AQ58" s="376">
        <v>10.5</v>
      </c>
      <c r="AR58" s="377">
        <v>0</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544</v>
      </c>
      <c r="AL59" s="356"/>
      <c r="AM59" s="364">
        <v>546321</v>
      </c>
      <c r="AN59" s="365">
        <v>177319</v>
      </c>
      <c r="AO59" s="366">
        <v>39.9</v>
      </c>
      <c r="AP59" s="367">
        <v>264232</v>
      </c>
      <c r="AQ59" s="368">
        <v>15.8</v>
      </c>
      <c r="AR59" s="369">
        <v>24.1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540</v>
      </c>
      <c r="AM60" s="372">
        <v>393992</v>
      </c>
      <c r="AN60" s="373">
        <v>127878</v>
      </c>
      <c r="AO60" s="374">
        <v>13.2</v>
      </c>
      <c r="AP60" s="375">
        <v>133959</v>
      </c>
      <c r="AQ60" s="376">
        <v>13.9</v>
      </c>
      <c r="AR60" s="377">
        <v>-0.7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545</v>
      </c>
      <c r="AL61" s="378"/>
      <c r="AM61" s="379">
        <v>731353</v>
      </c>
      <c r="AN61" s="380">
        <v>234226</v>
      </c>
      <c r="AO61" s="381">
        <v>-13</v>
      </c>
      <c r="AP61" s="382">
        <v>248678</v>
      </c>
      <c r="AQ61" s="383">
        <v>-0.9</v>
      </c>
      <c r="AR61" s="369">
        <v>-12.1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540</v>
      </c>
      <c r="AM62" s="372">
        <v>452981</v>
      </c>
      <c r="AN62" s="373">
        <v>145261</v>
      </c>
      <c r="AO62" s="374">
        <v>-12.6</v>
      </c>
      <c r="AP62" s="375">
        <v>115448</v>
      </c>
      <c r="AQ62" s="376">
        <v>-0.2</v>
      </c>
      <c r="AR62" s="377">
        <v>-12.4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yANJjZ/kxAcMUG/Z2NTQpI+4Tl63AupY1MMRberOfvpZ7rsqBh6CX0Qf3YFjNKA2nlJUviu2Tfs7CnGDUrFUlQ==" saltValue="tTfAZjOMIMRGvFuv3NoOH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547</v>
      </c>
    </row>
    <row r="120" spans="125:125" ht="13.5" hidden="1" customHeight="1" x14ac:dyDescent="0.15"/>
    <row r="121" spans="125:125" ht="13.5" hidden="1" customHeight="1" x14ac:dyDescent="0.15">
      <c r="DU121" s="291"/>
    </row>
  </sheetData>
  <sheetProtection algorithmName="SHA-512" hashValue="33d+gQDDtnPIzbganQtcctZMG9YL0Y85cuv0B15YO4ClyhdzwN6kB1v2NpQguP8NpZ9ECOc0/yYoexJYhLCS5A==" saltValue="XPLH5S3L9MO2vo8pvkrj5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548</v>
      </c>
    </row>
  </sheetData>
  <sheetProtection algorithmName="SHA-512" hashValue="CePmIfvSAHES/Px5VBDxENSY3itC6UVc0iU4AUxIuX3R4i+mwM5fnmQp4TtWXmc67QJpL+UWcw0u76j7XkUPPw==" saltValue="EjmqM/qI0R++HdaintgNt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6"/>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236" t="s">
        <v>3</v>
      </c>
      <c r="D47" s="1236"/>
      <c r="E47" s="1237"/>
      <c r="F47" s="11">
        <v>93.82</v>
      </c>
      <c r="G47" s="12">
        <v>77.819999999999993</v>
      </c>
      <c r="H47" s="12">
        <v>67.599999999999994</v>
      </c>
      <c r="I47" s="12">
        <v>54.43</v>
      </c>
      <c r="J47" s="13">
        <v>44.27</v>
      </c>
    </row>
    <row r="48" spans="2:10" ht="57.75" customHeight="1" x14ac:dyDescent="0.15">
      <c r="B48" s="14"/>
      <c r="C48" s="1238" t="s">
        <v>4</v>
      </c>
      <c r="D48" s="1238"/>
      <c r="E48" s="1239"/>
      <c r="F48" s="15">
        <v>14.86</v>
      </c>
      <c r="G48" s="16">
        <v>12.87</v>
      </c>
      <c r="H48" s="16">
        <v>9.5399999999999991</v>
      </c>
      <c r="I48" s="16">
        <v>8.0399999999999991</v>
      </c>
      <c r="J48" s="17">
        <v>10.16</v>
      </c>
    </row>
    <row r="49" spans="2:10" ht="57.75" customHeight="1" thickBot="1" x14ac:dyDescent="0.2">
      <c r="B49" s="18"/>
      <c r="C49" s="1240" t="s">
        <v>5</v>
      </c>
      <c r="D49" s="1240"/>
      <c r="E49" s="1241"/>
      <c r="F49" s="19">
        <v>6.63</v>
      </c>
      <c r="G49" s="20" t="s">
        <v>554</v>
      </c>
      <c r="H49" s="20" t="s">
        <v>555</v>
      </c>
      <c r="I49" s="20" t="s">
        <v>556</v>
      </c>
      <c r="J49" s="21" t="s">
        <v>557</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sheetData>
  <sheetProtection algorithmName="SHA-512" hashValue="rz7lKojPw6Xk1ePUZsVKvhO2Y6eoQDFWz/fGD1T3NLplEk1H/OvGN7CqUNv5iktjhWC0DomWdZj7QbZjPhPIvA==" saltValue="mE+YmQRSWgXBiZMKfJ/7m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7"/>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48" t="s">
        <v>558</v>
      </c>
      <c r="D34" s="1248"/>
      <c r="E34" s="1249"/>
      <c r="F34" s="32">
        <v>114.09</v>
      </c>
      <c r="G34" s="33">
        <v>124.23</v>
      </c>
      <c r="H34" s="33">
        <v>126.62</v>
      </c>
      <c r="I34" s="33">
        <v>125.71</v>
      </c>
      <c r="J34" s="34">
        <v>123.1</v>
      </c>
      <c r="K34" s="22"/>
      <c r="L34" s="22"/>
      <c r="M34" s="22"/>
      <c r="N34" s="22"/>
      <c r="O34" s="22"/>
      <c r="P34" s="22"/>
    </row>
    <row r="35" spans="1:16" ht="39" customHeight="1" x14ac:dyDescent="0.15">
      <c r="A35" s="22"/>
      <c r="B35" s="35"/>
      <c r="C35" s="1242" t="s">
        <v>559</v>
      </c>
      <c r="D35" s="1243"/>
      <c r="E35" s="1244"/>
      <c r="F35" s="36">
        <v>13.88</v>
      </c>
      <c r="G35" s="37">
        <v>11.33</v>
      </c>
      <c r="H35" s="37">
        <v>7.97</v>
      </c>
      <c r="I35" s="37">
        <v>6.33</v>
      </c>
      <c r="J35" s="38">
        <v>8.4</v>
      </c>
      <c r="K35" s="22"/>
      <c r="L35" s="22"/>
      <c r="M35" s="22"/>
      <c r="N35" s="22"/>
      <c r="O35" s="22"/>
      <c r="P35" s="22"/>
    </row>
    <row r="36" spans="1:16" ht="39" customHeight="1" x14ac:dyDescent="0.15">
      <c r="A36" s="22"/>
      <c r="B36" s="35"/>
      <c r="C36" s="1242" t="s">
        <v>560</v>
      </c>
      <c r="D36" s="1243"/>
      <c r="E36" s="1244"/>
      <c r="F36" s="36" t="s">
        <v>507</v>
      </c>
      <c r="G36" s="37" t="s">
        <v>507</v>
      </c>
      <c r="H36" s="37" t="s">
        <v>507</v>
      </c>
      <c r="I36" s="37">
        <v>0</v>
      </c>
      <c r="J36" s="38">
        <v>1.51</v>
      </c>
      <c r="K36" s="22"/>
      <c r="L36" s="22"/>
      <c r="M36" s="22"/>
      <c r="N36" s="22"/>
      <c r="O36" s="22"/>
      <c r="P36" s="22"/>
    </row>
    <row r="37" spans="1:16" ht="39" customHeight="1" x14ac:dyDescent="0.15">
      <c r="A37" s="22"/>
      <c r="B37" s="35"/>
      <c r="C37" s="1242" t="s">
        <v>561</v>
      </c>
      <c r="D37" s="1243"/>
      <c r="E37" s="1244"/>
      <c r="F37" s="36">
        <v>0.48</v>
      </c>
      <c r="G37" s="37">
        <v>0.64</v>
      </c>
      <c r="H37" s="37">
        <v>0.79</v>
      </c>
      <c r="I37" s="37">
        <v>1.1299999999999999</v>
      </c>
      <c r="J37" s="38">
        <v>1.1599999999999999</v>
      </c>
      <c r="K37" s="22"/>
      <c r="L37" s="22"/>
      <c r="M37" s="22"/>
      <c r="N37" s="22"/>
      <c r="O37" s="22"/>
      <c r="P37" s="22"/>
    </row>
    <row r="38" spans="1:16" ht="39" customHeight="1" x14ac:dyDescent="0.15">
      <c r="A38" s="22"/>
      <c r="B38" s="35"/>
      <c r="C38" s="1242" t="s">
        <v>562</v>
      </c>
      <c r="D38" s="1243"/>
      <c r="E38" s="1244"/>
      <c r="F38" s="36">
        <v>0.49</v>
      </c>
      <c r="G38" s="37">
        <v>0.56999999999999995</v>
      </c>
      <c r="H38" s="37">
        <v>0.66</v>
      </c>
      <c r="I38" s="37">
        <v>0.69</v>
      </c>
      <c r="J38" s="38">
        <v>0.42</v>
      </c>
      <c r="K38" s="22"/>
      <c r="L38" s="22"/>
      <c r="M38" s="22"/>
      <c r="N38" s="22"/>
      <c r="O38" s="22"/>
      <c r="P38" s="22"/>
    </row>
    <row r="39" spans="1:16" ht="39" customHeight="1" x14ac:dyDescent="0.15">
      <c r="A39" s="22"/>
      <c r="B39" s="35"/>
      <c r="C39" s="1242" t="s">
        <v>563</v>
      </c>
      <c r="D39" s="1243"/>
      <c r="E39" s="1244"/>
      <c r="F39" s="36">
        <v>0</v>
      </c>
      <c r="G39" s="37">
        <v>0</v>
      </c>
      <c r="H39" s="37">
        <v>0.1</v>
      </c>
      <c r="I39" s="37">
        <v>0</v>
      </c>
      <c r="J39" s="38">
        <v>0.34</v>
      </c>
      <c r="K39" s="22"/>
      <c r="L39" s="22"/>
      <c r="M39" s="22"/>
      <c r="N39" s="22"/>
      <c r="O39" s="22"/>
      <c r="P39" s="22"/>
    </row>
    <row r="40" spans="1:16" ht="39" customHeight="1" x14ac:dyDescent="0.15">
      <c r="A40" s="22"/>
      <c r="B40" s="35"/>
      <c r="C40" s="1242" t="s">
        <v>564</v>
      </c>
      <c r="D40" s="1243"/>
      <c r="E40" s="1244"/>
      <c r="F40" s="36">
        <v>1.27</v>
      </c>
      <c r="G40" s="37">
        <v>0.57999999999999996</v>
      </c>
      <c r="H40" s="37">
        <v>1.66</v>
      </c>
      <c r="I40" s="37">
        <v>0.15</v>
      </c>
      <c r="J40" s="38">
        <v>0.27</v>
      </c>
      <c r="K40" s="22"/>
      <c r="L40" s="22"/>
      <c r="M40" s="22"/>
      <c r="N40" s="22"/>
      <c r="O40" s="22"/>
      <c r="P40" s="22"/>
    </row>
    <row r="41" spans="1:16" ht="39" customHeight="1" x14ac:dyDescent="0.15">
      <c r="A41" s="22"/>
      <c r="B41" s="35"/>
      <c r="C41" s="1242" t="s">
        <v>565</v>
      </c>
      <c r="D41" s="1243"/>
      <c r="E41" s="1244"/>
      <c r="F41" s="36">
        <v>0.03</v>
      </c>
      <c r="G41" s="37">
        <v>0.01</v>
      </c>
      <c r="H41" s="37">
        <v>0.05</v>
      </c>
      <c r="I41" s="37">
        <v>0.04</v>
      </c>
      <c r="J41" s="38">
        <v>0.05</v>
      </c>
      <c r="K41" s="22"/>
      <c r="L41" s="22"/>
      <c r="M41" s="22"/>
      <c r="N41" s="22"/>
      <c r="O41" s="22"/>
      <c r="P41" s="22"/>
    </row>
    <row r="42" spans="1:16" ht="39" customHeight="1" x14ac:dyDescent="0.15">
      <c r="A42" s="22"/>
      <c r="B42" s="39"/>
      <c r="C42" s="1242" t="s">
        <v>566</v>
      </c>
      <c r="D42" s="1243"/>
      <c r="E42" s="1244"/>
      <c r="F42" s="36" t="s">
        <v>507</v>
      </c>
      <c r="G42" s="37" t="s">
        <v>507</v>
      </c>
      <c r="H42" s="37" t="s">
        <v>507</v>
      </c>
      <c r="I42" s="37" t="s">
        <v>507</v>
      </c>
      <c r="J42" s="38" t="s">
        <v>507</v>
      </c>
      <c r="K42" s="22"/>
      <c r="L42" s="22"/>
      <c r="M42" s="22"/>
      <c r="N42" s="22"/>
      <c r="O42" s="22"/>
      <c r="P42" s="22"/>
    </row>
    <row r="43" spans="1:16" ht="39" customHeight="1" thickBot="1" x14ac:dyDescent="0.2">
      <c r="A43" s="22"/>
      <c r="B43" s="40"/>
      <c r="C43" s="1245" t="s">
        <v>567</v>
      </c>
      <c r="D43" s="1246"/>
      <c r="E43" s="1247"/>
      <c r="F43" s="41">
        <v>0.02</v>
      </c>
      <c r="G43" s="42">
        <v>0.08</v>
      </c>
      <c r="H43" s="42">
        <v>0.11</v>
      </c>
      <c r="I43" s="42">
        <v>0</v>
      </c>
      <c r="J43" s="43" t="s">
        <v>507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row r="46" spans="1:16" ht="12.95" hidden="1" customHeight="1" x14ac:dyDescent="0.15"/>
    <row r="47" spans="1:16" ht="12.95" hidden="1" customHeight="1" x14ac:dyDescent="0.15"/>
  </sheetData>
  <sheetProtection algorithmName="SHA-512" hashValue="aKrZdbetypPJhtIJ/ikTZuNFmHHcXD9iQXRd/J+3PxiDTc+3xEjDddI+dR51siqQEv265CroVxwMQqIONdOOqA==" saltValue="gdrwhP8roFQN5uzPHaPN5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8"/>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684</v>
      </c>
      <c r="L45" s="60">
        <v>689</v>
      </c>
      <c r="M45" s="60">
        <v>796</v>
      </c>
      <c r="N45" s="60">
        <v>895</v>
      </c>
      <c r="O45" s="61">
        <v>892</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507</v>
      </c>
      <c r="L46" s="64" t="s">
        <v>507</v>
      </c>
      <c r="M46" s="64" t="s">
        <v>507</v>
      </c>
      <c r="N46" s="64" t="s">
        <v>507</v>
      </c>
      <c r="O46" s="65" t="s">
        <v>507</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507</v>
      </c>
      <c r="L47" s="64" t="s">
        <v>507</v>
      </c>
      <c r="M47" s="64" t="s">
        <v>507</v>
      </c>
      <c r="N47" s="64" t="s">
        <v>507</v>
      </c>
      <c r="O47" s="65" t="s">
        <v>507</v>
      </c>
      <c r="P47" s="48"/>
      <c r="Q47" s="48"/>
      <c r="R47" s="48"/>
      <c r="S47" s="48"/>
      <c r="T47" s="48"/>
      <c r="U47" s="48"/>
    </row>
    <row r="48" spans="1:21" ht="30.75" customHeight="1" x14ac:dyDescent="0.15">
      <c r="A48" s="48"/>
      <c r="B48" s="1252"/>
      <c r="C48" s="1253"/>
      <c r="D48" s="62"/>
      <c r="E48" s="1258" t="s">
        <v>15</v>
      </c>
      <c r="F48" s="1258"/>
      <c r="G48" s="1258"/>
      <c r="H48" s="1258"/>
      <c r="I48" s="1258"/>
      <c r="J48" s="1259"/>
      <c r="K48" s="63">
        <v>127</v>
      </c>
      <c r="L48" s="64">
        <v>144</v>
      </c>
      <c r="M48" s="64">
        <v>147</v>
      </c>
      <c r="N48" s="64">
        <v>185</v>
      </c>
      <c r="O48" s="65">
        <v>195</v>
      </c>
      <c r="P48" s="48"/>
      <c r="Q48" s="48"/>
      <c r="R48" s="48"/>
      <c r="S48" s="48"/>
      <c r="T48" s="48"/>
      <c r="U48" s="48"/>
    </row>
    <row r="49" spans="1:21" ht="30.75" customHeight="1" x14ac:dyDescent="0.15">
      <c r="A49" s="48"/>
      <c r="B49" s="1252"/>
      <c r="C49" s="1253"/>
      <c r="D49" s="62"/>
      <c r="E49" s="1258" t="s">
        <v>16</v>
      </c>
      <c r="F49" s="1258"/>
      <c r="G49" s="1258"/>
      <c r="H49" s="1258"/>
      <c r="I49" s="1258"/>
      <c r="J49" s="1259"/>
      <c r="K49" s="63" t="s">
        <v>507</v>
      </c>
      <c r="L49" s="64" t="s">
        <v>507</v>
      </c>
      <c r="M49" s="64" t="s">
        <v>507</v>
      </c>
      <c r="N49" s="64" t="s">
        <v>507</v>
      </c>
      <c r="O49" s="65" t="s">
        <v>507</v>
      </c>
      <c r="P49" s="48"/>
      <c r="Q49" s="48"/>
      <c r="R49" s="48"/>
      <c r="S49" s="48"/>
      <c r="T49" s="48"/>
      <c r="U49" s="48"/>
    </row>
    <row r="50" spans="1:21" ht="30.75" customHeight="1" x14ac:dyDescent="0.15">
      <c r="A50" s="48"/>
      <c r="B50" s="1252"/>
      <c r="C50" s="1253"/>
      <c r="D50" s="62"/>
      <c r="E50" s="1258" t="s">
        <v>17</v>
      </c>
      <c r="F50" s="1258"/>
      <c r="G50" s="1258"/>
      <c r="H50" s="1258"/>
      <c r="I50" s="1258"/>
      <c r="J50" s="1259"/>
      <c r="K50" s="63" t="s">
        <v>507</v>
      </c>
      <c r="L50" s="64" t="s">
        <v>507</v>
      </c>
      <c r="M50" s="64" t="s">
        <v>507</v>
      </c>
      <c r="N50" s="64" t="s">
        <v>507</v>
      </c>
      <c r="O50" s="65" t="s">
        <v>507</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507</v>
      </c>
      <c r="L51" s="64" t="s">
        <v>507</v>
      </c>
      <c r="M51" s="64" t="s">
        <v>507</v>
      </c>
      <c r="N51" s="64" t="s">
        <v>507</v>
      </c>
      <c r="O51" s="65" t="s">
        <v>507</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785</v>
      </c>
      <c r="L52" s="64">
        <v>799</v>
      </c>
      <c r="M52" s="64">
        <v>889</v>
      </c>
      <c r="N52" s="64">
        <v>968</v>
      </c>
      <c r="O52" s="65">
        <v>964</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26</v>
      </c>
      <c r="L53" s="69">
        <v>34</v>
      </c>
      <c r="M53" s="69">
        <v>54</v>
      </c>
      <c r="N53" s="69">
        <v>112</v>
      </c>
      <c r="O53" s="70">
        <v>123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568</v>
      </c>
      <c r="P55" s="48"/>
      <c r="Q55" s="48"/>
      <c r="R55" s="48"/>
      <c r="S55" s="48"/>
      <c r="T55" s="48"/>
      <c r="U55" s="48"/>
    </row>
    <row r="56" spans="1:21" ht="31.5" customHeight="1" thickBot="1" x14ac:dyDescent="0.2">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x14ac:dyDescent="0.15">
      <c r="B57" s="1266" t="s">
        <v>25</v>
      </c>
      <c r="C57" s="1267"/>
      <c r="D57" s="1270" t="s">
        <v>26</v>
      </c>
      <c r="E57" s="1271"/>
      <c r="F57" s="1271"/>
      <c r="G57" s="1271"/>
      <c r="H57" s="1271"/>
      <c r="I57" s="1271"/>
      <c r="J57" s="1272"/>
      <c r="K57" s="83"/>
      <c r="L57" s="84"/>
      <c r="M57" s="84"/>
      <c r="N57" s="84"/>
      <c r="O57" s="85"/>
    </row>
    <row r="58" spans="1:21" ht="31.5" customHeight="1" thickBot="1" x14ac:dyDescent="0.2">
      <c r="B58" s="1268"/>
      <c r="C58" s="1269"/>
      <c r="D58" s="1273" t="s">
        <v>27</v>
      </c>
      <c r="E58" s="1274"/>
      <c r="F58" s="1274"/>
      <c r="G58" s="1274"/>
      <c r="H58" s="1274"/>
      <c r="I58" s="1274"/>
      <c r="J58" s="127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row r="63" spans="1:21" ht="12.6" hidden="1" customHeight="1" x14ac:dyDescent="0.15"/>
    <row r="64" spans="1:21" ht="12.6" hidden="1" customHeight="1" x14ac:dyDescent="0.15"/>
    <row r="65" ht="12.6" hidden="1" customHeight="1" x14ac:dyDescent="0.15"/>
    <row r="66" ht="12.6" hidden="1" customHeight="1" x14ac:dyDescent="0.15"/>
    <row r="67" ht="12.6" hidden="1" customHeight="1" x14ac:dyDescent="0.15"/>
    <row r="68" ht="12.6" hidden="1" customHeight="1" x14ac:dyDescent="0.15"/>
  </sheetData>
  <sheetProtection algorithmName="SHA-512" hashValue="pRTUdUS772SFSkhg0G61I4XSKuRRJwydXCYhSxpKjOuxVKXbca1nD+4ZAs5Fi9oELLRWiyOVDYB/Azwlk65k8w==" saltValue="TACSYMp9RsCa/GbnAUP4F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549</v>
      </c>
      <c r="J40" s="100" t="s">
        <v>550</v>
      </c>
      <c r="K40" s="100" t="s">
        <v>551</v>
      </c>
      <c r="L40" s="100" t="s">
        <v>552</v>
      </c>
      <c r="M40" s="101" t="s">
        <v>553</v>
      </c>
    </row>
    <row r="41" spans="2:13" ht="27.75" customHeight="1" x14ac:dyDescent="0.15">
      <c r="B41" s="1276" t="s">
        <v>30</v>
      </c>
      <c r="C41" s="1277"/>
      <c r="D41" s="102"/>
      <c r="E41" s="1282" t="s">
        <v>31</v>
      </c>
      <c r="F41" s="1282"/>
      <c r="G41" s="1282"/>
      <c r="H41" s="1283"/>
      <c r="I41" s="103">
        <v>3775</v>
      </c>
      <c r="J41" s="104">
        <v>3858</v>
      </c>
      <c r="K41" s="104">
        <v>3842</v>
      </c>
      <c r="L41" s="104">
        <v>3646</v>
      </c>
      <c r="M41" s="105">
        <v>3429</v>
      </c>
    </row>
    <row r="42" spans="2:13" ht="27.75" customHeight="1" x14ac:dyDescent="0.15">
      <c r="B42" s="1278"/>
      <c r="C42" s="1279"/>
      <c r="D42" s="106"/>
      <c r="E42" s="1284" t="s">
        <v>32</v>
      </c>
      <c r="F42" s="1284"/>
      <c r="G42" s="1284"/>
      <c r="H42" s="1285"/>
      <c r="I42" s="107" t="s">
        <v>507</v>
      </c>
      <c r="J42" s="108" t="s">
        <v>507</v>
      </c>
      <c r="K42" s="108" t="s">
        <v>507</v>
      </c>
      <c r="L42" s="108" t="s">
        <v>507</v>
      </c>
      <c r="M42" s="109" t="s">
        <v>507</v>
      </c>
    </row>
    <row r="43" spans="2:13" ht="27.75" customHeight="1" x14ac:dyDescent="0.15">
      <c r="B43" s="1278"/>
      <c r="C43" s="1279"/>
      <c r="D43" s="106"/>
      <c r="E43" s="1284" t="s">
        <v>33</v>
      </c>
      <c r="F43" s="1284"/>
      <c r="G43" s="1284"/>
      <c r="H43" s="1285"/>
      <c r="I43" s="107">
        <v>1813</v>
      </c>
      <c r="J43" s="108">
        <v>1927</v>
      </c>
      <c r="K43" s="108">
        <v>1960</v>
      </c>
      <c r="L43" s="108">
        <v>2032</v>
      </c>
      <c r="M43" s="109">
        <v>2008</v>
      </c>
    </row>
    <row r="44" spans="2:13" ht="27.75" customHeight="1" x14ac:dyDescent="0.15">
      <c r="B44" s="1278"/>
      <c r="C44" s="1279"/>
      <c r="D44" s="106"/>
      <c r="E44" s="1284" t="s">
        <v>34</v>
      </c>
      <c r="F44" s="1284"/>
      <c r="G44" s="1284"/>
      <c r="H44" s="1285"/>
      <c r="I44" s="107" t="s">
        <v>507</v>
      </c>
      <c r="J44" s="108" t="s">
        <v>507</v>
      </c>
      <c r="K44" s="108" t="s">
        <v>507</v>
      </c>
      <c r="L44" s="108" t="s">
        <v>507</v>
      </c>
      <c r="M44" s="109" t="s">
        <v>507</v>
      </c>
    </row>
    <row r="45" spans="2:13" ht="27.75" customHeight="1" x14ac:dyDescent="0.15">
      <c r="B45" s="1278"/>
      <c r="C45" s="1279"/>
      <c r="D45" s="106"/>
      <c r="E45" s="1284" t="s">
        <v>35</v>
      </c>
      <c r="F45" s="1284"/>
      <c r="G45" s="1284"/>
      <c r="H45" s="1285"/>
      <c r="I45" s="107">
        <v>235</v>
      </c>
      <c r="J45" s="108">
        <v>219</v>
      </c>
      <c r="K45" s="108">
        <v>157</v>
      </c>
      <c r="L45" s="108">
        <v>114</v>
      </c>
      <c r="M45" s="109">
        <v>92</v>
      </c>
    </row>
    <row r="46" spans="2:13" ht="27.75" customHeight="1" x14ac:dyDescent="0.15">
      <c r="B46" s="1278"/>
      <c r="C46" s="1279"/>
      <c r="D46" s="110"/>
      <c r="E46" s="1284" t="s">
        <v>36</v>
      </c>
      <c r="F46" s="1284"/>
      <c r="G46" s="1284"/>
      <c r="H46" s="1285"/>
      <c r="I46" s="107" t="s">
        <v>507</v>
      </c>
      <c r="J46" s="108" t="s">
        <v>507</v>
      </c>
      <c r="K46" s="108" t="s">
        <v>507</v>
      </c>
      <c r="L46" s="108" t="s">
        <v>507</v>
      </c>
      <c r="M46" s="109" t="s">
        <v>507</v>
      </c>
    </row>
    <row r="47" spans="2:13" ht="27.75" customHeight="1" x14ac:dyDescent="0.15">
      <c r="B47" s="1278"/>
      <c r="C47" s="1279"/>
      <c r="D47" s="111"/>
      <c r="E47" s="1286" t="s">
        <v>37</v>
      </c>
      <c r="F47" s="1287"/>
      <c r="G47" s="1287"/>
      <c r="H47" s="1288"/>
      <c r="I47" s="107" t="s">
        <v>507</v>
      </c>
      <c r="J47" s="108" t="s">
        <v>507</v>
      </c>
      <c r="K47" s="108" t="s">
        <v>507</v>
      </c>
      <c r="L47" s="108" t="s">
        <v>507</v>
      </c>
      <c r="M47" s="109" t="s">
        <v>507</v>
      </c>
    </row>
    <row r="48" spans="2:13" ht="27.75" customHeight="1" x14ac:dyDescent="0.15">
      <c r="B48" s="1278"/>
      <c r="C48" s="1279"/>
      <c r="D48" s="106"/>
      <c r="E48" s="1284" t="s">
        <v>38</v>
      </c>
      <c r="F48" s="1284"/>
      <c r="G48" s="1284"/>
      <c r="H48" s="1285"/>
      <c r="I48" s="107" t="s">
        <v>507</v>
      </c>
      <c r="J48" s="108" t="s">
        <v>507</v>
      </c>
      <c r="K48" s="108" t="s">
        <v>507</v>
      </c>
      <c r="L48" s="108" t="s">
        <v>507</v>
      </c>
      <c r="M48" s="109" t="s">
        <v>507</v>
      </c>
    </row>
    <row r="49" spans="2:13" ht="27.75" customHeight="1" x14ac:dyDescent="0.15">
      <c r="B49" s="1280"/>
      <c r="C49" s="1281"/>
      <c r="D49" s="106"/>
      <c r="E49" s="1284" t="s">
        <v>39</v>
      </c>
      <c r="F49" s="1284"/>
      <c r="G49" s="1284"/>
      <c r="H49" s="1285"/>
      <c r="I49" s="107" t="s">
        <v>507</v>
      </c>
      <c r="J49" s="108" t="s">
        <v>507</v>
      </c>
      <c r="K49" s="108" t="s">
        <v>507</v>
      </c>
      <c r="L49" s="108" t="s">
        <v>507</v>
      </c>
      <c r="M49" s="109" t="s">
        <v>507</v>
      </c>
    </row>
    <row r="50" spans="2:13" ht="27.75" customHeight="1" x14ac:dyDescent="0.15">
      <c r="B50" s="1289" t="s">
        <v>40</v>
      </c>
      <c r="C50" s="1290"/>
      <c r="D50" s="112"/>
      <c r="E50" s="1284" t="s">
        <v>41</v>
      </c>
      <c r="F50" s="1284"/>
      <c r="G50" s="1284"/>
      <c r="H50" s="1285"/>
      <c r="I50" s="107">
        <v>2779</v>
      </c>
      <c r="J50" s="108">
        <v>2547</v>
      </c>
      <c r="K50" s="108">
        <v>2606</v>
      </c>
      <c r="L50" s="108">
        <v>2302</v>
      </c>
      <c r="M50" s="109">
        <v>1969</v>
      </c>
    </row>
    <row r="51" spans="2:13" ht="27.75" customHeight="1" x14ac:dyDescent="0.15">
      <c r="B51" s="1278"/>
      <c r="C51" s="1279"/>
      <c r="D51" s="106"/>
      <c r="E51" s="1284" t="s">
        <v>42</v>
      </c>
      <c r="F51" s="1284"/>
      <c r="G51" s="1284"/>
      <c r="H51" s="1285"/>
      <c r="I51" s="107">
        <v>62</v>
      </c>
      <c r="J51" s="108">
        <v>63</v>
      </c>
      <c r="K51" s="108">
        <v>62</v>
      </c>
      <c r="L51" s="108">
        <v>61</v>
      </c>
      <c r="M51" s="109">
        <v>59</v>
      </c>
    </row>
    <row r="52" spans="2:13" ht="27.75" customHeight="1" x14ac:dyDescent="0.15">
      <c r="B52" s="1280"/>
      <c r="C52" s="1281"/>
      <c r="D52" s="106"/>
      <c r="E52" s="1284" t="s">
        <v>43</v>
      </c>
      <c r="F52" s="1284"/>
      <c r="G52" s="1284"/>
      <c r="H52" s="1285"/>
      <c r="I52" s="107">
        <v>4134</v>
      </c>
      <c r="J52" s="108">
        <v>4346</v>
      </c>
      <c r="K52" s="108">
        <v>4271</v>
      </c>
      <c r="L52" s="108">
        <v>4118</v>
      </c>
      <c r="M52" s="109">
        <v>3761</v>
      </c>
    </row>
    <row r="53" spans="2:13" ht="27.75" customHeight="1" thickBot="1" x14ac:dyDescent="0.2">
      <c r="B53" s="1291" t="s">
        <v>44</v>
      </c>
      <c r="C53" s="1292"/>
      <c r="D53" s="113"/>
      <c r="E53" s="1293" t="s">
        <v>45</v>
      </c>
      <c r="F53" s="1293"/>
      <c r="G53" s="1293"/>
      <c r="H53" s="1294"/>
      <c r="I53" s="114">
        <v>-1153</v>
      </c>
      <c r="J53" s="115">
        <v>-951</v>
      </c>
      <c r="K53" s="115">
        <v>-979</v>
      </c>
      <c r="L53" s="115">
        <v>-688</v>
      </c>
      <c r="M53" s="116">
        <v>-260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59" spans="2:13" ht="13.5" hidden="1" customHeight="1" x14ac:dyDescent="0.15"/>
    <row r="60" spans="2:13" ht="13.5" hidden="1" customHeight="1" x14ac:dyDescent="0.15"/>
    <row r="61" spans="2:13" ht="13.5" hidden="1" customHeight="1" x14ac:dyDescent="0.15"/>
    <row r="62" spans="2:13" ht="13.5" hidden="1" customHeight="1" x14ac:dyDescent="0.15"/>
    <row r="63" spans="2:13" ht="13.5" hidden="1" customHeight="1" x14ac:dyDescent="0.15"/>
    <row r="64" spans="2:13" ht="13.5" hidden="1" customHeight="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hDo2sYIFdpOKIuR5Y0ZHp6v+3gkHjCV7ZMLHbj9msypEyTqUZI/6xFM2/tpanJxMs4QKrdd1w8UnzXz5Z76qw==" saltValue="Z4DrOti5Is1Cx7TglMHiW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551</v>
      </c>
      <c r="G54" s="125" t="s">
        <v>552</v>
      </c>
      <c r="H54" s="126" t="s">
        <v>553</v>
      </c>
    </row>
    <row r="55" spans="2:8" ht="52.5" customHeight="1" x14ac:dyDescent="0.15">
      <c r="B55" s="127"/>
      <c r="C55" s="1303" t="s">
        <v>48</v>
      </c>
      <c r="D55" s="1303"/>
      <c r="E55" s="1304"/>
      <c r="F55" s="128">
        <v>1169</v>
      </c>
      <c r="G55" s="128">
        <v>974</v>
      </c>
      <c r="H55" s="129">
        <v>784</v>
      </c>
    </row>
    <row r="56" spans="2:8" ht="52.5" customHeight="1" x14ac:dyDescent="0.15">
      <c r="B56" s="130"/>
      <c r="C56" s="1305" t="s">
        <v>49</v>
      </c>
      <c r="D56" s="1305"/>
      <c r="E56" s="1306"/>
      <c r="F56" s="131">
        <v>198</v>
      </c>
      <c r="G56" s="131">
        <v>174</v>
      </c>
      <c r="H56" s="132">
        <v>150</v>
      </c>
    </row>
    <row r="57" spans="2:8" ht="53.25" customHeight="1" x14ac:dyDescent="0.15">
      <c r="B57" s="130"/>
      <c r="C57" s="1307" t="s">
        <v>50</v>
      </c>
      <c r="D57" s="1307"/>
      <c r="E57" s="1308"/>
      <c r="F57" s="133">
        <v>1111</v>
      </c>
      <c r="G57" s="133">
        <v>1021</v>
      </c>
      <c r="H57" s="134">
        <v>903</v>
      </c>
    </row>
    <row r="58" spans="2:8" ht="45.75" customHeight="1" x14ac:dyDescent="0.15">
      <c r="B58" s="135"/>
      <c r="C58" s="1295" t="s">
        <v>579</v>
      </c>
      <c r="D58" s="1296"/>
      <c r="E58" s="1297"/>
      <c r="F58" s="136">
        <v>460</v>
      </c>
      <c r="G58" s="136">
        <v>384</v>
      </c>
      <c r="H58" s="137">
        <v>295</v>
      </c>
    </row>
    <row r="59" spans="2:8" ht="45.75" customHeight="1" x14ac:dyDescent="0.15">
      <c r="B59" s="135"/>
      <c r="C59" s="1295" t="s">
        <v>580</v>
      </c>
      <c r="D59" s="1296"/>
      <c r="E59" s="1297"/>
      <c r="F59" s="136">
        <v>197</v>
      </c>
      <c r="G59" s="136">
        <v>187</v>
      </c>
      <c r="H59" s="137">
        <v>184</v>
      </c>
    </row>
    <row r="60" spans="2:8" ht="45.75" customHeight="1" x14ac:dyDescent="0.15">
      <c r="B60" s="135"/>
      <c r="C60" s="1295" t="s">
        <v>581</v>
      </c>
      <c r="D60" s="1296"/>
      <c r="E60" s="1297"/>
      <c r="F60" s="136">
        <v>135</v>
      </c>
      <c r="G60" s="136">
        <v>135</v>
      </c>
      <c r="H60" s="137">
        <v>135</v>
      </c>
    </row>
    <row r="61" spans="2:8" ht="45.75" customHeight="1" x14ac:dyDescent="0.15">
      <c r="B61" s="135"/>
      <c r="C61" s="1295" t="s">
        <v>582</v>
      </c>
      <c r="D61" s="1296"/>
      <c r="E61" s="1297"/>
      <c r="F61" s="136">
        <v>66</v>
      </c>
      <c r="G61" s="136">
        <v>117</v>
      </c>
      <c r="H61" s="137">
        <v>115</v>
      </c>
    </row>
    <row r="62" spans="2:8" ht="45.75" customHeight="1" thickBot="1" x14ac:dyDescent="0.2">
      <c r="B62" s="138"/>
      <c r="C62" s="1298" t="s">
        <v>583</v>
      </c>
      <c r="D62" s="1299"/>
      <c r="E62" s="1300"/>
      <c r="F62" s="139">
        <v>158</v>
      </c>
      <c r="G62" s="139">
        <v>115</v>
      </c>
      <c r="H62" s="140">
        <v>100</v>
      </c>
    </row>
    <row r="63" spans="2:8" ht="52.5" customHeight="1" thickBot="1" x14ac:dyDescent="0.2">
      <c r="B63" s="141"/>
      <c r="C63" s="1301" t="s">
        <v>51</v>
      </c>
      <c r="D63" s="1301"/>
      <c r="E63" s="1302"/>
      <c r="F63" s="142">
        <v>2477</v>
      </c>
      <c r="G63" s="142">
        <v>2170</v>
      </c>
      <c r="H63" s="143">
        <v>1837</v>
      </c>
    </row>
    <row r="64" spans="2:8" ht="15" customHeight="1" x14ac:dyDescent="0.15"/>
  </sheetData>
  <sheetProtection algorithmName="SHA-512" hashValue="uLmgVDkLuIuijubbP+9ffuFck8YBqLj9+IimQWyof4OFJ0kulNldpzFhiIhdltnX+0sJ9zvipxRjTHLh5TuSiw==" saltValue="OAt82DOhwlLejQaMqbKA7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heetViews>
  <sheetFormatPr defaultColWidth="0" defaultRowHeight="0"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5"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584</v>
      </c>
    </row>
    <row r="11" spans="1:143" s="291" customFormat="1" ht="13.5"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584</v>
      </c>
    </row>
    <row r="13" spans="1:143" s="291" customFormat="1" ht="13.5"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8"/>
      <c r="DE19" s="388"/>
    </row>
    <row r="20" spans="1:351" ht="13.5"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ht="13.5" x14ac:dyDescent="0.15">
      <c r="B23" s="395"/>
    </row>
    <row r="24" spans="1:351" ht="13.5" x14ac:dyDescent="0.15">
      <c r="B24" s="395"/>
    </row>
    <row r="25" spans="1:351" ht="13.5" x14ac:dyDescent="0.15">
      <c r="B25" s="395"/>
    </row>
    <row r="26" spans="1:351" ht="13.5" x14ac:dyDescent="0.15">
      <c r="B26" s="395"/>
    </row>
    <row r="27" spans="1:351" ht="13.5" x14ac:dyDescent="0.15">
      <c r="B27" s="395"/>
    </row>
    <row r="28" spans="1:351" ht="13.5" x14ac:dyDescent="0.15">
      <c r="B28" s="395"/>
    </row>
    <row r="29" spans="1:351" ht="13.5" x14ac:dyDescent="0.15">
      <c r="B29" s="395"/>
    </row>
    <row r="30" spans="1:351" ht="13.5" x14ac:dyDescent="0.15">
      <c r="B30" s="395"/>
    </row>
    <row r="31" spans="1:351" ht="13.5" x14ac:dyDescent="0.15">
      <c r="B31" s="395"/>
    </row>
    <row r="32" spans="1:351" ht="13.5" x14ac:dyDescent="0.15">
      <c r="B32" s="395"/>
    </row>
    <row r="33" spans="2:109" ht="13.5" x14ac:dyDescent="0.15">
      <c r="B33" s="395"/>
    </row>
    <row r="34" spans="2:109" ht="13.5" x14ac:dyDescent="0.15">
      <c r="B34" s="395"/>
    </row>
    <row r="35" spans="2:109" ht="13.5" x14ac:dyDescent="0.15">
      <c r="B35" s="395"/>
    </row>
    <row r="36" spans="2:109" ht="13.5" x14ac:dyDescent="0.15">
      <c r="B36" s="395"/>
    </row>
    <row r="37" spans="2:109" ht="13.5" x14ac:dyDescent="0.15">
      <c r="B37" s="395"/>
    </row>
    <row r="38" spans="2:109" ht="13.5" x14ac:dyDescent="0.15">
      <c r="B38" s="395"/>
    </row>
    <row r="39" spans="2:109" ht="13.5"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5" x14ac:dyDescent="0.15">
      <c r="B40" s="400"/>
      <c r="DD40" s="400"/>
      <c r="DE40" s="388"/>
    </row>
    <row r="41" spans="2:109" ht="17.25" x14ac:dyDescent="0.15">
      <c r="B41" s="401" t="s">
        <v>585</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5" x14ac:dyDescent="0.15">
      <c r="B42" s="395"/>
      <c r="G42" s="402"/>
      <c r="I42" s="403"/>
      <c r="J42" s="403"/>
      <c r="K42" s="403"/>
      <c r="AM42" s="402"/>
      <c r="AN42" s="402" t="s">
        <v>586</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9" t="s">
        <v>595</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ht="13.5" x14ac:dyDescent="0.15">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ht="13.5" x14ac:dyDescent="0.15">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ht="13.5" x14ac:dyDescent="0.15">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ht="13.5" x14ac:dyDescent="0.15">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ht="13.5"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5" x14ac:dyDescent="0.15">
      <c r="B49" s="395"/>
      <c r="AN49" s="388" t="s">
        <v>587</v>
      </c>
    </row>
    <row r="50" spans="1:109" ht="13.5" x14ac:dyDescent="0.15">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549</v>
      </c>
      <c r="BQ50" s="1322"/>
      <c r="BR50" s="1322"/>
      <c r="BS50" s="1322"/>
      <c r="BT50" s="1322"/>
      <c r="BU50" s="1322"/>
      <c r="BV50" s="1322"/>
      <c r="BW50" s="1322"/>
      <c r="BX50" s="1322" t="s">
        <v>550</v>
      </c>
      <c r="BY50" s="1322"/>
      <c r="BZ50" s="1322"/>
      <c r="CA50" s="1322"/>
      <c r="CB50" s="1322"/>
      <c r="CC50" s="1322"/>
      <c r="CD50" s="1322"/>
      <c r="CE50" s="1322"/>
      <c r="CF50" s="1322" t="s">
        <v>551</v>
      </c>
      <c r="CG50" s="1322"/>
      <c r="CH50" s="1322"/>
      <c r="CI50" s="1322"/>
      <c r="CJ50" s="1322"/>
      <c r="CK50" s="1322"/>
      <c r="CL50" s="1322"/>
      <c r="CM50" s="1322"/>
      <c r="CN50" s="1322" t="s">
        <v>552</v>
      </c>
      <c r="CO50" s="1322"/>
      <c r="CP50" s="1322"/>
      <c r="CQ50" s="1322"/>
      <c r="CR50" s="1322"/>
      <c r="CS50" s="1322"/>
      <c r="CT50" s="1322"/>
      <c r="CU50" s="1322"/>
      <c r="CV50" s="1322" t="s">
        <v>553</v>
      </c>
      <c r="CW50" s="1322"/>
      <c r="CX50" s="1322"/>
      <c r="CY50" s="1322"/>
      <c r="CZ50" s="1322"/>
      <c r="DA50" s="1322"/>
      <c r="DB50" s="1322"/>
      <c r="DC50" s="1322"/>
    </row>
    <row r="51" spans="1:109" ht="13.5" customHeight="1" x14ac:dyDescent="0.15">
      <c r="B51" s="395"/>
      <c r="G51" s="1328"/>
      <c r="H51" s="1328"/>
      <c r="I51" s="1326"/>
      <c r="J51" s="1326"/>
      <c r="K51" s="1324"/>
      <c r="L51" s="1324"/>
      <c r="M51" s="1324"/>
      <c r="N51" s="1324"/>
      <c r="AM51" s="404"/>
      <c r="AN51" s="1325" t="s">
        <v>588</v>
      </c>
      <c r="AO51" s="1325"/>
      <c r="AP51" s="1325"/>
      <c r="AQ51" s="1325"/>
      <c r="AR51" s="1325"/>
      <c r="AS51" s="1325"/>
      <c r="AT51" s="1325"/>
      <c r="AU51" s="1325"/>
      <c r="AV51" s="1325"/>
      <c r="AW51" s="1325"/>
      <c r="AX51" s="1325"/>
      <c r="AY51" s="1325"/>
      <c r="AZ51" s="1325"/>
      <c r="BA51" s="1325"/>
      <c r="BB51" s="1325" t="s">
        <v>589</v>
      </c>
      <c r="BC51" s="1325"/>
      <c r="BD51" s="1325"/>
      <c r="BE51" s="1325"/>
      <c r="BF51" s="1325"/>
      <c r="BG51" s="1325"/>
      <c r="BH51" s="1325"/>
      <c r="BI51" s="1325"/>
      <c r="BJ51" s="1325"/>
      <c r="BK51" s="1325"/>
      <c r="BL51" s="1325"/>
      <c r="BM51" s="1325"/>
      <c r="BN51" s="1325"/>
      <c r="BO51" s="1325"/>
      <c r="BP51" s="1323"/>
      <c r="BQ51" s="1323"/>
      <c r="BR51" s="1323"/>
      <c r="BS51" s="1323"/>
      <c r="BT51" s="1323"/>
      <c r="BU51" s="1323"/>
      <c r="BV51" s="1323"/>
      <c r="BW51" s="1323"/>
      <c r="BX51" s="1323"/>
      <c r="BY51" s="1323"/>
      <c r="BZ51" s="1323"/>
      <c r="CA51" s="1323"/>
      <c r="CB51" s="1323"/>
      <c r="CC51" s="1323"/>
      <c r="CD51" s="1323"/>
      <c r="CE51" s="1323"/>
      <c r="CF51" s="1323"/>
      <c r="CG51" s="1323"/>
      <c r="CH51" s="1323"/>
      <c r="CI51" s="1323"/>
      <c r="CJ51" s="1323"/>
      <c r="CK51" s="1323"/>
      <c r="CL51" s="1323"/>
      <c r="CM51" s="1323"/>
      <c r="CN51" s="1323"/>
      <c r="CO51" s="1323"/>
      <c r="CP51" s="1323"/>
      <c r="CQ51" s="1323"/>
      <c r="CR51" s="1323"/>
      <c r="CS51" s="1323"/>
      <c r="CT51" s="1323"/>
      <c r="CU51" s="1323"/>
      <c r="CV51" s="1323"/>
      <c r="CW51" s="1323"/>
      <c r="CX51" s="1323"/>
      <c r="CY51" s="1323"/>
      <c r="CZ51" s="1323"/>
      <c r="DA51" s="1323"/>
      <c r="DB51" s="1323"/>
      <c r="DC51" s="1323"/>
    </row>
    <row r="52" spans="1:109" ht="13.5" x14ac:dyDescent="0.15">
      <c r="B52" s="395"/>
      <c r="G52" s="1328"/>
      <c r="H52" s="1328"/>
      <c r="I52" s="1326"/>
      <c r="J52" s="1326"/>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ht="13.5" x14ac:dyDescent="0.15">
      <c r="A53" s="403"/>
      <c r="B53" s="395"/>
      <c r="G53" s="1328"/>
      <c r="H53" s="1328"/>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590</v>
      </c>
      <c r="BC53" s="1325"/>
      <c r="BD53" s="1325"/>
      <c r="BE53" s="1325"/>
      <c r="BF53" s="1325"/>
      <c r="BG53" s="1325"/>
      <c r="BH53" s="1325"/>
      <c r="BI53" s="1325"/>
      <c r="BJ53" s="1325"/>
      <c r="BK53" s="1325"/>
      <c r="BL53" s="1325"/>
      <c r="BM53" s="1325"/>
      <c r="BN53" s="1325"/>
      <c r="BO53" s="1325"/>
      <c r="BP53" s="1323">
        <v>48.5</v>
      </c>
      <c r="BQ53" s="1323"/>
      <c r="BR53" s="1323"/>
      <c r="BS53" s="1323"/>
      <c r="BT53" s="1323"/>
      <c r="BU53" s="1323"/>
      <c r="BV53" s="1323"/>
      <c r="BW53" s="1323"/>
      <c r="BX53" s="1323">
        <v>48.9</v>
      </c>
      <c r="BY53" s="1323"/>
      <c r="BZ53" s="1323"/>
      <c r="CA53" s="1323"/>
      <c r="CB53" s="1323"/>
      <c r="CC53" s="1323"/>
      <c r="CD53" s="1323"/>
      <c r="CE53" s="1323"/>
      <c r="CF53" s="1323">
        <v>48.8</v>
      </c>
      <c r="CG53" s="1323"/>
      <c r="CH53" s="1323"/>
      <c r="CI53" s="1323"/>
      <c r="CJ53" s="1323"/>
      <c r="CK53" s="1323"/>
      <c r="CL53" s="1323"/>
      <c r="CM53" s="1323"/>
      <c r="CN53" s="1323">
        <v>50.3</v>
      </c>
      <c r="CO53" s="1323"/>
      <c r="CP53" s="1323"/>
      <c r="CQ53" s="1323"/>
      <c r="CR53" s="1323"/>
      <c r="CS53" s="1323"/>
      <c r="CT53" s="1323"/>
      <c r="CU53" s="1323"/>
      <c r="CV53" s="1323">
        <v>51</v>
      </c>
      <c r="CW53" s="1323"/>
      <c r="CX53" s="1323"/>
      <c r="CY53" s="1323"/>
      <c r="CZ53" s="1323"/>
      <c r="DA53" s="1323"/>
      <c r="DB53" s="1323"/>
      <c r="DC53" s="1323"/>
    </row>
    <row r="54" spans="1:109" ht="13.5" x14ac:dyDescent="0.15">
      <c r="A54" s="403"/>
      <c r="B54" s="395"/>
      <c r="G54" s="1328"/>
      <c r="H54" s="1328"/>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ht="13.5" x14ac:dyDescent="0.15">
      <c r="A55" s="403"/>
      <c r="B55" s="395"/>
      <c r="G55" s="1318"/>
      <c r="H55" s="1318"/>
      <c r="I55" s="1318"/>
      <c r="J55" s="1318"/>
      <c r="K55" s="1324"/>
      <c r="L55" s="1324"/>
      <c r="M55" s="1324"/>
      <c r="N55" s="1324"/>
      <c r="AN55" s="1322" t="s">
        <v>591</v>
      </c>
      <c r="AO55" s="1322"/>
      <c r="AP55" s="1322"/>
      <c r="AQ55" s="1322"/>
      <c r="AR55" s="1322"/>
      <c r="AS55" s="1322"/>
      <c r="AT55" s="1322"/>
      <c r="AU55" s="1322"/>
      <c r="AV55" s="1322"/>
      <c r="AW55" s="1322"/>
      <c r="AX55" s="1322"/>
      <c r="AY55" s="1322"/>
      <c r="AZ55" s="1322"/>
      <c r="BA55" s="1322"/>
      <c r="BB55" s="1325" t="s">
        <v>589</v>
      </c>
      <c r="BC55" s="1325"/>
      <c r="BD55" s="1325"/>
      <c r="BE55" s="1325"/>
      <c r="BF55" s="1325"/>
      <c r="BG55" s="1325"/>
      <c r="BH55" s="1325"/>
      <c r="BI55" s="1325"/>
      <c r="BJ55" s="1325"/>
      <c r="BK55" s="1325"/>
      <c r="BL55" s="1325"/>
      <c r="BM55" s="1325"/>
      <c r="BN55" s="1325"/>
      <c r="BO55" s="1325"/>
      <c r="BP55" s="1323">
        <v>0</v>
      </c>
      <c r="BQ55" s="1323"/>
      <c r="BR55" s="1323"/>
      <c r="BS55" s="1323"/>
      <c r="BT55" s="1323"/>
      <c r="BU55" s="1323"/>
      <c r="BV55" s="1323"/>
      <c r="BW55" s="1323"/>
      <c r="BX55" s="1323">
        <v>0</v>
      </c>
      <c r="BY55" s="1323"/>
      <c r="BZ55" s="1323"/>
      <c r="CA55" s="1323"/>
      <c r="CB55" s="1323"/>
      <c r="CC55" s="1323"/>
      <c r="CD55" s="1323"/>
      <c r="CE55" s="1323"/>
      <c r="CF55" s="1323">
        <v>0</v>
      </c>
      <c r="CG55" s="1323"/>
      <c r="CH55" s="1323"/>
      <c r="CI55" s="1323"/>
      <c r="CJ55" s="1323"/>
      <c r="CK55" s="1323"/>
      <c r="CL55" s="1323"/>
      <c r="CM55" s="1323"/>
      <c r="CN55" s="1323">
        <v>0</v>
      </c>
      <c r="CO55" s="1323"/>
      <c r="CP55" s="1323"/>
      <c r="CQ55" s="1323"/>
      <c r="CR55" s="1323"/>
      <c r="CS55" s="1323"/>
      <c r="CT55" s="1323"/>
      <c r="CU55" s="1323"/>
      <c r="CV55" s="1323">
        <v>0</v>
      </c>
      <c r="CW55" s="1323"/>
      <c r="CX55" s="1323"/>
      <c r="CY55" s="1323"/>
      <c r="CZ55" s="1323"/>
      <c r="DA55" s="1323"/>
      <c r="DB55" s="1323"/>
      <c r="DC55" s="1323"/>
    </row>
    <row r="56" spans="1:109" ht="13.5" x14ac:dyDescent="0.15">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ht="13.5" x14ac:dyDescent="0.15">
      <c r="B57" s="407"/>
      <c r="G57" s="1318"/>
      <c r="H57" s="1318"/>
      <c r="I57" s="1327"/>
      <c r="J57" s="1327"/>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590</v>
      </c>
      <c r="BC57" s="1325"/>
      <c r="BD57" s="1325"/>
      <c r="BE57" s="1325"/>
      <c r="BF57" s="1325"/>
      <c r="BG57" s="1325"/>
      <c r="BH57" s="1325"/>
      <c r="BI57" s="1325"/>
      <c r="BJ57" s="1325"/>
      <c r="BK57" s="1325"/>
      <c r="BL57" s="1325"/>
      <c r="BM57" s="1325"/>
      <c r="BN57" s="1325"/>
      <c r="BO57" s="1325"/>
      <c r="BP57" s="1323">
        <v>55.8</v>
      </c>
      <c r="BQ57" s="1323"/>
      <c r="BR57" s="1323"/>
      <c r="BS57" s="1323"/>
      <c r="BT57" s="1323"/>
      <c r="BU57" s="1323"/>
      <c r="BV57" s="1323"/>
      <c r="BW57" s="1323"/>
      <c r="BX57" s="1323">
        <v>57.5</v>
      </c>
      <c r="BY57" s="1323"/>
      <c r="BZ57" s="1323"/>
      <c r="CA57" s="1323"/>
      <c r="CB57" s="1323"/>
      <c r="CC57" s="1323"/>
      <c r="CD57" s="1323"/>
      <c r="CE57" s="1323"/>
      <c r="CF57" s="1323">
        <v>58.4</v>
      </c>
      <c r="CG57" s="1323"/>
      <c r="CH57" s="1323"/>
      <c r="CI57" s="1323"/>
      <c r="CJ57" s="1323"/>
      <c r="CK57" s="1323"/>
      <c r="CL57" s="1323"/>
      <c r="CM57" s="1323"/>
      <c r="CN57" s="1323">
        <v>61.8</v>
      </c>
      <c r="CO57" s="1323"/>
      <c r="CP57" s="1323"/>
      <c r="CQ57" s="1323"/>
      <c r="CR57" s="1323"/>
      <c r="CS57" s="1323"/>
      <c r="CT57" s="1323"/>
      <c r="CU57" s="1323"/>
      <c r="CV57" s="1323">
        <v>62.3</v>
      </c>
      <c r="CW57" s="1323"/>
      <c r="CX57" s="1323"/>
      <c r="CY57" s="1323"/>
      <c r="CZ57" s="1323"/>
      <c r="DA57" s="1323"/>
      <c r="DB57" s="1323"/>
      <c r="DC57" s="1323"/>
      <c r="DD57" s="408"/>
      <c r="DE57" s="407"/>
    </row>
    <row r="58" spans="1:109" s="403" customFormat="1" ht="13.5" x14ac:dyDescent="0.15">
      <c r="A58" s="388"/>
      <c r="B58" s="407"/>
      <c r="G58" s="1318"/>
      <c r="H58" s="1318"/>
      <c r="I58" s="1327"/>
      <c r="J58" s="1327"/>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ht="13.5"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5"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5"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5"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592</v>
      </c>
    </row>
    <row r="64" spans="1:109" ht="13.5" x14ac:dyDescent="0.15">
      <c r="B64" s="395"/>
      <c r="G64" s="402"/>
      <c r="I64" s="415"/>
      <c r="J64" s="415"/>
      <c r="K64" s="415"/>
      <c r="L64" s="415"/>
      <c r="M64" s="415"/>
      <c r="N64" s="416"/>
      <c r="AM64" s="402"/>
      <c r="AN64" s="402" t="s">
        <v>586</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5" x14ac:dyDescent="0.15">
      <c r="B65" s="395"/>
      <c r="AN65" s="1309" t="s">
        <v>594</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ht="13.5" x14ac:dyDescent="0.15">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ht="13.5" x14ac:dyDescent="0.15">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ht="13.5" x14ac:dyDescent="0.15">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ht="13.5" x14ac:dyDescent="0.15">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ht="13.5"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5" x14ac:dyDescent="0.15">
      <c r="B71" s="395"/>
      <c r="G71" s="420"/>
      <c r="I71" s="421"/>
      <c r="J71" s="418"/>
      <c r="K71" s="418"/>
      <c r="L71" s="419"/>
      <c r="M71" s="418"/>
      <c r="N71" s="419"/>
      <c r="AM71" s="420"/>
      <c r="AN71" s="388" t="s">
        <v>587</v>
      </c>
    </row>
    <row r="72" spans="2:107" ht="13.5" x14ac:dyDescent="0.15">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549</v>
      </c>
      <c r="BQ72" s="1322"/>
      <c r="BR72" s="1322"/>
      <c r="BS72" s="1322"/>
      <c r="BT72" s="1322"/>
      <c r="BU72" s="1322"/>
      <c r="BV72" s="1322"/>
      <c r="BW72" s="1322"/>
      <c r="BX72" s="1322" t="s">
        <v>550</v>
      </c>
      <c r="BY72" s="1322"/>
      <c r="BZ72" s="1322"/>
      <c r="CA72" s="1322"/>
      <c r="CB72" s="1322"/>
      <c r="CC72" s="1322"/>
      <c r="CD72" s="1322"/>
      <c r="CE72" s="1322"/>
      <c r="CF72" s="1322" t="s">
        <v>551</v>
      </c>
      <c r="CG72" s="1322"/>
      <c r="CH72" s="1322"/>
      <c r="CI72" s="1322"/>
      <c r="CJ72" s="1322"/>
      <c r="CK72" s="1322"/>
      <c r="CL72" s="1322"/>
      <c r="CM72" s="1322"/>
      <c r="CN72" s="1322" t="s">
        <v>552</v>
      </c>
      <c r="CO72" s="1322"/>
      <c r="CP72" s="1322"/>
      <c r="CQ72" s="1322"/>
      <c r="CR72" s="1322"/>
      <c r="CS72" s="1322"/>
      <c r="CT72" s="1322"/>
      <c r="CU72" s="1322"/>
      <c r="CV72" s="1322" t="s">
        <v>553</v>
      </c>
      <c r="CW72" s="1322"/>
      <c r="CX72" s="1322"/>
      <c r="CY72" s="1322"/>
      <c r="CZ72" s="1322"/>
      <c r="DA72" s="1322"/>
      <c r="DB72" s="1322"/>
      <c r="DC72" s="1322"/>
    </row>
    <row r="73" spans="2:107" ht="13.5" x14ac:dyDescent="0.15">
      <c r="B73" s="395"/>
      <c r="G73" s="1328"/>
      <c r="H73" s="1328"/>
      <c r="I73" s="1328"/>
      <c r="J73" s="1328"/>
      <c r="K73" s="1329"/>
      <c r="L73" s="1329"/>
      <c r="M73" s="1329"/>
      <c r="N73" s="1329"/>
      <c r="AM73" s="404"/>
      <c r="AN73" s="1325" t="s">
        <v>588</v>
      </c>
      <c r="AO73" s="1325"/>
      <c r="AP73" s="1325"/>
      <c r="AQ73" s="1325"/>
      <c r="AR73" s="1325"/>
      <c r="AS73" s="1325"/>
      <c r="AT73" s="1325"/>
      <c r="AU73" s="1325"/>
      <c r="AV73" s="1325"/>
      <c r="AW73" s="1325"/>
      <c r="AX73" s="1325"/>
      <c r="AY73" s="1325"/>
      <c r="AZ73" s="1325"/>
      <c r="BA73" s="1325"/>
      <c r="BB73" s="1325" t="s">
        <v>589</v>
      </c>
      <c r="BC73" s="1325"/>
      <c r="BD73" s="1325"/>
      <c r="BE73" s="1325"/>
      <c r="BF73" s="1325"/>
      <c r="BG73" s="1325"/>
      <c r="BH73" s="1325"/>
      <c r="BI73" s="1325"/>
      <c r="BJ73" s="1325"/>
      <c r="BK73" s="1325"/>
      <c r="BL73" s="1325"/>
      <c r="BM73" s="1325"/>
      <c r="BN73" s="1325"/>
      <c r="BO73" s="1325"/>
      <c r="BP73" s="1323"/>
      <c r="BQ73" s="1323"/>
      <c r="BR73" s="1323"/>
      <c r="BS73" s="1323"/>
      <c r="BT73" s="1323"/>
      <c r="BU73" s="1323"/>
      <c r="BV73" s="1323"/>
      <c r="BW73" s="1323"/>
      <c r="BX73" s="1323"/>
      <c r="BY73" s="1323"/>
      <c r="BZ73" s="1323"/>
      <c r="CA73" s="1323"/>
      <c r="CB73" s="1323"/>
      <c r="CC73" s="1323"/>
      <c r="CD73" s="1323"/>
      <c r="CE73" s="1323"/>
      <c r="CF73" s="1323"/>
      <c r="CG73" s="1323"/>
      <c r="CH73" s="1323"/>
      <c r="CI73" s="1323"/>
      <c r="CJ73" s="1323"/>
      <c r="CK73" s="1323"/>
      <c r="CL73" s="1323"/>
      <c r="CM73" s="1323"/>
      <c r="CN73" s="1323"/>
      <c r="CO73" s="1323"/>
      <c r="CP73" s="1323"/>
      <c r="CQ73" s="1323"/>
      <c r="CR73" s="1323"/>
      <c r="CS73" s="1323"/>
      <c r="CT73" s="1323"/>
      <c r="CU73" s="1323"/>
      <c r="CV73" s="1323"/>
      <c r="CW73" s="1323"/>
      <c r="CX73" s="1323"/>
      <c r="CY73" s="1323"/>
      <c r="CZ73" s="1323"/>
      <c r="DA73" s="1323"/>
      <c r="DB73" s="1323"/>
      <c r="DC73" s="1323"/>
    </row>
    <row r="74" spans="2:107" ht="13.5" x14ac:dyDescent="0.15">
      <c r="B74" s="395"/>
      <c r="G74" s="1328"/>
      <c r="H74" s="1328"/>
      <c r="I74" s="1328"/>
      <c r="J74" s="1328"/>
      <c r="K74" s="1329"/>
      <c r="L74" s="1329"/>
      <c r="M74" s="1329"/>
      <c r="N74" s="1329"/>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ht="13.5" x14ac:dyDescent="0.15">
      <c r="B75" s="395"/>
      <c r="G75" s="1328"/>
      <c r="H75" s="1328"/>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593</v>
      </c>
      <c r="BC75" s="1325"/>
      <c r="BD75" s="1325"/>
      <c r="BE75" s="1325"/>
      <c r="BF75" s="1325"/>
      <c r="BG75" s="1325"/>
      <c r="BH75" s="1325"/>
      <c r="BI75" s="1325"/>
      <c r="BJ75" s="1325"/>
      <c r="BK75" s="1325"/>
      <c r="BL75" s="1325"/>
      <c r="BM75" s="1325"/>
      <c r="BN75" s="1325"/>
      <c r="BO75" s="1325"/>
      <c r="BP75" s="1323">
        <v>2.8</v>
      </c>
      <c r="BQ75" s="1323"/>
      <c r="BR75" s="1323"/>
      <c r="BS75" s="1323"/>
      <c r="BT75" s="1323"/>
      <c r="BU75" s="1323"/>
      <c r="BV75" s="1323"/>
      <c r="BW75" s="1323"/>
      <c r="BX75" s="1323">
        <v>2.2999999999999998</v>
      </c>
      <c r="BY75" s="1323"/>
      <c r="BZ75" s="1323"/>
      <c r="CA75" s="1323"/>
      <c r="CB75" s="1323"/>
      <c r="CC75" s="1323"/>
      <c r="CD75" s="1323"/>
      <c r="CE75" s="1323"/>
      <c r="CF75" s="1323">
        <v>2.7</v>
      </c>
      <c r="CG75" s="1323"/>
      <c r="CH75" s="1323"/>
      <c r="CI75" s="1323"/>
      <c r="CJ75" s="1323"/>
      <c r="CK75" s="1323"/>
      <c r="CL75" s="1323"/>
      <c r="CM75" s="1323"/>
      <c r="CN75" s="1323">
        <v>4.9000000000000004</v>
      </c>
      <c r="CO75" s="1323"/>
      <c r="CP75" s="1323"/>
      <c r="CQ75" s="1323"/>
      <c r="CR75" s="1323"/>
      <c r="CS75" s="1323"/>
      <c r="CT75" s="1323"/>
      <c r="CU75" s="1323"/>
      <c r="CV75" s="1323">
        <v>7.2</v>
      </c>
      <c r="CW75" s="1323"/>
      <c r="CX75" s="1323"/>
      <c r="CY75" s="1323"/>
      <c r="CZ75" s="1323"/>
      <c r="DA75" s="1323"/>
      <c r="DB75" s="1323"/>
      <c r="DC75" s="1323"/>
    </row>
    <row r="76" spans="2:107" ht="13.5" x14ac:dyDescent="0.15">
      <c r="B76" s="395"/>
      <c r="G76" s="1328"/>
      <c r="H76" s="1328"/>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ht="13.5" x14ac:dyDescent="0.15">
      <c r="B77" s="395"/>
      <c r="G77" s="1318"/>
      <c r="H77" s="1318"/>
      <c r="I77" s="1318"/>
      <c r="J77" s="1318"/>
      <c r="K77" s="1329"/>
      <c r="L77" s="1329"/>
      <c r="M77" s="1329"/>
      <c r="N77" s="1329"/>
      <c r="AN77" s="1322" t="s">
        <v>591</v>
      </c>
      <c r="AO77" s="1322"/>
      <c r="AP77" s="1322"/>
      <c r="AQ77" s="1322"/>
      <c r="AR77" s="1322"/>
      <c r="AS77" s="1322"/>
      <c r="AT77" s="1322"/>
      <c r="AU77" s="1322"/>
      <c r="AV77" s="1322"/>
      <c r="AW77" s="1322"/>
      <c r="AX77" s="1322"/>
      <c r="AY77" s="1322"/>
      <c r="AZ77" s="1322"/>
      <c r="BA77" s="1322"/>
      <c r="BB77" s="1325" t="s">
        <v>589</v>
      </c>
      <c r="BC77" s="1325"/>
      <c r="BD77" s="1325"/>
      <c r="BE77" s="1325"/>
      <c r="BF77" s="1325"/>
      <c r="BG77" s="1325"/>
      <c r="BH77" s="1325"/>
      <c r="BI77" s="1325"/>
      <c r="BJ77" s="1325"/>
      <c r="BK77" s="1325"/>
      <c r="BL77" s="1325"/>
      <c r="BM77" s="1325"/>
      <c r="BN77" s="1325"/>
      <c r="BO77" s="1325"/>
      <c r="BP77" s="1323">
        <v>0</v>
      </c>
      <c r="BQ77" s="1323"/>
      <c r="BR77" s="1323"/>
      <c r="BS77" s="1323"/>
      <c r="BT77" s="1323"/>
      <c r="BU77" s="1323"/>
      <c r="BV77" s="1323"/>
      <c r="BW77" s="1323"/>
      <c r="BX77" s="1323">
        <v>0</v>
      </c>
      <c r="BY77" s="1323"/>
      <c r="BZ77" s="1323"/>
      <c r="CA77" s="1323"/>
      <c r="CB77" s="1323"/>
      <c r="CC77" s="1323"/>
      <c r="CD77" s="1323"/>
      <c r="CE77" s="1323"/>
      <c r="CF77" s="1323">
        <v>0</v>
      </c>
      <c r="CG77" s="1323"/>
      <c r="CH77" s="1323"/>
      <c r="CI77" s="1323"/>
      <c r="CJ77" s="1323"/>
      <c r="CK77" s="1323"/>
      <c r="CL77" s="1323"/>
      <c r="CM77" s="1323"/>
      <c r="CN77" s="1323">
        <v>0</v>
      </c>
      <c r="CO77" s="1323"/>
      <c r="CP77" s="1323"/>
      <c r="CQ77" s="1323"/>
      <c r="CR77" s="1323"/>
      <c r="CS77" s="1323"/>
      <c r="CT77" s="1323"/>
      <c r="CU77" s="1323"/>
      <c r="CV77" s="1323">
        <v>0</v>
      </c>
      <c r="CW77" s="1323"/>
      <c r="CX77" s="1323"/>
      <c r="CY77" s="1323"/>
      <c r="CZ77" s="1323"/>
      <c r="DA77" s="1323"/>
      <c r="DB77" s="1323"/>
      <c r="DC77" s="1323"/>
    </row>
    <row r="78" spans="2:107" ht="13.5" x14ac:dyDescent="0.15">
      <c r="B78" s="395"/>
      <c r="G78" s="1318"/>
      <c r="H78" s="1318"/>
      <c r="I78" s="1318"/>
      <c r="J78" s="1318"/>
      <c r="K78" s="1329"/>
      <c r="L78" s="1329"/>
      <c r="M78" s="1329"/>
      <c r="N78" s="1329"/>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ht="13.5" x14ac:dyDescent="0.15">
      <c r="B79" s="395"/>
      <c r="G79" s="1318"/>
      <c r="H79" s="1318"/>
      <c r="I79" s="1327"/>
      <c r="J79" s="1327"/>
      <c r="K79" s="1330"/>
      <c r="L79" s="1330"/>
      <c r="M79" s="1330"/>
      <c r="N79" s="1330"/>
      <c r="AN79" s="1322"/>
      <c r="AO79" s="1322"/>
      <c r="AP79" s="1322"/>
      <c r="AQ79" s="1322"/>
      <c r="AR79" s="1322"/>
      <c r="AS79" s="1322"/>
      <c r="AT79" s="1322"/>
      <c r="AU79" s="1322"/>
      <c r="AV79" s="1322"/>
      <c r="AW79" s="1322"/>
      <c r="AX79" s="1322"/>
      <c r="AY79" s="1322"/>
      <c r="AZ79" s="1322"/>
      <c r="BA79" s="1322"/>
      <c r="BB79" s="1325" t="s">
        <v>593</v>
      </c>
      <c r="BC79" s="1325"/>
      <c r="BD79" s="1325"/>
      <c r="BE79" s="1325"/>
      <c r="BF79" s="1325"/>
      <c r="BG79" s="1325"/>
      <c r="BH79" s="1325"/>
      <c r="BI79" s="1325"/>
      <c r="BJ79" s="1325"/>
      <c r="BK79" s="1325"/>
      <c r="BL79" s="1325"/>
      <c r="BM79" s="1325"/>
      <c r="BN79" s="1325"/>
      <c r="BO79" s="1325"/>
      <c r="BP79" s="1323">
        <v>7.2</v>
      </c>
      <c r="BQ79" s="1323"/>
      <c r="BR79" s="1323"/>
      <c r="BS79" s="1323"/>
      <c r="BT79" s="1323"/>
      <c r="BU79" s="1323"/>
      <c r="BV79" s="1323"/>
      <c r="BW79" s="1323"/>
      <c r="BX79" s="1323">
        <v>6</v>
      </c>
      <c r="BY79" s="1323"/>
      <c r="BZ79" s="1323"/>
      <c r="CA79" s="1323"/>
      <c r="CB79" s="1323"/>
      <c r="CC79" s="1323"/>
      <c r="CD79" s="1323"/>
      <c r="CE79" s="1323"/>
      <c r="CF79" s="1323">
        <v>5.6</v>
      </c>
      <c r="CG79" s="1323"/>
      <c r="CH79" s="1323"/>
      <c r="CI79" s="1323"/>
      <c r="CJ79" s="1323"/>
      <c r="CK79" s="1323"/>
      <c r="CL79" s="1323"/>
      <c r="CM79" s="1323"/>
      <c r="CN79" s="1323">
        <v>5.3</v>
      </c>
      <c r="CO79" s="1323"/>
      <c r="CP79" s="1323"/>
      <c r="CQ79" s="1323"/>
      <c r="CR79" s="1323"/>
      <c r="CS79" s="1323"/>
      <c r="CT79" s="1323"/>
      <c r="CU79" s="1323"/>
      <c r="CV79" s="1323">
        <v>5.8</v>
      </c>
      <c r="CW79" s="1323"/>
      <c r="CX79" s="1323"/>
      <c r="CY79" s="1323"/>
      <c r="CZ79" s="1323"/>
      <c r="DA79" s="1323"/>
      <c r="DB79" s="1323"/>
      <c r="DC79" s="1323"/>
    </row>
    <row r="80" spans="2:107" ht="13.5" x14ac:dyDescent="0.15">
      <c r="B80" s="395"/>
      <c r="G80" s="1318"/>
      <c r="H80" s="1318"/>
      <c r="I80" s="1327"/>
      <c r="J80" s="1327"/>
      <c r="K80" s="1330"/>
      <c r="L80" s="1330"/>
      <c r="M80" s="1330"/>
      <c r="N80" s="1330"/>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ht="13.5"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5"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423"/>
      <c r="AQ87" s="423"/>
      <c r="BC87" s="423"/>
      <c r="BO87" s="423"/>
      <c r="CA87" s="423"/>
      <c r="CM87" s="423"/>
      <c r="CY87" s="423"/>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aiZPfq1SgHFWknS6sK4qmUkTQMgVlp9O2WMlcI13e79wfsAaOZDPnKcpTwJfT4DVLiLG89SaYhA7jdE/7LyNdg==" saltValue="GuGX4ZNZNdRgGY6gRrcBnQ=="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495</v>
      </c>
    </row>
  </sheetData>
  <sheetProtection algorithmName="SHA-512" hashValue="vAwTL7rUC8MuxOJhIHNyYozRk1Bc3KmhmBaBJ+9cmgCiXy+xt3TW3Q7qIqxxVMY+FZ2XhGVL3PpbAoPeX8Dgbw==" saltValue="8zwz9LBsmatXx6y/U+Kos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495</v>
      </c>
    </row>
  </sheetData>
  <sheetProtection algorithmName="SHA-512" hashValue="0eMaJPxzcjj7KA/NAN67NKQUpSFdQPjhkPQ/1TQbIGcWWQF/Y57bn0qnBBnQYDC9471ARxh7QTUDWDKp/r6n5g==" saltValue="caDDZZiwQEdza0KB6+m5L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546</v>
      </c>
      <c r="G2" s="157"/>
      <c r="H2" s="158"/>
    </row>
    <row r="3" spans="1:8" x14ac:dyDescent="0.15">
      <c r="A3" s="154" t="s">
        <v>539</v>
      </c>
      <c r="B3" s="159"/>
      <c r="C3" s="160"/>
      <c r="D3" s="161">
        <v>476981</v>
      </c>
      <c r="E3" s="162"/>
      <c r="F3" s="163">
        <v>245039</v>
      </c>
      <c r="G3" s="164"/>
      <c r="H3" s="165"/>
    </row>
    <row r="4" spans="1:8" x14ac:dyDescent="0.15">
      <c r="A4" s="166"/>
      <c r="B4" s="167"/>
      <c r="C4" s="168"/>
      <c r="D4" s="169">
        <v>211932</v>
      </c>
      <c r="E4" s="170"/>
      <c r="F4" s="171">
        <v>108922</v>
      </c>
      <c r="G4" s="172"/>
      <c r="H4" s="173"/>
    </row>
    <row r="5" spans="1:8" x14ac:dyDescent="0.15">
      <c r="A5" s="154" t="s">
        <v>541</v>
      </c>
      <c r="B5" s="159"/>
      <c r="C5" s="160"/>
      <c r="D5" s="161">
        <v>226730</v>
      </c>
      <c r="E5" s="162"/>
      <c r="F5" s="163">
        <v>237994</v>
      </c>
      <c r="G5" s="164"/>
      <c r="H5" s="165"/>
    </row>
    <row r="6" spans="1:8" x14ac:dyDescent="0.15">
      <c r="A6" s="166"/>
      <c r="B6" s="167"/>
      <c r="C6" s="168"/>
      <c r="D6" s="169">
        <v>171323</v>
      </c>
      <c r="E6" s="170"/>
      <c r="F6" s="171">
        <v>110361</v>
      </c>
      <c r="G6" s="172"/>
      <c r="H6" s="173"/>
    </row>
    <row r="7" spans="1:8" x14ac:dyDescent="0.15">
      <c r="A7" s="154" t="s">
        <v>542</v>
      </c>
      <c r="B7" s="159"/>
      <c r="C7" s="160"/>
      <c r="D7" s="161">
        <v>163346</v>
      </c>
      <c r="E7" s="162"/>
      <c r="F7" s="163">
        <v>267911</v>
      </c>
      <c r="G7" s="164"/>
      <c r="H7" s="165"/>
    </row>
    <row r="8" spans="1:8" x14ac:dyDescent="0.15">
      <c r="A8" s="166"/>
      <c r="B8" s="167"/>
      <c r="C8" s="168"/>
      <c r="D8" s="169">
        <v>102209</v>
      </c>
      <c r="E8" s="170"/>
      <c r="F8" s="171">
        <v>106425</v>
      </c>
      <c r="G8" s="172"/>
      <c r="H8" s="173"/>
    </row>
    <row r="9" spans="1:8" x14ac:dyDescent="0.15">
      <c r="A9" s="154" t="s">
        <v>543</v>
      </c>
      <c r="B9" s="159"/>
      <c r="C9" s="160"/>
      <c r="D9" s="161">
        <v>126753</v>
      </c>
      <c r="E9" s="162"/>
      <c r="F9" s="163">
        <v>228215</v>
      </c>
      <c r="G9" s="164"/>
      <c r="H9" s="165"/>
    </row>
    <row r="10" spans="1:8" x14ac:dyDescent="0.15">
      <c r="A10" s="166"/>
      <c r="B10" s="167"/>
      <c r="C10" s="168"/>
      <c r="D10" s="169">
        <v>112963</v>
      </c>
      <c r="E10" s="170"/>
      <c r="F10" s="171">
        <v>117571</v>
      </c>
      <c r="G10" s="172"/>
      <c r="H10" s="173"/>
    </row>
    <row r="11" spans="1:8" x14ac:dyDescent="0.15">
      <c r="A11" s="154" t="s">
        <v>544</v>
      </c>
      <c r="B11" s="159"/>
      <c r="C11" s="160"/>
      <c r="D11" s="161">
        <v>177319</v>
      </c>
      <c r="E11" s="162"/>
      <c r="F11" s="163">
        <v>264232</v>
      </c>
      <c r="G11" s="164"/>
      <c r="H11" s="165"/>
    </row>
    <row r="12" spans="1:8" x14ac:dyDescent="0.15">
      <c r="A12" s="166"/>
      <c r="B12" s="167"/>
      <c r="C12" s="174"/>
      <c r="D12" s="169">
        <v>127878</v>
      </c>
      <c r="E12" s="170"/>
      <c r="F12" s="171">
        <v>133959</v>
      </c>
      <c r="G12" s="172"/>
      <c r="H12" s="173"/>
    </row>
    <row r="13" spans="1:8" x14ac:dyDescent="0.15">
      <c r="A13" s="154"/>
      <c r="B13" s="159"/>
      <c r="C13" s="175"/>
      <c r="D13" s="176">
        <v>234226</v>
      </c>
      <c r="E13" s="177"/>
      <c r="F13" s="178">
        <v>248678</v>
      </c>
      <c r="G13" s="179"/>
      <c r="H13" s="165"/>
    </row>
    <row r="14" spans="1:8" x14ac:dyDescent="0.15">
      <c r="A14" s="166"/>
      <c r="B14" s="167"/>
      <c r="C14" s="168"/>
      <c r="D14" s="169">
        <v>145261</v>
      </c>
      <c r="E14" s="170"/>
      <c r="F14" s="171">
        <v>115448</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14.86</v>
      </c>
      <c r="C19" s="180">
        <f>ROUND(VALUE(SUBSTITUTE(実質収支比率等に係る経年分析!G$48,"▲","-")),2)</f>
        <v>12.87</v>
      </c>
      <c r="D19" s="180">
        <f>ROUND(VALUE(SUBSTITUTE(実質収支比率等に係る経年分析!H$48,"▲","-")),2)</f>
        <v>9.5399999999999991</v>
      </c>
      <c r="E19" s="180">
        <f>ROUND(VALUE(SUBSTITUTE(実質収支比率等に係る経年分析!I$48,"▲","-")),2)</f>
        <v>8.0399999999999991</v>
      </c>
      <c r="F19" s="180">
        <f>ROUND(VALUE(SUBSTITUTE(実質収支比率等に係る経年分析!J$48,"▲","-")),2)</f>
        <v>10.16</v>
      </c>
    </row>
    <row r="20" spans="1:11" x14ac:dyDescent="0.15">
      <c r="A20" s="180" t="s">
        <v>55</v>
      </c>
      <c r="B20" s="180">
        <f>ROUND(VALUE(SUBSTITUTE(実質収支比率等に係る経年分析!F$47,"▲","-")),2)</f>
        <v>93.82</v>
      </c>
      <c r="C20" s="180">
        <f>ROUND(VALUE(SUBSTITUTE(実質収支比率等に係る経年分析!G$47,"▲","-")),2)</f>
        <v>77.819999999999993</v>
      </c>
      <c r="D20" s="180">
        <f>ROUND(VALUE(SUBSTITUTE(実質収支比率等に係る経年分析!H$47,"▲","-")),2)</f>
        <v>67.599999999999994</v>
      </c>
      <c r="E20" s="180">
        <f>ROUND(VALUE(SUBSTITUTE(実質収支比率等に係る経年分析!I$47,"▲","-")),2)</f>
        <v>54.43</v>
      </c>
      <c r="F20" s="180">
        <f>ROUND(VALUE(SUBSTITUTE(実質収支比率等に係る経年分析!J$47,"▲","-")),2)</f>
        <v>44.27</v>
      </c>
    </row>
    <row r="21" spans="1:11" x14ac:dyDescent="0.15">
      <c r="A21" s="180" t="s">
        <v>56</v>
      </c>
      <c r="B21" s="180">
        <f>IF(ISNUMBER(VALUE(SUBSTITUTE(実質収支比率等に係る経年分析!F$49,"▲","-"))),ROUND(VALUE(SUBSTITUTE(実質収支比率等に係る経年分析!F$49,"▲","-")),2),NA())</f>
        <v>6.63</v>
      </c>
      <c r="C21" s="180">
        <f>IF(ISNUMBER(VALUE(SUBSTITUTE(実質収支比率等に係る経年分析!G$49,"▲","-"))),ROUND(VALUE(SUBSTITUTE(実質収支比率等に係る経年分析!G$49,"▲","-")),2),NA())</f>
        <v>-20.350000000000001</v>
      </c>
      <c r="D21" s="180">
        <f>IF(ISNUMBER(VALUE(SUBSTITUTE(実質収支比率等に係る経年分析!H$49,"▲","-"))),ROUND(VALUE(SUBSTITUTE(実質収支比率等に係る経年分析!H$49,"▲","-")),2),NA())</f>
        <v>-10.99</v>
      </c>
      <c r="E21" s="180">
        <f>IF(ISNUMBER(VALUE(SUBSTITUTE(実質収支比率等に係る経年分析!I$49,"▲","-"))),ROUND(VALUE(SUBSTITUTE(実質収支比率等に係る経年分析!I$49,"▲","-")),2),NA())</f>
        <v>-12.07</v>
      </c>
      <c r="F21" s="180">
        <f>IF(ISNUMBER(VALUE(SUBSTITUTE(実質収支比率等に係る経年分析!J$49,"▲","-"))),ROUND(VALUE(SUBSTITUTE(実質収支比率等に係る経年分析!J$49,"▲","-")),2),NA())</f>
        <v>-8.68</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0.05</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0.04</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0.05</v>
      </c>
    </row>
    <row r="30" spans="1:11" x14ac:dyDescent="0.15">
      <c r="A30" s="181" t="str">
        <f>IF(連結実質赤字比率に係る赤字・黒字の構成分析!C$40="",NA(),連結実質赤字比率に係る赤字・黒字の構成分析!C$40)</f>
        <v>国民健康保険事業特別会計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1.27</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0.57999999999999996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1.66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0.27</v>
      </c>
    </row>
    <row r="31" spans="1:11" x14ac:dyDescent="0.15">
      <c r="A31" s="181" t="str">
        <f>IF(連結実質赤字比率に係る赤字・黒字の構成分析!C$39="",NA(),連結実質赤字比率に係る赤字・黒字の構成分析!C$39)</f>
        <v>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0.34</v>
      </c>
    </row>
    <row r="32" spans="1:11" x14ac:dyDescent="0.15">
      <c r="A32" s="181" t="str">
        <f>IF(連結実質赤字比率に係る赤字・黒字の構成分析!C$38="",NA(),連結実質赤字比率に係る赤字・黒字の構成分析!C$38)</f>
        <v>診療所事業特別会計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0.49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0.56999999999999995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0.66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0.42</v>
      </c>
    </row>
    <row r="33" spans="1:16" x14ac:dyDescent="0.15">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0.48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0.64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1.1299999999999999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1.1599999999999999</v>
      </c>
    </row>
    <row r="34" spans="1:16" x14ac:dyDescent="0.15">
      <c r="A34" s="181" t="str">
        <f>IF(連結実質赤字比率に係る赤字・黒字の構成分析!C$36="",NA(),連結実質赤字比率に係る赤字・黒字の構成分析!C$36)</f>
        <v>宅地造成事業特別会計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13.88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11.33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7.97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6.33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8.4</v>
      </c>
    </row>
    <row r="36" spans="1:16" x14ac:dyDescent="0.15">
      <c r="A36" s="181" t="str">
        <f>IF(連結実質赤字比率に係る赤字・黒字の構成分析!C$34="",NA(),連結実質赤字比率に係る赤字・黒字の構成分析!C$34)</f>
        <v>簡易水道事業会計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114.09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124.23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126.62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125.71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123.1</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785</v>
      </c>
      <c r="E42" s="182"/>
      <c r="F42" s="182"/>
      <c r="G42" s="182">
        <f>'実質公債費比率（分子）の構造'!L$52</f>
        <v>799</v>
      </c>
      <c r="H42" s="182"/>
      <c r="I42" s="182"/>
      <c r="J42" s="182">
        <f>'実質公債費比率（分子）の構造'!M$52</f>
        <v>889</v>
      </c>
      <c r="K42" s="182"/>
      <c r="L42" s="182"/>
      <c r="M42" s="182">
        <f>'実質公債費比率（分子）の構造'!N$52</f>
        <v>968</v>
      </c>
      <c r="N42" s="182"/>
      <c r="O42" s="182"/>
      <c r="P42" s="182">
        <f>'実質公債費比率（分子）の構造'!O$52</f>
        <v>964</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127</v>
      </c>
      <c r="C46" s="182"/>
      <c r="D46" s="182"/>
      <c r="E46" s="182">
        <f>'実質公債費比率（分子）の構造'!L$48</f>
        <v>144</v>
      </c>
      <c r="F46" s="182"/>
      <c r="G46" s="182"/>
      <c r="H46" s="182">
        <f>'実質公債費比率（分子）の構造'!M$48</f>
        <v>147</v>
      </c>
      <c r="I46" s="182"/>
      <c r="J46" s="182"/>
      <c r="K46" s="182">
        <f>'実質公債費比率（分子）の構造'!N$48</f>
        <v>185</v>
      </c>
      <c r="L46" s="182"/>
      <c r="M46" s="182"/>
      <c r="N46" s="182">
        <f>'実質公債費比率（分子）の構造'!O$48</f>
        <v>195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684</v>
      </c>
      <c r="C49" s="182"/>
      <c r="D49" s="182"/>
      <c r="E49" s="182">
        <f>'実質公債費比率（分子）の構造'!L$45</f>
        <v>689</v>
      </c>
      <c r="F49" s="182"/>
      <c r="G49" s="182"/>
      <c r="H49" s="182">
        <f>'実質公債費比率（分子）の構造'!M$45</f>
        <v>796</v>
      </c>
      <c r="I49" s="182"/>
      <c r="J49" s="182"/>
      <c r="K49" s="182">
        <f>'実質公債費比率（分子）の構造'!N$45</f>
        <v>895</v>
      </c>
      <c r="L49" s="182"/>
      <c r="M49" s="182"/>
      <c r="N49" s="182">
        <f>'実質公債費比率（分子）の構造'!O$45</f>
        <v>892</v>
      </c>
      <c r="O49" s="182"/>
      <c r="P49" s="182"/>
    </row>
    <row r="50" spans="1:16" x14ac:dyDescent="0.15">
      <c r="A50" s="182" t="s">
        <v>71</v>
      </c>
      <c r="B50" s="182" t="e">
        <f>NA()</f>
        <v>#N/A</v>
      </c>
      <c r="C50" s="182">
        <f>IF(ISNUMBER('実質公債費比率（分子）の構造'!K$53),'実質公債費比率（分子）の構造'!K$53,NA())</f>
        <v>26</v>
      </c>
      <c r="D50" s="182" t="e">
        <f>NA()</f>
        <v>#N/A</v>
      </c>
      <c r="E50" s="182" t="e">
        <f>NA()</f>
        <v>#N/A</v>
      </c>
      <c r="F50" s="182">
        <f>IF(ISNUMBER('実質公債費比率（分子）の構造'!L$53),'実質公債費比率（分子）の構造'!L$53,NA())</f>
        <v>34</v>
      </c>
      <c r="G50" s="182" t="e">
        <f>NA()</f>
        <v>#N/A</v>
      </c>
      <c r="H50" s="182" t="e">
        <f>NA()</f>
        <v>#N/A</v>
      </c>
      <c r="I50" s="182">
        <f>IF(ISNUMBER('実質公債費比率（分子）の構造'!M$53),'実質公債費比率（分子）の構造'!M$53,NA())</f>
        <v>54</v>
      </c>
      <c r="J50" s="182" t="e">
        <f>NA()</f>
        <v>#N/A</v>
      </c>
      <c r="K50" s="182" t="e">
        <f>NA()</f>
        <v>#N/A</v>
      </c>
      <c r="L50" s="182">
        <f>IF(ISNUMBER('実質公債費比率（分子）の構造'!N$53),'実質公債費比率（分子）の構造'!N$53,NA())</f>
        <v>112</v>
      </c>
      <c r="M50" s="182" t="e">
        <f>NA()</f>
        <v>#N/A</v>
      </c>
      <c r="N50" s="182" t="e">
        <f>NA()</f>
        <v>#N/A</v>
      </c>
      <c r="O50" s="182">
        <f>IF(ISNUMBER('実質公債費比率（分子）の構造'!O$53),'実質公債費比率（分子）の構造'!O$53,NA())</f>
        <v>123</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4134</v>
      </c>
      <c r="E56" s="181"/>
      <c r="F56" s="181"/>
      <c r="G56" s="181">
        <f>'将来負担比率（分子）の構造'!J$52</f>
        <v>4346</v>
      </c>
      <c r="H56" s="181"/>
      <c r="I56" s="181"/>
      <c r="J56" s="181">
        <f>'将来負担比率（分子）の構造'!K$52</f>
        <v>4271</v>
      </c>
      <c r="K56" s="181"/>
      <c r="L56" s="181"/>
      <c r="M56" s="181">
        <f>'将来負担比率（分子）の構造'!L$52</f>
        <v>4118</v>
      </c>
      <c r="N56" s="181"/>
      <c r="O56" s="181"/>
      <c r="P56" s="181">
        <f>'将来負担比率（分子）の構造'!M$52</f>
        <v>3761</v>
      </c>
    </row>
    <row r="57" spans="1:16" x14ac:dyDescent="0.15">
      <c r="A57" s="181" t="s">
        <v>42</v>
      </c>
      <c r="B57" s="181"/>
      <c r="C57" s="181"/>
      <c r="D57" s="181">
        <f>'将来負担比率（分子）の構造'!I$51</f>
        <v>62</v>
      </c>
      <c r="E57" s="181"/>
      <c r="F57" s="181"/>
      <c r="G57" s="181">
        <f>'将来負担比率（分子）の構造'!J$51</f>
        <v>63</v>
      </c>
      <c r="H57" s="181"/>
      <c r="I57" s="181"/>
      <c r="J57" s="181">
        <f>'将来負担比率（分子）の構造'!K$51</f>
        <v>62</v>
      </c>
      <c r="K57" s="181"/>
      <c r="L57" s="181"/>
      <c r="M57" s="181">
        <f>'将来負担比率（分子）の構造'!L$51</f>
        <v>61</v>
      </c>
      <c r="N57" s="181"/>
      <c r="O57" s="181"/>
      <c r="P57" s="181">
        <f>'将来負担比率（分子）の構造'!M$51</f>
        <v>59</v>
      </c>
    </row>
    <row r="58" spans="1:16" x14ac:dyDescent="0.15">
      <c r="A58" s="181" t="s">
        <v>41</v>
      </c>
      <c r="B58" s="181"/>
      <c r="C58" s="181"/>
      <c r="D58" s="181">
        <f>'将来負担比率（分子）の構造'!I$50</f>
        <v>2779</v>
      </c>
      <c r="E58" s="181"/>
      <c r="F58" s="181"/>
      <c r="G58" s="181">
        <f>'将来負担比率（分子）の構造'!J$50</f>
        <v>2547</v>
      </c>
      <c r="H58" s="181"/>
      <c r="I58" s="181"/>
      <c r="J58" s="181">
        <f>'将来負担比率（分子）の構造'!K$50</f>
        <v>2606</v>
      </c>
      <c r="K58" s="181"/>
      <c r="L58" s="181"/>
      <c r="M58" s="181">
        <f>'将来負担比率（分子）の構造'!L$50</f>
        <v>2302</v>
      </c>
      <c r="N58" s="181"/>
      <c r="O58" s="181"/>
      <c r="P58" s="181">
        <f>'将来負担比率（分子）の構造'!M$50</f>
        <v>1969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235</v>
      </c>
      <c r="C62" s="181"/>
      <c r="D62" s="181"/>
      <c r="E62" s="181">
        <f>'将来負担比率（分子）の構造'!J$45</f>
        <v>219</v>
      </c>
      <c r="F62" s="181"/>
      <c r="G62" s="181"/>
      <c r="H62" s="181">
        <f>'将来負担比率（分子）の構造'!K$45</f>
        <v>157</v>
      </c>
      <c r="I62" s="181"/>
      <c r="J62" s="181"/>
      <c r="K62" s="181">
        <f>'将来負担比率（分子）の構造'!L$45</f>
        <v>114</v>
      </c>
      <c r="L62" s="181"/>
      <c r="M62" s="181"/>
      <c r="N62" s="181">
        <f>'将来負担比率（分子）の構造'!M$45</f>
        <v>92</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1813</v>
      </c>
      <c r="C64" s="181"/>
      <c r="D64" s="181"/>
      <c r="E64" s="181">
        <f>'将来負担比率（分子）の構造'!J$43</f>
        <v>1927</v>
      </c>
      <c r="F64" s="181"/>
      <c r="G64" s="181"/>
      <c r="H64" s="181">
        <f>'将来負担比率（分子）の構造'!K$43</f>
        <v>1960</v>
      </c>
      <c r="I64" s="181"/>
      <c r="J64" s="181"/>
      <c r="K64" s="181">
        <f>'将来負担比率（分子）の構造'!L$43</f>
        <v>2032</v>
      </c>
      <c r="L64" s="181"/>
      <c r="M64" s="181"/>
      <c r="N64" s="181">
        <f>'将来負担比率（分子）の構造'!M$43</f>
        <v>2008</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3775</v>
      </c>
      <c r="C66" s="181"/>
      <c r="D66" s="181"/>
      <c r="E66" s="181">
        <f>'将来負担比率（分子）の構造'!J$41</f>
        <v>3858</v>
      </c>
      <c r="F66" s="181"/>
      <c r="G66" s="181"/>
      <c r="H66" s="181">
        <f>'将来負担比率（分子）の構造'!K$41</f>
        <v>3842</v>
      </c>
      <c r="I66" s="181"/>
      <c r="J66" s="181"/>
      <c r="K66" s="181">
        <f>'将来負担比率（分子）の構造'!L$41</f>
        <v>3646</v>
      </c>
      <c r="L66" s="181"/>
      <c r="M66" s="181"/>
      <c r="N66" s="181">
        <f>'将来負担比率（分子）の構造'!M$41</f>
        <v>3429</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1169</v>
      </c>
      <c r="C72" s="185">
        <f>基金残高に係る経年分析!G55</f>
        <v>974</v>
      </c>
      <c r="D72" s="185">
        <f>基金残高に係る経年分析!H55</f>
        <v>784</v>
      </c>
    </row>
    <row r="73" spans="1:16" x14ac:dyDescent="0.15">
      <c r="A73" s="184" t="s">
        <v>78</v>
      </c>
      <c r="B73" s="185">
        <f>基金残高に係る経年分析!F56</f>
        <v>198</v>
      </c>
      <c r="C73" s="185">
        <f>基金残高に係る経年分析!G56</f>
        <v>174</v>
      </c>
      <c r="D73" s="185">
        <f>基金残高に係る経年分析!H56</f>
        <v>150</v>
      </c>
    </row>
    <row r="74" spans="1:16" x14ac:dyDescent="0.15">
      <c r="A74" s="184" t="s">
        <v>79</v>
      </c>
      <c r="B74" s="185">
        <f>基金残高に係る経年分析!F57</f>
        <v>1111</v>
      </c>
      <c r="C74" s="185">
        <f>基金残高に係る経年分析!G57</f>
        <v>1021</v>
      </c>
      <c r="D74" s="185">
        <f>基金残高に係る経年分析!H57</f>
        <v>903</v>
      </c>
    </row>
  </sheetData>
  <sheetProtection algorithmName="SHA-512" hashValue="oiDBlnVieff8U3lsBSrAdzH+j3qfXbdYYfWahr91aKN9btXakiK+KYMZuWzNliElLMNygHuu9R1E5Yx/iiUAkA==" saltValue="GRawxb9gi9S8zKrEi4oOV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2021-03-04T09:07:48Z</cp:lastPrinted>
  <dcterms:created xsi:type="dcterms:W3CDTF">2021-02-05T04:12:50Z</dcterms:created>
  <dcterms:modified xsi:type="dcterms:W3CDTF">2021-11-01T08:53:25Z</dcterms:modified>
  <cp:category/>
</cp:coreProperties>
</file>