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11△三木町（眞島さん）\3.13-2\"/>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BW34" i="10"/>
  <c r="BW35" i="10" s="1"/>
  <c r="BW36" i="10" s="1"/>
  <c r="BW37" i="10" s="1"/>
  <c r="BW38" i="10" s="1"/>
  <c r="BW39" i="10" s="1"/>
  <c r="BW40" i="10" s="1"/>
  <c r="BW41" i="10" s="1"/>
  <c r="BW42" i="10" s="1"/>
  <c r="AM34" i="10"/>
  <c r="C34" i="10"/>
  <c r="CO34" i="10" l="1"/>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<sst xmlns="http://schemas.openxmlformats.org/spreadsheetml/2006/main" count="1122" uniqueCount="567">
  <si>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</si>
  <si>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</si>
  <si>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</si>
  <si>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</si>
  <si>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</si>
  <si>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</si>
  <si>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</si>
  <si>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</si>
  <si>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</si>
  <si>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</si>
  <si>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</si>
  <si>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</si>
  <si>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</si>
  <si>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</si>
  <si>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</si>
  <si>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</si>
  <si>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</si>
  <si>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</si>
  <si>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</si>
  <si>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</si>
  <si>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</si>
  <si>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</si>
  <si>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</si>
  <si>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</si>
  <si>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</si>
  <si>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</si>
  <si>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</si>
  <si>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</si>
  <si>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</si>
  <si>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</si>
  <si>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</si>
  <si>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</si>
  <si>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</si>
  <si>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</si>
  <si>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</si>
  <si>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</si>
  <si>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</si>
  <si>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</si>
  <si>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</si>
  <si>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</si>
  <si>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</si>
  <si>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</si>
  <si>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</si>
  <si>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</si>
  <si>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</si>
  <si>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</si>
  <si>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</si>
  <si>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</si>
  <si>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</si>
  <si>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</si>
  <si>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</si>
  <si>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</si>
  <si>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</si>
  <si>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</si>
  <si>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</si>
  <si>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</si>
  <si>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</si>
  <si>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</si>
  <si>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</si>
  <si>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</si>
  <si>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</si>
  <si>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</si>
  <si>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</si>
  <si>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</si>
  <si>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</si>
  <si>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</si>
  <si>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</si>
  <si>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</si>
  <si>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</si>
  <si>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</si>
  <si>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</si>
  <si>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</si>
  <si>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</si>
  <si>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</si>
  <si>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</si>
  <si>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</si>
  <si>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</si>
  <si>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</si>
  <si>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</si>
  <si>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</si>
  <si>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</si>
  <si>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</si>
  <si>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</si>
  <si>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</si>
  <si>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</si>
  <si>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</si>
  <si>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</si>
  <si>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</si>
  <si>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</si>
  <si>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</si>
  <si>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</si>
  <si>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</si>
  <si>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</si>
  <si>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</si>
  <si>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</si>
  <si>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</si>
  <si>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</si>
  <si>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</si>
  <si>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</si>
  <si>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</si>
  <si>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</si>
  <si>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</si>
  <si>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</si>
  <si>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</si>
  <si>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</si>
  <si>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</si>
  <si>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</si>
  <si>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</si>
  <si>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</si>
  <si>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</si>
  <si>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</si>
  <si>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</si>
  <si>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</si>
  <si>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</si>
  <si>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</si>
  <si>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</si>
  <si>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</si>
  <si>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</si>
  <si>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</si>
  <si>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</si>
  <si>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</si>
  <si>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</si>
  <si>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</si>
  <si>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</si>
  <si>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</si>
  <si>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</si>
  <si>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</si>
  <si>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</si>
  <si>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</si>
  <si>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</si>
  <si>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</si>
  <si>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</si>
  <si>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</si>
  <si>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</si>
  <si>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</si>
  <si>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</si>
  <si>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</si>
  <si>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</si>
  <si>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</si>
  <si>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</si>
  <si>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</si>
  <si>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</si>
  <si>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</si>
  <si>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</si>
  <si>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</si>
  <si>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</si>
  <si>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</si>
  <si>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</si>
  <si>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</si>
  <si>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</si>
  <si>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</si>
  <si>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</si>
  <si>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</si>
  <si>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</si>
  <si>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</si>
  <si>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</si>
  <si>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</si>
  <si>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</si>
  <si>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</si>
  <si>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</si>
  <si>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</si>
  <si>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</si>
  <si>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</si>
  <si>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</si>
  <si>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</si>
  <si>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</si>
  <si>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</si>
  <si>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</si>
  <si>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</si>
  <si>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</si>
  <si>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</si>
  <si>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</si>
  <si>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</si>
  <si>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</si>
  <si>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</si>
  <si>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</si>
  <si>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</si>
  <si>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</si>
  <si>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</si>
  <si>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</si>
  <si>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</si>
  <si>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</si>
  <si>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</si>
  <si>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</si>
  <si>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</si>
  <si>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</si>
  <si>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</si>
  <si>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</si>
  <si>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</si>
  <si>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</si>
  <si>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</si>
  <si>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</si>
  <si>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</si>
  <si>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</si>
  <si>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</si>
  <si>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</si>
  <si>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</si>
  <si>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</si>
  <si>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</si>
  <si>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</si>
  <si>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</si>
  <si>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</si>
  <si>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</si>
  <si>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香川県三木町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</si>
  <si>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</si>
  <si>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</si>
  <si>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</si>
  <si>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</si>
  <si>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</si>
  <si>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</si>
  <si>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</si>
  <si>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</si>
  <si>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</si>
  <si>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</si>
  <si>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</si>
  <si>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</si>
  <si>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</si>
  <si>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</si>
  <si>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</si>
  <si>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</si>
  <si>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</si>
  <si>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</si>
  <si>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</si>
  <si>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</si>
  <si>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</si>
  <si>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</si>
  <si>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</si>
  <si>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</si>
  <si>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</si>
  <si>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</si>
  <si>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</si>
  <si>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</si>
  <si>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</si>
  <si>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</si>
  <si>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</si>
  <si>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</si>
  <si>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</si>
  <si>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</si>
  <si>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</si>
  <si>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</si>
  <si>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</si>
  <si>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</si>
  <si>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</si>
  <si>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</si>
  <si>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</si>
  <si>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</si>
  <si>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</si>
  <si>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</si>
  <si>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</si>
  <si>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</si>
  <si>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</si>
  <si>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</si>
  <si>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</si>
  <si>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</si>
  <si>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</si>
  <si>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</si>
  <si>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</si>
  <si>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</si>
  <si>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</si>
  <si>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</si>
  <si>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</si>
  <si>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</si>
  <si>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</si>
  <si>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</si>
  <si>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</si>
  <si>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</si>
  <si>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</si>
  <si>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</si>
  <si>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</si>
  <si>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</si>
  <si>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</si>
  <si>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</si>
  <si>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</si>
  <si>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</si>
  <si>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</si>
  <si>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</si>
  <si>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</si>
  <si>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</si>
  <si>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</si>
  <si>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</si>
  <si>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</si>
  <si>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</si>
  <si>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</si>
  <si>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</si>
  <si>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</si>
  <si>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</si>
  <si>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</si>
  <si>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</si>
  <si>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</si>
  <si>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</si>
  <si>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</si>
  <si>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</si>
  <si>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</si>
  <si>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</si>
  <si>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</si>
  <si>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</si>
  <si>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</si>
  <si>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</si>
  <si>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</si>
  <si>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</si>
  <si>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</si>
  <si>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</si>
  <si>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</si>
  <si>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</si>
  <si>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</si>
  <si>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</si>
  <si>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</si>
  <si>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</si>
  <si>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</si>
  <si>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</si>
  <si>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</si>
  <si>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</si>
  <si>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</si>
  <si>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</si>
  <si>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</si>
  <si>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</si>
  <si>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</si>
  <si>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</si>
  <si>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</si>
  <si>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</si>
  <si>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</si>
  <si>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</si>
  <si>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</si>
  <si>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</si>
  <si>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</si>
  <si>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</si>
  <si>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</si>
  <si>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</si>
  <si>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</si>
  <si>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</si>
  <si>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</si>
  <si>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</si>
  <si>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</si>
  <si>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</si>
  <si>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</si>
  <si>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</si>
  <si>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</si>
  <si>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</si>
  <si>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</si>
  <si>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</si>
  <si>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</si>
  <si>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</si>
  <si>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</si>
  <si>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</si>
  <si>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</si>
  <si>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</si>
  <si>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</si>
  <si>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</si>
  <si>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</si>
  <si>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</si>
  <si>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</si>
  <si>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</si>
  <si>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</si>
  <si>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</si>
  <si>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香川県三木町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</si>
  <si>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</si>
  <si>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</si>
  <si>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</si>
  <si>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</si>
  <si>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</si>
  <si>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</si>
  <si>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</si>
  <si>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</si>
  <si>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</si>
  <si>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</si>
  <si>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</si>
  <si>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</si>
  <si>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</si>
  <si>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</si>
  <si>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</si>
  <si>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</si>
  <si>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</si>
  <si>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</si>
  <si>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</si>
  <si>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</si>
  <si>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</si>
  <si>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</si>
  <si>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</si>
  <si>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</si>
  <si>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</si>
  <si>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</si>
  <si>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</si>
  <si>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</si>
  <si>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</si>
  <si>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</si>
  <si>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</si>
  <si>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</si>
  <si>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</si>
  <si>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</si>
  <si>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</si>
  <si>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</si>
  <si>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</si>
  <si>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</si>
  <si>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</si>
  <si>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</si>
  <si>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</si>
  <si>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</si>
  <si>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</si>
  <si>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</si>
  <si>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</si>
  <si>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</si>
  <si>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</si>
  <si>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</si>
  <si>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</si>
  <si>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</si>
  <si>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</si>
  <si>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</si>
  <si>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</si>
  <si>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</si>
  <si>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</si>
  <si>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</si>
  <si>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</si>
  <si>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</si>
  <si>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</si>
  <si>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</si>
  <si>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</si>
  <si>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</si>
  <si>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</si>
  <si>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</si>
  <si>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</si>
  <si>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</si>
  <si>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</si>
  <si>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</si>
  <si>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</si>
  <si>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</si>
  <si>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</si>
  <si>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</si>
  <si>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</si>
  <si>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</si>
  <si>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</si>
  <si>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</si>
  <si>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</si>
  <si>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</si>
  <si>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</si>
  <si>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</si>
  <si>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</si>
  <si>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</si>
  <si>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</si>
  <si>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</si>
  <si>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</si>
  <si>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</si>
  <si>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</si>
  <si>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</si>
  <si>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</si>
  <si>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</si>
  <si>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</si>
  <si>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</si>
  <si>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</si>
  <si>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</si>
  <si>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</si>
  <si>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</si>
  <si>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</si>
  <si>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</si>
  <si>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</si>
  <si>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</si>
  <si>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</si>
  <si>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</si>
  <si>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</si>
  <si>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</si>
  <si>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</si>
  <si>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</si>
  <si>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</si>
  <si>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</si>
  <si>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</si>
  <si>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</si>
  <si>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</si>
  <si>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</si>
  <si>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</si>
  <si>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</si>
  <si>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</si>
  <si>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</si>
  <si>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</si>
  <si>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</si>
  <si>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</si>
  <si>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</si>
  <si>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</si>
  <si>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</si>
  <si>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</si>
  <si>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</si>
  <si>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</si>
  <si>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</si>
  <si>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</si>
  <si>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</si>
  <si>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</si>
  <si>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</si>
  <si>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</si>
  <si>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</si>
  <si>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</si>
  <si>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</si>
  <si>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</si>
  <si>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</si>
  <si>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</si>
  <si>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</si>
  <si>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</si>
  <si>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</si>
  <si>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</si>
  <si>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</si>
  <si>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</si>
  <si>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</si>
  <si>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</si>
  <si>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</si>
  <si>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</si>
  <si>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</si>
  <si>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</si>
  <si>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</si>
  <si>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</si>
  <si>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</si>
  <si>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</si>
  <si>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</si>
  <si>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</si>
  <si>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</si>
  <si>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</si>
  <si>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</si>
  <si>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</si>
  <si>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</si>
  <si>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</si>
  <si>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</si>
  <si>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</si>
  <si>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</si>
  <si>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</si>
  <si>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</si>
  <si>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</si>
  <si>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</si>
  <si>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</si>
  <si>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</si>
  <si>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</si>
  <si>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</si>
  <si>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</si>
  <si>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</si>
  <si>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</si>
  <si>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</si>
  <si>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 4.57</t>
  </si>
  <si>
    <t>▲ 2.18</t>
  </si>
  <si>
    <t>一般会計</t>
  </si>
  <si>
    <t>介護保険事業特別会計</t>
  </si>
  <si>
    <t>公共下水道事業特別会計</t>
  </si>
  <si>
    <t>国民健康保険事業特別会計</t>
  </si>
  <si>
    <t>農業集落排水事業特別会計</t>
  </si>
  <si>
    <t>後期高齢者医療事業特別会計</t>
  </si>
  <si>
    <t>介護予防サービス事業特別会計</t>
  </si>
  <si>
    <t>その他会計（赤字）</t>
  </si>
  <si>
    <t>その他会計（黒字）</t>
  </si>
  <si>
    <t>R01</t>
    <phoneticPr fontId="5"/>
  </si>
  <si>
    <t>R02</t>
    <phoneticPr fontId="5"/>
  </si>
  <si>
    <t>R03</t>
    <phoneticPr fontId="5"/>
  </si>
  <si>
    <t>R04</t>
    <phoneticPr fontId="5"/>
  </si>
  <si>
    <t>R05</t>
    <phoneticPr fontId="5"/>
  </si>
  <si>
    <t>（公財）三木町文化振興財団</t>
    <rPh sb="1" eb="2">
      <t>コウ</t>
    </rPh>
    <rPh sb="2" eb="3">
      <t>ザイ</t>
    </rPh>
    <rPh sb="4" eb="7">
      <t>ミキチョウ</t>
    </rPh>
    <rPh sb="7" eb="9">
      <t>ブンカ</t>
    </rPh>
    <rPh sb="9" eb="11">
      <t>シンコウ</t>
    </rPh>
    <rPh sb="11" eb="13">
      <t>ザイダン</t>
    </rPh>
    <phoneticPr fontId="10"/>
  </si>
  <si>
    <t>（公財）三木町健康生きがい財団</t>
    <rPh sb="1" eb="2">
      <t>コウ</t>
    </rPh>
    <rPh sb="2" eb="3">
      <t>ザイ</t>
    </rPh>
    <rPh sb="4" eb="7">
      <t>ミキチョウ</t>
    </rPh>
    <rPh sb="7" eb="9">
      <t>ケンコウ</t>
    </rPh>
    <rPh sb="9" eb="10">
      <t>イ</t>
    </rPh>
    <rPh sb="13" eb="15">
      <t>ザイダン</t>
    </rPh>
    <phoneticPr fontId="10"/>
  </si>
  <si>
    <t>〇</t>
    <phoneticPr fontId="10"/>
  </si>
  <si>
    <t>三木町土地開発公社</t>
    <rPh sb="0" eb="3">
      <t>ミキチョウ</t>
    </rPh>
    <rPh sb="3" eb="5">
      <t>トチ</t>
    </rPh>
    <rPh sb="5" eb="7">
      <t>カイハツ</t>
    </rPh>
    <rPh sb="7" eb="9">
      <t>コウシャ</t>
    </rPh>
    <phoneticPr fontId="10"/>
  </si>
  <si>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</si>
  <si>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7">
      <t>イチ</t>
    </rPh>
    <rPh sb="7" eb="8">
      <t>シ</t>
    </rPh>
    <rPh sb="8" eb="10">
      <t>カズチョウ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</si>
  <si>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</si>
  <si>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サイ</t>
    </rPh>
    <rPh sb="7" eb="9">
      <t>クミアイ</t>
    </rPh>
    <phoneticPr fontId="2"/>
  </si>
  <si>
    <t>香川県市町総合事務組合</t>
    <rPh sb="0" eb="3">
      <t>カガワケン</t>
    </rPh>
    <rPh sb="3" eb="4">
      <t>シ</t>
    </rPh>
    <rPh sb="4" eb="5">
      <t>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</si>
  <si>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</si>
  <si>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</si>
  <si>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</si>
  <si>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ふれあいふるさと基金</t>
    <rPh sb="8" eb="10">
      <t>キキン</t>
    </rPh>
    <phoneticPr fontId="5"/>
  </si>
  <si>
    <t>公共施設整備基金</t>
    <rPh sb="0" eb="2">
      <t>コウキョウ</t>
    </rPh>
    <rPh sb="2" eb="4">
      <t>シセツ</t>
    </rPh>
    <rPh sb="4" eb="6">
      <t>セイビ</t>
    </rPh>
    <rPh sb="6" eb="8">
      <t>キキン</t>
    </rPh>
    <phoneticPr fontId="2"/>
  </si>
  <si>
    <t>社会福祉基金</t>
    <rPh sb="0" eb="2">
      <t>シャカイ</t>
    </rPh>
    <rPh sb="2" eb="4">
      <t>フクシ</t>
    </rPh>
    <rPh sb="4" eb="6">
      <t>キキン</t>
    </rPh>
    <phoneticPr fontId="2"/>
  </si>
  <si>
    <t>消防機材整備基金</t>
    <rPh sb="0" eb="2">
      <t>ショウボウ</t>
    </rPh>
    <rPh sb="2" eb="4">
      <t>キザイ</t>
    </rPh>
    <rPh sb="4" eb="6">
      <t>セイビ</t>
    </rPh>
    <rPh sb="6" eb="8">
      <t>キキン</t>
    </rPh>
    <phoneticPr fontId="2"/>
  </si>
  <si>
    <t>健康生きがい中核施設大規模修繕等基金</t>
    <rPh sb="0" eb="2">
      <t>ケンコウ</t>
    </rPh>
    <rPh sb="2" eb="3">
      <t>イ</t>
    </rPh>
    <rPh sb="6" eb="8">
      <t>チュウカク</t>
    </rPh>
    <rPh sb="8" eb="10">
      <t>シセツ</t>
    </rPh>
    <rPh sb="10" eb="13">
      <t>ダイキボ</t>
    </rPh>
    <rPh sb="13" eb="16">
      <t>シュウゼントウ</t>
    </rPh>
    <rPh sb="16" eb="18">
      <t>キキン</t>
    </rPh>
    <phoneticPr fontId="2"/>
  </si>
  <si>
    <t>-</t>
    <phoneticPr fontId="2"/>
  </si>
  <si>
    <t>法適用企業</t>
    <rPh sb="0" eb="3">
      <t>ホウテキヨウ</t>
    </rPh>
    <rPh sb="3" eb="5">
      <t>キギョウ</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</si>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</sst>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F7F1-440C-8AC9-8D8C962926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20458</c:v>
                </c:pt>
                <c:pt idx="1">
                  <c:v>47097</c:v>
                </c:pt>
                <c:pt idx="2">
                  <c:v>23190</c:v>
                </c:pt>
                <c:pt idx="3">
                  <c:v>22556</c:v>
                </c:pt>
                <c:pt idx="4">
                  <c:v>32436</c:v>
                </c:pt>
              </c:numCache>
            </c:numRef>
          </c:val>
          <c:smooth val="0"/>
          <c:extLst>
            <c:ext xmlns:c16="http://schemas.microsoft.com/office/drawing/2014/chart" uri="{C3380CC4-5D6E-409C-BE32-E72D297353CC}">
              <c16:uniqueId val="{00000001-F7F1-440C-8AC9-8D8C962926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8.0500000000000007</c:v>
                </c:pt>
                <c:pt idx="1">
                  <c:v>9.02</c:v>
                </c:pt>
                <c:pt idx="2">
                  <c:v>12.73</c:v>
                </c:pt>
                <c:pt idx="3">
                  <c:v>8.01</c:v>
                </c:pt>
                <c:pt idx="4">
                  <c:v>9.1999999999999993</c:v>
                </c:pt>
              </c:numCache>
            </c:numRef>
          </c:val>
          <c:extLst>
            <c:ext xmlns:c16="http://schemas.microsoft.com/office/drawing/2014/chart" uri="{C3380CC4-5D6E-409C-BE32-E72D297353CC}">
              <c16:uniqueId val="{00000000-9C7C-4F30-8063-411BBC8B04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32.43</c:v>
                </c:pt>
                <c:pt idx="1">
                  <c:v>32.619999999999997</c:v>
                </c:pt>
                <c:pt idx="2">
                  <c:v>34.19</c:v>
                </c:pt>
                <c:pt idx="3">
                  <c:v>35.369999999999997</c:v>
                </c:pt>
                <c:pt idx="4">
                  <c:v>31.82</c:v>
                </c:pt>
              </c:numCache>
            </c:numRef>
          </c:val>
          <c:extLst>
            <c:ext xmlns:c16="http://schemas.microsoft.com/office/drawing/2014/chart" uri="{C3380CC4-5D6E-409C-BE32-E72D297353CC}">
              <c16:uniqueId val="{00000001-9C7C-4F30-8063-411BBC8B04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3.19</c:v>
                </c:pt>
                <c:pt idx="2">
                  <c:v>7.52</c:v>
                </c:pt>
                <c:pt idx="3">
                  <c:v>-4.57</c:v>
                </c:pt>
                <c:pt idx="4">
                  <c:v>-2.1800000000000002</c:v>
                </c:pt>
              </c:numCache>
            </c:numRef>
          </c:val>
          <c:smooth val="0"/>
          <c:extLst>
            <c:ext xmlns:c16="http://schemas.microsoft.com/office/drawing/2014/chart" uri="{C3380CC4-5D6E-409C-BE32-E72D297353CC}">
              <c16:uniqueId val="{00000002-9C7C-4F30-8063-411BBC8B04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9D-4269-A8BB-F33DF3EC45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9D-4269-A8BB-F33DF3EC45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9D-4269-A8BB-F33DF3EC45BA}"/>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629D-4269-A8BB-F33DF3EC45B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0.05</c:v>
                </c:pt>
                <c:pt idx="8">
                  <c:v>#N/A</c:v>
                </c:pt>
                <c:pt idx="9">
                  <c:v>0.05</c:v>
                </c:pt>
              </c:numCache>
            </c:numRef>
          </c:val>
          <c:extLst>
            <c:ext xmlns:c16="http://schemas.microsoft.com/office/drawing/2014/chart" uri="{C3380CC4-5D6E-409C-BE32-E72D297353CC}">
              <c16:uniqueId val="{00000004-629D-4269-A8BB-F33DF3EC45B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0.43</c:v>
                </c:pt>
                <c:pt idx="4">
                  <c:v>#N/A</c:v>
                </c:pt>
                <c:pt idx="5">
                  <c:v>0.12</c:v>
                </c:pt>
                <c:pt idx="6">
                  <c:v>#N/A</c:v>
                </c:pt>
                <c:pt idx="7">
                  <c:v>0.06</c:v>
                </c:pt>
                <c:pt idx="8">
                  <c:v>#N/A</c:v>
                </c:pt>
                <c:pt idx="9">
                  <c:v>0.2</c:v>
                </c:pt>
              </c:numCache>
            </c:numRef>
          </c:val>
          <c:extLst>
            <c:ext xmlns:c16="http://schemas.microsoft.com/office/drawing/2014/chart" uri="{C3380CC4-5D6E-409C-BE32-E72D297353CC}">
              <c16:uniqueId val="{00000005-629D-4269-A8BB-F33DF3EC45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3.56</c:v>
                </c:pt>
                <c:pt idx="2">
                  <c:v>#N/A</c:v>
                </c:pt>
                <c:pt idx="3">
                  <c:v>1.01</c:v>
                </c:pt>
                <c:pt idx="4">
                  <c:v>#N/A</c:v>
                </c:pt>
                <c:pt idx="5">
                  <c:v>0.93</c:v>
                </c:pt>
                <c:pt idx="6">
                  <c:v>#N/A</c:v>
                </c:pt>
                <c:pt idx="7">
                  <c:v>1</c:v>
                </c:pt>
                <c:pt idx="8">
                  <c:v>#N/A</c:v>
                </c:pt>
                <c:pt idx="9">
                  <c:v>0.75</c:v>
                </c:pt>
              </c:numCache>
            </c:numRef>
          </c:val>
          <c:extLst>
            <c:ext xmlns:c16="http://schemas.microsoft.com/office/drawing/2014/chart" uri="{C3380CC4-5D6E-409C-BE32-E72D297353CC}">
              <c16:uniqueId val="{00000006-629D-4269-A8BB-F33DF3EC45BA}"/>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0.83</c:v>
                </c:pt>
                <c:pt idx="2">
                  <c:v>#N/A</c:v>
                </c:pt>
                <c:pt idx="3">
                  <c:v>0.36</c:v>
                </c:pt>
                <c:pt idx="4">
                  <c:v>#N/A</c:v>
                </c:pt>
                <c:pt idx="5">
                  <c:v>0.42</c:v>
                </c:pt>
                <c:pt idx="6">
                  <c:v>#N/A</c:v>
                </c:pt>
                <c:pt idx="7">
                  <c:v>0.31</c:v>
                </c:pt>
                <c:pt idx="8">
                  <c:v>#N/A</c:v>
                </c:pt>
                <c:pt idx="9">
                  <c:v>1.08</c:v>
                </c:pt>
              </c:numCache>
            </c:numRef>
          </c:val>
          <c:extLst>
            <c:ext xmlns:c16="http://schemas.microsoft.com/office/drawing/2014/chart" uri="{C3380CC4-5D6E-409C-BE32-E72D297353CC}">
              <c16:uniqueId val="{00000007-629D-4269-A8BB-F33DF3EC45B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c:v>
                </c:pt>
                <c:pt idx="2">
                  <c:v>#N/A</c:v>
                </c:pt>
                <c:pt idx="3">
                  <c:v>2.7</c:v>
                </c:pt>
                <c:pt idx="4">
                  <c:v>#N/A</c:v>
                </c:pt>
                <c:pt idx="5">
                  <c:v>2.21</c:v>
                </c:pt>
                <c:pt idx="6">
                  <c:v>#N/A</c:v>
                </c:pt>
                <c:pt idx="7">
                  <c:v>2.0099999999999998</c:v>
                </c:pt>
                <c:pt idx="8">
                  <c:v>#N/A</c:v>
                </c:pt>
                <c:pt idx="9">
                  <c:v>1.56</c:v>
                </c:pt>
              </c:numCache>
            </c:numRef>
          </c:val>
          <c:extLst>
            <c:ext xmlns:c16="http://schemas.microsoft.com/office/drawing/2014/chart" uri="{C3380CC4-5D6E-409C-BE32-E72D297353CC}">
              <c16:uniqueId val="{00000008-629D-4269-A8BB-F33DF3EC45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8.0500000000000007</c:v>
                </c:pt>
                <c:pt idx="2">
                  <c:v>#N/A</c:v>
                </c:pt>
                <c:pt idx="3">
                  <c:v>9.02</c:v>
                </c:pt>
                <c:pt idx="4">
                  <c:v>#N/A</c:v>
                </c:pt>
                <c:pt idx="5">
                  <c:v>12.72</c:v>
                </c:pt>
                <c:pt idx="6">
                  <c:v>#N/A</c:v>
                </c:pt>
                <c:pt idx="7">
                  <c:v>8</c:v>
                </c:pt>
                <c:pt idx="8">
                  <c:v>#N/A</c:v>
                </c:pt>
                <c:pt idx="9">
                  <c:v>9.19</c:v>
                </c:pt>
              </c:numCache>
            </c:numRef>
          </c:val>
          <c:extLst>
            <c:ext xmlns:c16="http://schemas.microsoft.com/office/drawing/2014/chart" uri="{C3380CC4-5D6E-409C-BE32-E72D297353CC}">
              <c16:uniqueId val="{00000009-629D-4269-A8BB-F33DF3EC45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536</c:v>
                </c:pt>
                <c:pt idx="5">
                  <c:v>542</c:v>
                </c:pt>
                <c:pt idx="8">
                  <c:v>562</c:v>
                </c:pt>
                <c:pt idx="11">
                  <c:v>567</c:v>
                </c:pt>
                <c:pt idx="14">
                  <c:v>567</c:v>
                </c:pt>
              </c:numCache>
            </c:numRef>
          </c:val>
          <c:extLst>
            <c:ext xmlns:c16="http://schemas.microsoft.com/office/drawing/2014/chart" uri="{C3380CC4-5D6E-409C-BE32-E72D297353CC}">
              <c16:uniqueId val="{00000000-0B3E-4BB3-B146-8A53F3FAD5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3E-4BB3-B146-8A53F3FAD5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3E-4BB3-B146-8A53F3FAD5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23</c:v>
                </c:pt>
                <c:pt idx="6">
                  <c:v>28</c:v>
                </c:pt>
                <c:pt idx="9">
                  <c:v>27</c:v>
                </c:pt>
                <c:pt idx="12">
                  <c:v>27</c:v>
                </c:pt>
              </c:numCache>
            </c:numRef>
          </c:val>
          <c:extLst>
            <c:ext xmlns:c16="http://schemas.microsoft.com/office/drawing/2014/chart" uri="{C3380CC4-5D6E-409C-BE32-E72D297353CC}">
              <c16:uniqueId val="{00000003-0B3E-4BB3-B146-8A53F3FAD5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125</c:v>
                </c:pt>
                <c:pt idx="6">
                  <c:v>137</c:v>
                </c:pt>
                <c:pt idx="9">
                  <c:v>168</c:v>
                </c:pt>
                <c:pt idx="12">
                  <c:v>190</c:v>
                </c:pt>
              </c:numCache>
            </c:numRef>
          </c:val>
          <c:extLst>
            <c:ext xmlns:c16="http://schemas.microsoft.com/office/drawing/2014/chart" uri="{C3380CC4-5D6E-409C-BE32-E72D297353CC}">
              <c16:uniqueId val="{00000004-0B3E-4BB3-B146-8A53F3FAD5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3E-4BB3-B146-8A53F3FAD5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3E-4BB3-B146-8A53F3FAD5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614</c:v>
                </c:pt>
                <c:pt idx="3">
                  <c:v>622</c:v>
                </c:pt>
                <c:pt idx="6">
                  <c:v>700</c:v>
                </c:pt>
                <c:pt idx="9">
                  <c:v>708</c:v>
                </c:pt>
                <c:pt idx="12">
                  <c:v>837</c:v>
                </c:pt>
              </c:numCache>
            </c:numRef>
          </c:val>
          <c:extLst>
            <c:ext xmlns:c16="http://schemas.microsoft.com/office/drawing/2014/chart" uri="{C3380CC4-5D6E-409C-BE32-E72D297353CC}">
              <c16:uniqueId val="{00000007-0B3E-4BB3-B146-8A53F3FAD5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198</c:v>
                </c:pt>
                <c:pt idx="2">
                  <c:v>#N/A</c:v>
                </c:pt>
                <c:pt idx="3">
                  <c:v>#N/A</c:v>
                </c:pt>
                <c:pt idx="4">
                  <c:v>228</c:v>
                </c:pt>
                <c:pt idx="5">
                  <c:v>#N/A</c:v>
                </c:pt>
                <c:pt idx="6">
                  <c:v>#N/A</c:v>
                </c:pt>
                <c:pt idx="7">
                  <c:v>303</c:v>
                </c:pt>
                <c:pt idx="8">
                  <c:v>#N/A</c:v>
                </c:pt>
                <c:pt idx="9">
                  <c:v>#N/A</c:v>
                </c:pt>
                <c:pt idx="10">
                  <c:v>336</c:v>
                </c:pt>
                <c:pt idx="11">
                  <c:v>#N/A</c:v>
                </c:pt>
                <c:pt idx="12">
                  <c:v>#N/A</c:v>
                </c:pt>
                <c:pt idx="13">
                  <c:v>487</c:v>
                </c:pt>
                <c:pt idx="14">
                  <c:v>#N/A</c:v>
                </c:pt>
              </c:numCache>
            </c:numRef>
          </c:val>
          <c:smooth val="0"/>
          <c:extLst>
            <c:ext xmlns:c16="http://schemas.microsoft.com/office/drawing/2014/chart" uri="{C3380CC4-5D6E-409C-BE32-E72D297353CC}">
              <c16:uniqueId val="{00000008-0B3E-4BB3-B146-8A53F3FAD5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7425</c:v>
                </c:pt>
                <c:pt idx="5">
                  <c:v>7682</c:v>
                </c:pt>
                <c:pt idx="8">
                  <c:v>7632</c:v>
                </c:pt>
                <c:pt idx="11">
                  <c:v>7557</c:v>
                </c:pt>
                <c:pt idx="14">
                  <c:v>7291</c:v>
                </c:pt>
              </c:numCache>
            </c:numRef>
          </c:val>
          <c:extLst>
            <c:ext xmlns:c16="http://schemas.microsoft.com/office/drawing/2014/chart" uri="{C3380CC4-5D6E-409C-BE32-E72D297353CC}">
              <c16:uniqueId val="{00000000-A8F5-43B9-868B-5B76A79C58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c:v>
                </c:pt>
                <c:pt idx="5">
                  <c:v>32</c:v>
                </c:pt>
                <c:pt idx="8">
                  <c:v>34</c:v>
                </c:pt>
                <c:pt idx="11">
                  <c:v>34</c:v>
                </c:pt>
                <c:pt idx="14">
                  <c:v>36</c:v>
                </c:pt>
              </c:numCache>
            </c:numRef>
          </c:val>
          <c:extLst>
            <c:ext xmlns:c16="http://schemas.microsoft.com/office/drawing/2014/chart" uri="{C3380CC4-5D6E-409C-BE32-E72D297353CC}">
              <c16:uniqueId val="{00000001-A8F5-43B9-868B-5B76A79C58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4433</c:v>
                </c:pt>
                <c:pt idx="5">
                  <c:v>5120</c:v>
                </c:pt>
                <c:pt idx="8">
                  <c:v>6003</c:v>
                </c:pt>
                <c:pt idx="11">
                  <c:v>6600</c:v>
                </c:pt>
                <c:pt idx="14">
                  <c:v>6520</c:v>
                </c:pt>
              </c:numCache>
            </c:numRef>
          </c:val>
          <c:extLst>
            <c:ext xmlns:c16="http://schemas.microsoft.com/office/drawing/2014/chart" uri="{C3380CC4-5D6E-409C-BE32-E72D297353CC}">
              <c16:uniqueId val="{00000002-A8F5-43B9-868B-5B76A79C58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F5-43B9-868B-5B76A79C58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F5-43B9-868B-5B76A79C58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c:v>
                </c:pt>
                <c:pt idx="3">
                  <c:v>20</c:v>
                </c:pt>
                <c:pt idx="6">
                  <c:v>22</c:v>
                </c:pt>
                <c:pt idx="9">
                  <c:v>22</c:v>
                </c:pt>
                <c:pt idx="12">
                  <c:v>25</c:v>
                </c:pt>
              </c:numCache>
            </c:numRef>
          </c:val>
          <c:extLst>
            <c:ext xmlns:c16="http://schemas.microsoft.com/office/drawing/2014/chart" uri="{C3380CC4-5D6E-409C-BE32-E72D297353CC}">
              <c16:uniqueId val="{00000005-A8F5-43B9-868B-5B76A79C58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1052</c:v>
                </c:pt>
                <c:pt idx="3">
                  <c:v>1017</c:v>
                </c:pt>
                <c:pt idx="6">
                  <c:v>963</c:v>
                </c:pt>
                <c:pt idx="9">
                  <c:v>913</c:v>
                </c:pt>
                <c:pt idx="12">
                  <c:v>847</c:v>
                </c:pt>
              </c:numCache>
            </c:numRef>
          </c:val>
          <c:extLst>
            <c:ext xmlns:c16="http://schemas.microsoft.com/office/drawing/2014/chart" uri="{C3380CC4-5D6E-409C-BE32-E72D297353CC}">
              <c16:uniqueId val="{00000006-A8F5-43B9-868B-5B76A79C58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326</c:v>
                </c:pt>
                <c:pt idx="3">
                  <c:v>364</c:v>
                </c:pt>
                <c:pt idx="6">
                  <c:v>286</c:v>
                </c:pt>
                <c:pt idx="9">
                  <c:v>262</c:v>
                </c:pt>
                <c:pt idx="12">
                  <c:v>239</c:v>
                </c:pt>
              </c:numCache>
            </c:numRef>
          </c:val>
          <c:extLst>
            <c:ext xmlns:c16="http://schemas.microsoft.com/office/drawing/2014/chart" uri="{C3380CC4-5D6E-409C-BE32-E72D297353CC}">
              <c16:uniqueId val="{00000007-A8F5-43B9-868B-5B76A79C58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3686</c:v>
                </c:pt>
                <c:pt idx="3">
                  <c:v>3852</c:v>
                </c:pt>
                <c:pt idx="6">
                  <c:v>3882</c:v>
                </c:pt>
                <c:pt idx="9">
                  <c:v>3999</c:v>
                </c:pt>
                <c:pt idx="12">
                  <c:v>4152</c:v>
                </c:pt>
              </c:numCache>
            </c:numRef>
          </c:val>
          <c:extLst>
            <c:ext xmlns:c16="http://schemas.microsoft.com/office/drawing/2014/chart" uri="{C3380CC4-5D6E-409C-BE32-E72D297353CC}">
              <c16:uniqueId val="{00000008-A8F5-43B9-868B-5B76A79C58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F5-43B9-868B-5B76A79C58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7365</c:v>
                </c:pt>
                <c:pt idx="3">
                  <c:v>8027</c:v>
                </c:pt>
                <c:pt idx="6">
                  <c:v>8047</c:v>
                </c:pt>
                <c:pt idx="9">
                  <c:v>7672</c:v>
                </c:pt>
                <c:pt idx="12">
                  <c:v>7484</c:v>
                </c:pt>
              </c:numCache>
            </c:numRef>
          </c:val>
          <c:extLst>
            <c:ext xmlns:c16="http://schemas.microsoft.com/office/drawing/2014/chart" uri="{C3380CC4-5D6E-409C-BE32-E72D297353CC}">
              <c16:uniqueId val="{0000000A-A8F5-43B9-868B-5B76A79C58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560</c:v>
                </c:pt>
                <c:pt idx="2">
                  <c:v>#N/A</c:v>
                </c:pt>
                <c:pt idx="3">
                  <c:v>#N/A</c:v>
                </c:pt>
                <c:pt idx="4">
                  <c:v>446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F5-43B9-868B-5B76A79C58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2216</c:v>
                </c:pt>
                <c:pt idx="1">
                  <c:v>2243</c:v>
                </c:pt>
                <c:pt idx="2">
                  <c:v>2026</c:v>
                </c:pt>
              </c:numCache>
            </c:numRef>
          </c:val>
          <c:extLst>
            <c:ext xmlns:c16="http://schemas.microsoft.com/office/drawing/2014/chart" uri="{C3380CC4-5D6E-409C-BE32-E72D297353CC}">
              <c16:uniqueId val="{00000000-016F-43C4-8045-A09BCBDF4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461</c:v>
                </c:pt>
                <c:pt idx="1">
                  <c:v>661</c:v>
                </c:pt>
                <c:pt idx="2">
                  <c:v>661</c:v>
                </c:pt>
              </c:numCache>
            </c:numRef>
          </c:val>
          <c:extLst>
            <c:ext xmlns:c16="http://schemas.microsoft.com/office/drawing/2014/chart" uri="{C3380CC4-5D6E-409C-BE32-E72D297353CC}">
              <c16:uniqueId val="{00000001-016F-43C4-8045-A09BCBDF4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2509</c:v>
                </c:pt>
                <c:pt idx="1">
                  <c:v>2684</c:v>
                </c:pt>
                <c:pt idx="2">
                  <c:v>2693</c:v>
                </c:pt>
              </c:numCache>
            </c:numRef>
          </c:val>
          <c:extLst>
            <c:ext xmlns:c16="http://schemas.microsoft.com/office/drawing/2014/chart" uri="{C3380CC4-5D6E-409C-BE32-E72D297353CC}">
              <c16:uniqueId val="{00000002-016F-43C4-8045-A09BCBDF4E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27,096
26,820
75.78
13,132,121
12,531,774
585,905
6,368,575
7,483,818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下回っている。現在基準財政需要額の約２分の１を普通交付税に依存している状態であるため、町税等自主財源を増加させる取り組みが必要である。人口の状況としては、減少傾向にあるため、定住人口増加のための地域活性化事業の取り組みが重要となってく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収支比率は、令和４年度から横ばいで推移している。人件費・物価高騰により経常的な行政コストが増加傾向にあり、比率の回復を阻んでいる。今後適切なコスト管理と一般財源収入の増加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103822</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90822"/>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90822"/>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7179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53022</xdr:rowOff>
    </xdr:from>
    <xdr:to>
      <xdr:col>15</xdr:col>
      <xdr:colOff>133350</xdr:colOff>
      <xdr:row>60</xdr:row>
      <xdr:rowOff>154622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164799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人件費は定年延長に伴う退職手当負担金の調整により、減少している。また、物件費においては、ふるさと納税寄附金減少による事務費の削減、新型コロナウイルスワクチン接種関係経費の縮小により人口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人当たり決算額が前年度比</a:t>
          </a:r>
          <a:r>
            <a:rPr kumimoji="1" lang="en-US" altLang="ja-JP" sz="1300">
              <a:latin typeface="ＭＳ Ｐゴシック" panose="020B0600070205080204" pitchFamily="50" charset="-128"/>
              <a:ea typeface="ＭＳ Ｐゴシック" panose="020B0600070205080204" pitchFamily="50" charset="-128"/>
            </a:rPr>
            <a:t>5,288</a:t>
          </a:r>
          <a:r>
            <a:rPr kumimoji="1" lang="ja-JP" altLang="en-US" sz="1300">
              <a:latin typeface="ＭＳ Ｐゴシック" panose="020B0600070205080204" pitchFamily="50" charset="-128"/>
              <a:ea typeface="ＭＳ Ｐゴシック" panose="020B0600070205080204" pitchFamily="50" charset="-128"/>
            </a:rPr>
            <a:t>円減少している。また類似団体平均を</a:t>
          </a:r>
          <a:r>
            <a:rPr kumimoji="1" lang="en-US" altLang="ja-JP" sz="1300">
              <a:latin typeface="ＭＳ Ｐゴシック" panose="020B0600070205080204" pitchFamily="50" charset="-128"/>
              <a:ea typeface="ＭＳ Ｐゴシック" panose="020B0600070205080204" pitchFamily="50" charset="-128"/>
            </a:rPr>
            <a:t>3,186</a:t>
          </a:r>
          <a:r>
            <a:rPr kumimoji="1" lang="ja-JP" altLang="en-US" sz="1300">
              <a:latin typeface="ＭＳ Ｐゴシック" panose="020B0600070205080204" pitchFamily="50" charset="-128"/>
              <a:ea typeface="ＭＳ Ｐゴシック" panose="020B0600070205080204" pitchFamily="50" charset="-128"/>
            </a:rPr>
            <a:t>円下回っているものの、今後事務事業の抜本的見直しを行い、物価高騰による事業費増加が財政状況に与える影響を抑制していく。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1245</xdr:rowOff>
    </xdr:from>
    <xdr:to>
      <xdr:col>23</xdr:col>
      <xdr:colOff>133350</xdr:colOff>
      <xdr:row>82</xdr:row>
      <xdr:rowOff>26764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60145"/>
          <a:ext cx="838200" cy="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7460</xdr:rowOff>
    </xdr:from>
    <xdr:to>
      <xdr:col>19</xdr:col>
      <xdr:colOff>133350</xdr:colOff>
      <xdr:row>82</xdr:row>
      <xdr:rowOff>26764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63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131533</xdr:rowOff>
    </xdr:from>
    <xdr:to>
      <xdr:col>15</xdr:col>
      <xdr:colOff>82550</xdr:colOff>
      <xdr:row>82</xdr:row>
      <xdr:rowOff>7460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8983"/>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71532</xdr:rowOff>
    </xdr:from>
    <xdr:to>
      <xdr:col>11</xdr:col>
      <xdr:colOff>31750</xdr:colOff>
      <xdr:row>81</xdr:row>
      <xdr:rowOff>131533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58982"/>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121895</xdr:rowOff>
    </xdr:from>
    <xdr:to>
      <xdr:col>23</xdr:col>
      <xdr:colOff>184150</xdr:colOff>
      <xdr:row>82</xdr:row>
      <xdr:rowOff>52045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138422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147414</xdr:rowOff>
    </xdr:from>
    <xdr:to>
      <xdr:col>19</xdr:col>
      <xdr:colOff>184150</xdr:colOff>
      <xdr:row>82</xdr:row>
      <xdr:rowOff>77564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62341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2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128110</xdr:rowOff>
    </xdr:from>
    <xdr:to>
      <xdr:col>15</xdr:col>
      <xdr:colOff>133350</xdr:colOff>
      <xdr:row>82</xdr:row>
      <xdr:rowOff>58260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43037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0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80733</xdr:rowOff>
    </xdr:from>
    <xdr:to>
      <xdr:col>11</xdr:col>
      <xdr:colOff>82550</xdr:colOff>
      <xdr:row>82</xdr:row>
      <xdr:rowOff>10883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20732</xdr:rowOff>
    </xdr:from>
    <xdr:to>
      <xdr:col>7</xdr:col>
      <xdr:colOff>31750</xdr:colOff>
      <xdr:row>81</xdr:row>
      <xdr:rowOff>122332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132509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7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低号給職員の退職の増加等により前年度比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ポイント増加している。今後においては、人件費の伸びを注視しつつ、必要な人材を確保しながら、現在の財政状況に応じた適正な給与水準を確保していく。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125589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050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58561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245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人上回っている。職員数については、業務に対して過剰な人員配置とならないように、業務改善を実施し、適正配置を行い、必要人員を確保していく。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61</xdr:row>
      <xdr:rowOff>19413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33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156391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92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132262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71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120197</xdr:rowOff>
    </xdr:from>
    <xdr:to>
      <xdr:col>68</xdr:col>
      <xdr:colOff>152400</xdr:colOff>
      <xdr:row>60</xdr:row>
      <xdr:rowOff>140879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071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20518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167839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69397</xdr:rowOff>
    </xdr:from>
    <xdr:to>
      <xdr:col>68</xdr:col>
      <xdr:colOff>203200</xdr:colOff>
      <xdr:row>60</xdr:row>
      <xdr:rowOff>170997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155774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90079</xdr:rowOff>
    </xdr:from>
    <xdr:to>
      <xdr:col>64</xdr:col>
      <xdr:colOff>152400</xdr:colOff>
      <xdr:row>61</xdr:row>
      <xdr:rowOff>20229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令和２年度に起債したデジタル防災無線整備事業に係る元金償還が令和５年度から開始されたことから、実質公債費比率が前年度比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ポイント増加した。今後の比率増加を抑制するため、事業実施に際して、起債しなければならない場合、交付税算入率の高い有利な地方債を充当するよう、事業内容の検討を重ねていく。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833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126047</xdr:rowOff>
    </xdr:from>
    <xdr:to>
      <xdr:col>77</xdr:col>
      <xdr:colOff>44450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411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101918</xdr:rowOff>
    </xdr:from>
    <xdr:to>
      <xdr:col>72</xdr:col>
      <xdr:colOff>203200</xdr:colOff>
      <xdr:row>38</xdr:row>
      <xdr:rowOff>126047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170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95885</xdr:rowOff>
    </xdr:from>
    <xdr:to>
      <xdr:col>68</xdr:col>
      <xdr:colOff>152400</xdr:colOff>
      <xdr:row>38</xdr:row>
      <xdr:rowOff>101918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1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75247</xdr:rowOff>
    </xdr:from>
    <xdr:to>
      <xdr:col>73</xdr:col>
      <xdr:colOff>44450</xdr:colOff>
      <xdr:row>39</xdr:row>
      <xdr:rowOff>5397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15574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51118</xdr:rowOff>
    </xdr:from>
    <xdr:to>
      <xdr:col>68</xdr:col>
      <xdr:colOff>203200</xdr:colOff>
      <xdr:row>38</xdr:row>
      <xdr:rowOff>152718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162894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45085</xdr:rowOff>
    </xdr:from>
    <xdr:to>
      <xdr:col>64</xdr:col>
      <xdr:colOff>152400</xdr:colOff>
      <xdr:row>38</xdr:row>
      <xdr:rowOff>146685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156862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将来負担額を充当可能財源等が上回ったため、将来負担比率は算出されなかった。今後、給食センターの建設に伴う多額の起債を行うため、将来負担額が増加することが予測されることから、公共施設の適正管理により、投資的経費を抑制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3689</xdr:rowOff>
    </xdr:from>
    <xdr:to>
      <xdr:col>68</xdr:col>
      <xdr:colOff>152400</xdr:colOff>
      <xdr:row>14</xdr:row>
      <xdr:rowOff>33564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0398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124339</xdr:rowOff>
    </xdr:from>
    <xdr:to>
      <xdr:col>68</xdr:col>
      <xdr:colOff>203200</xdr:colOff>
      <xdr:row>14</xdr:row>
      <xdr:rowOff>54489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64666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154214</xdr:rowOff>
    </xdr:from>
    <xdr:to>
      <xdr:col>64</xdr:col>
      <xdr:colOff>152400</xdr:colOff>
      <xdr:row>14</xdr:row>
      <xdr:rowOff>84364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94541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27,096
26,820
75.78
13,132,121
12,531,774
585,905
6,368,575
7,483,818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これは定年延長により、退職手当負担金が調整され減少したことによるものである。人件費の増加は財政の硬直化を招くため、職員数の適正管理により、財政の弾力性を確保できるよう調整を重ね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物件費は、物価高騰による経常的な事業費の増加に伴い、前年度比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ポイント増加している。現在の社会的状況から、事業費の増加傾向は、今後も続いていくことが予測されるため、抜本的な事務事業の見直しを行い、コスト削減に努める必要がある。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29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障害者福祉サービス給付費が、報酬単価の改定や利用者増に伴い、増加していることが主な要因である。今後、福祉施設の労働者の待遇改善が、さらに進んでいくことが予想されるため、社会保障サービスを維持していくためには、一般財源を確保し、社会保障経費に重点的に配分できるようコスト管理を行っていくことが必要とな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に係る特別会計への繰出金が、過去に実施した事業の元金償還開始により、類似団体より上回る状況である。当該事業費は今後もさらなる増加が予測されるため、公営企業の経営改善等が必要とな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949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59</xdr:row>
      <xdr:rowOff>162378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34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60</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34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60</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7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111578</xdr:rowOff>
    </xdr:from>
    <xdr:to>
      <xdr:col>78</xdr:col>
      <xdr:colOff>120650</xdr:colOff>
      <xdr:row>60</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26505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補助費等の経常収支比率は前年度から横ばいである。今後町単独事業となっている補助事業については公益性を再度検証し、補助額の適正化に努めていく。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6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加となっている。これは令和５年度からデジタル防災無線整備事業に係る地方債元金償還が開始されたことによる。今後大型建設事業の実施が控えているため、将来的にさらなる比率の上昇が予測される。今後交付税算入率の高い有利な地方債を発行するなど、実質的な公債費負担の増加を抑制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ポイントの減少となっているが、今後物価高騰により経常行政コストが増加するおそれがあるため、抜本的な行財政改革を行い、経常支出の見直しを図る必要がある。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09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2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142478</xdr:rowOff>
    </xdr:from>
    <xdr:to>
      <xdr:col>29</xdr:col>
      <xdr:colOff>127000</xdr:colOff>
      <xdr:row>17</xdr:row>
      <xdr:rowOff>170496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04753"/>
          <a:ext cx="647700" cy="2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127255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89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170496</xdr:rowOff>
    </xdr:from>
    <xdr:to>
      <xdr:col>26</xdr:col>
      <xdr:colOff>50800</xdr:colOff>
      <xdr:row>17</xdr:row>
      <xdr:rowOff>170953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277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170953</xdr:rowOff>
    </xdr:from>
    <xdr:to>
      <xdr:col>22</xdr:col>
      <xdr:colOff>114300</xdr:colOff>
      <xdr:row>18</xdr:row>
      <xdr:rowOff>25278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33228"/>
          <a:ext cx="698500" cy="2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25278</xdr:rowOff>
    </xdr:from>
    <xdr:to>
      <xdr:col>18</xdr:col>
      <xdr:colOff>177800</xdr:colOff>
      <xdr:row>18</xdr:row>
      <xdr:rowOff>93701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9003"/>
          <a:ext cx="698500" cy="6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91678</xdr:rowOff>
    </xdr:from>
    <xdr:to>
      <xdr:col>29</xdr:col>
      <xdr:colOff>177800</xdr:colOff>
      <xdr:row>18</xdr:row>
      <xdr:rowOff>21828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5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108205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119696</xdr:rowOff>
    </xdr:from>
    <xdr:to>
      <xdr:col>26</xdr:col>
      <xdr:colOff>101600</xdr:colOff>
      <xdr:row>18</xdr:row>
      <xdr:rowOff>49846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60023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120153</xdr:rowOff>
    </xdr:from>
    <xdr:to>
      <xdr:col>22</xdr:col>
      <xdr:colOff>165100</xdr:colOff>
      <xdr:row>18</xdr:row>
      <xdr:rowOff>50303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8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5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145928</xdr:rowOff>
    </xdr:from>
    <xdr:to>
      <xdr:col>19</xdr:col>
      <xdr:colOff>38100</xdr:colOff>
      <xdr:row>18</xdr:row>
      <xdr:rowOff>76078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86255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42901</xdr:rowOff>
    </xdr:from>
    <xdr:to>
      <xdr:col>15</xdr:col>
      <xdr:colOff>101600</xdr:colOff>
      <xdr:row>18</xdr:row>
      <xdr:rowOff>144500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66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129277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224155</xdr:rowOff>
    </xdr:from>
    <xdr:to>
      <xdr:col>29</xdr:col>
      <xdr:colOff>127000</xdr:colOff>
      <xdr:row>35</xdr:row>
      <xdr:rowOff>329730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4505"/>
          <a:ext cx="647700" cy="10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208932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9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329730</xdr:rowOff>
    </xdr:from>
    <xdr:to>
      <xdr:col>26</xdr:col>
      <xdr:colOff>50800</xdr:colOff>
      <xdr:row>36</xdr:row>
      <xdr:rowOff>11538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0080"/>
          <a:ext cx="698500" cy="2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11538</xdr:rowOff>
    </xdr:from>
    <xdr:to>
      <xdr:col>22</xdr:col>
      <xdr:colOff>114300</xdr:colOff>
      <xdr:row>36</xdr:row>
      <xdr:rowOff>66059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4788"/>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66059</xdr:rowOff>
    </xdr:from>
    <xdr:to>
      <xdr:col>18</xdr:col>
      <xdr:colOff>177800</xdr:colOff>
      <xdr:row>36</xdr:row>
      <xdr:rowOff>87585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19309"/>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173355</xdr:rowOff>
    </xdr:from>
    <xdr:to>
      <xdr:col>29</xdr:col>
      <xdr:colOff>177800</xdr:colOff>
      <xdr:row>35</xdr:row>
      <xdr:rowOff>274955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278930</xdr:rowOff>
    </xdr:from>
    <xdr:to>
      <xdr:col>26</xdr:col>
      <xdr:colOff>101600</xdr:colOff>
      <xdr:row>36</xdr:row>
      <xdr:rowOff>37630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22407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303638</xdr:rowOff>
    </xdr:from>
    <xdr:to>
      <xdr:col>22</xdr:col>
      <xdr:colOff>165100</xdr:colOff>
      <xdr:row>36</xdr:row>
      <xdr:rowOff>62338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15259</xdr:rowOff>
    </xdr:from>
    <xdr:to>
      <xdr:col>19</xdr:col>
      <xdr:colOff>38100</xdr:colOff>
      <xdr:row>36</xdr:row>
      <xdr:rowOff>116859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36785</xdr:rowOff>
    </xdr:from>
    <xdr:to>
      <xdr:col>15</xdr:col>
      <xdr:colOff>101600</xdr:colOff>
      <xdr:row>36</xdr:row>
      <xdr:rowOff>138385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123162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27,096
26,820
75.78
13,132,121
12,531,774
585,905
6,368,575
7,483,818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58269</xdr:rowOff>
    </xdr:from>
    <xdr:to>
      <xdr:col>24</xdr:col>
      <xdr:colOff>63500</xdr:colOff>
      <xdr:row>36</xdr:row>
      <xdr:rowOff>61715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0469"/>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48456</xdr:rowOff>
    </xdr:from>
    <xdr:to>
      <xdr:col>19</xdr:col>
      <xdr:colOff>177800</xdr:colOff>
      <xdr:row>36</xdr:row>
      <xdr:rowOff>58269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065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48456</xdr:rowOff>
    </xdr:from>
    <xdr:to>
      <xdr:col>15</xdr:col>
      <xdr:colOff>50800</xdr:colOff>
      <xdr:row>36</xdr:row>
      <xdr:rowOff>65650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0656"/>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65650</xdr:rowOff>
    </xdr:from>
    <xdr:to>
      <xdr:col>10</xdr:col>
      <xdr:colOff>114300</xdr:colOff>
      <xdr:row>37</xdr:row>
      <xdr:rowOff>170741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7850"/>
          <a:ext cx="889000" cy="27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10915</xdr:rowOff>
    </xdr:from>
    <xdr:to>
      <xdr:col>24</xdr:col>
      <xdr:colOff>114300</xdr:colOff>
      <xdr:row>36</xdr:row>
      <xdr:rowOff>112515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33792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7469</xdr:rowOff>
    </xdr:from>
    <xdr:to>
      <xdr:col>20</xdr:col>
      <xdr:colOff>38100</xdr:colOff>
      <xdr:row>36</xdr:row>
      <xdr:rowOff>109069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125596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169106</xdr:rowOff>
    </xdr:from>
    <xdr:to>
      <xdr:col>15</xdr:col>
      <xdr:colOff>101600</xdr:colOff>
      <xdr:row>36</xdr:row>
      <xdr:rowOff>99256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115783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14850</xdr:rowOff>
    </xdr:from>
    <xdr:to>
      <xdr:col>10</xdr:col>
      <xdr:colOff>165100</xdr:colOff>
      <xdr:row>36</xdr:row>
      <xdr:rowOff>116450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132977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119941</xdr:rowOff>
    </xdr:from>
    <xdr:to>
      <xdr:col>6</xdr:col>
      <xdr:colOff>38100</xdr:colOff>
      <xdr:row>38</xdr:row>
      <xdr:rowOff>50091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164439</xdr:rowOff>
    </xdr:from>
    <xdr:to>
      <xdr:col>24</xdr:col>
      <xdr:colOff>63500</xdr:colOff>
      <xdr:row>57</xdr:row>
      <xdr:rowOff>23114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5639"/>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164439</xdr:rowOff>
    </xdr:from>
    <xdr:to>
      <xdr:col>19</xdr:col>
      <xdr:colOff>177800</xdr:colOff>
      <xdr:row>57</xdr:row>
      <xdr:rowOff>11382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5639"/>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11382</xdr:rowOff>
    </xdr:from>
    <xdr:to>
      <xdr:col>15</xdr:col>
      <xdr:colOff>50800</xdr:colOff>
      <xdr:row>57</xdr:row>
      <xdr:rowOff>48703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4032"/>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26995</xdr:rowOff>
    </xdr:from>
    <xdr:to>
      <xdr:col>10</xdr:col>
      <xdr:colOff>114300</xdr:colOff>
      <xdr:row>57</xdr:row>
      <xdr:rowOff>48703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99645"/>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143764</xdr:rowOff>
    </xdr:from>
    <xdr:to>
      <xdr:col>24</xdr:col>
      <xdr:colOff>114300</xdr:colOff>
      <xdr:row>57</xdr:row>
      <xdr:rowOff>73914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113639</xdr:rowOff>
    </xdr:from>
    <xdr:to>
      <xdr:col>20</xdr:col>
      <xdr:colOff>38100</xdr:colOff>
      <xdr:row>57</xdr:row>
      <xdr:rowOff>43789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34916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132032</xdr:rowOff>
    </xdr:from>
    <xdr:to>
      <xdr:col>15</xdr:col>
      <xdr:colOff>101600</xdr:colOff>
      <xdr:row>57</xdr:row>
      <xdr:rowOff>62182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53309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169353</xdr:rowOff>
    </xdr:from>
    <xdr:to>
      <xdr:col>10</xdr:col>
      <xdr:colOff>165100</xdr:colOff>
      <xdr:row>57</xdr:row>
      <xdr:rowOff>99503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147645</xdr:rowOff>
    </xdr:from>
    <xdr:to>
      <xdr:col>6</xdr:col>
      <xdr:colOff>38100</xdr:colOff>
      <xdr:row>57</xdr:row>
      <xdr:rowOff>77795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35139</xdr:rowOff>
    </xdr:from>
    <xdr:to>
      <xdr:col>24</xdr:col>
      <xdr:colOff>63500</xdr:colOff>
      <xdr:row>78</xdr:row>
      <xdr:rowOff>51003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8239"/>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35139</xdr:rowOff>
    </xdr:from>
    <xdr:to>
      <xdr:col>19</xdr:col>
      <xdr:colOff>177800</xdr:colOff>
      <xdr:row>78</xdr:row>
      <xdr:rowOff>62753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823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62753</xdr:rowOff>
    </xdr:from>
    <xdr:to>
      <xdr:col>15</xdr:col>
      <xdr:colOff>50800</xdr:colOff>
      <xdr:row>78</xdr:row>
      <xdr:rowOff>69794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585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58638</xdr:rowOff>
    </xdr:from>
    <xdr:to>
      <xdr:col>10</xdr:col>
      <xdr:colOff>114300</xdr:colOff>
      <xdr:row>78</xdr:row>
      <xdr:rowOff>69794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173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xdr:rowOff>
    </xdr:from>
    <xdr:to>
      <xdr:col>24</xdr:col>
      <xdr:colOff>114300</xdr:colOff>
      <xdr:row>78</xdr:row>
      <xdr:rowOff>101803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86580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155789</xdr:rowOff>
    </xdr:from>
    <xdr:to>
      <xdr:col>20</xdr:col>
      <xdr:colOff>38100</xdr:colOff>
      <xdr:row>78</xdr:row>
      <xdr:rowOff>85939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77066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11953</xdr:rowOff>
    </xdr:from>
    <xdr:to>
      <xdr:col>15</xdr:col>
      <xdr:colOff>101600</xdr:colOff>
      <xdr:row>78</xdr:row>
      <xdr:rowOff>113553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18994</xdr:rowOff>
    </xdr:from>
    <xdr:to>
      <xdr:col>10</xdr:col>
      <xdr:colOff>165100</xdr:colOff>
      <xdr:row>78</xdr:row>
      <xdr:rowOff>120594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7838</xdr:rowOff>
    </xdr:from>
    <xdr:to>
      <xdr:col>6</xdr:col>
      <xdr:colOff>38100</xdr:colOff>
      <xdr:row>78</xdr:row>
      <xdr:rowOff>109438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151524</xdr:rowOff>
    </xdr:from>
    <xdr:to>
      <xdr:col>24</xdr:col>
      <xdr:colOff>63500</xdr:colOff>
      <xdr:row>97</xdr:row>
      <xdr:rowOff>73076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0724"/>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89446</xdr:rowOff>
    </xdr:from>
    <xdr:to>
      <xdr:col>19</xdr:col>
      <xdr:colOff>177800</xdr:colOff>
      <xdr:row>97</xdr:row>
      <xdr:rowOff>73076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8646"/>
          <a:ext cx="889000" cy="1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89446</xdr:rowOff>
    </xdr:from>
    <xdr:to>
      <xdr:col>15</xdr:col>
      <xdr:colOff>50800</xdr:colOff>
      <xdr:row>98</xdr:row>
      <xdr:rowOff>78372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8646"/>
          <a:ext cx="889000" cy="3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78372</xdr:rowOff>
    </xdr:from>
    <xdr:to>
      <xdr:col>10</xdr:col>
      <xdr:colOff>114300</xdr:colOff>
      <xdr:row>98</xdr:row>
      <xdr:rowOff>109893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0472"/>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100724</xdr:rowOff>
    </xdr:from>
    <xdr:to>
      <xdr:col>24</xdr:col>
      <xdr:colOff>114300</xdr:colOff>
      <xdr:row>97</xdr:row>
      <xdr:rowOff>30874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22276</xdr:rowOff>
    </xdr:from>
    <xdr:to>
      <xdr:col>20</xdr:col>
      <xdr:colOff>38100</xdr:colOff>
      <xdr:row>97</xdr:row>
      <xdr:rowOff>123876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38646</xdr:rowOff>
    </xdr:from>
    <xdr:to>
      <xdr:col>15</xdr:col>
      <xdr:colOff>101600</xdr:colOff>
      <xdr:row>96</xdr:row>
      <xdr:rowOff>140246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131373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27572</xdr:rowOff>
    </xdr:from>
    <xdr:to>
      <xdr:col>10</xdr:col>
      <xdr:colOff>165100</xdr:colOff>
      <xdr:row>98</xdr:row>
      <xdr:rowOff>129172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120299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59093</xdr:rowOff>
    </xdr:from>
    <xdr:to>
      <xdr:col>6</xdr:col>
      <xdr:colOff>38100</xdr:colOff>
      <xdr:row>98</xdr:row>
      <xdr:rowOff>160693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45560</xdr:rowOff>
    </xdr:from>
    <xdr:to>
      <xdr:col>55</xdr:col>
      <xdr:colOff>0</xdr:colOff>
      <xdr:row>38</xdr:row>
      <xdr:rowOff>87688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60660"/>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45560</xdr:rowOff>
    </xdr:from>
    <xdr:to>
      <xdr:col>50</xdr:col>
      <xdr:colOff>114300</xdr:colOff>
      <xdr:row>38</xdr:row>
      <xdr:rowOff>117287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0660"/>
          <a:ext cx="889000" cy="7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43274</xdr:rowOff>
    </xdr:from>
    <xdr:to>
      <xdr:col>45</xdr:col>
      <xdr:colOff>177800</xdr:colOff>
      <xdr:row>38</xdr:row>
      <xdr:rowOff>117287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9674"/>
          <a:ext cx="889000" cy="110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43274</xdr:rowOff>
    </xdr:from>
    <xdr:to>
      <xdr:col>41</xdr:col>
      <xdr:colOff>50800</xdr:colOff>
      <xdr:row>38</xdr:row>
      <xdr:rowOff>165499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9674"/>
          <a:ext cx="889000" cy="1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36888</xdr:rowOff>
    </xdr:from>
    <xdr:to>
      <xdr:col>55</xdr:col>
      <xdr:colOff>50800</xdr:colOff>
      <xdr:row>38</xdr:row>
      <xdr:rowOff>138488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15315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166210</xdr:rowOff>
    </xdr:from>
    <xdr:to>
      <xdr:col>50</xdr:col>
      <xdr:colOff>165100</xdr:colOff>
      <xdr:row>38</xdr:row>
      <xdr:rowOff>96360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87487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66487</xdr:rowOff>
    </xdr:from>
    <xdr:to>
      <xdr:col>46</xdr:col>
      <xdr:colOff>38100</xdr:colOff>
      <xdr:row>38</xdr:row>
      <xdr:rowOff>168087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159214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163924</xdr:rowOff>
    </xdr:from>
    <xdr:to>
      <xdr:col>41</xdr:col>
      <xdr:colOff>101600</xdr:colOff>
      <xdr:row>32</xdr:row>
      <xdr:rowOff>94074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85201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114699</xdr:rowOff>
    </xdr:from>
    <xdr:to>
      <xdr:col>36</xdr:col>
      <xdr:colOff>165100</xdr:colOff>
      <xdr:row>39</xdr:row>
      <xdr:rowOff>44849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140188</xdr:rowOff>
    </xdr:from>
    <xdr:to>
      <xdr:col>55</xdr:col>
      <xdr:colOff>0</xdr:colOff>
      <xdr:row>58</xdr:row>
      <xdr:rowOff>44023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2838"/>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39192</xdr:rowOff>
    </xdr:from>
    <xdr:to>
      <xdr:col>50</xdr:col>
      <xdr:colOff>114300</xdr:colOff>
      <xdr:row>58</xdr:row>
      <xdr:rowOff>44023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83292"/>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28471</xdr:rowOff>
    </xdr:from>
    <xdr:to>
      <xdr:col>45</xdr:col>
      <xdr:colOff>177800</xdr:colOff>
      <xdr:row>58</xdr:row>
      <xdr:rowOff>39192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01121"/>
          <a:ext cx="889000" cy="18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28471</xdr:rowOff>
    </xdr:from>
    <xdr:to>
      <xdr:col>41</xdr:col>
      <xdr:colOff>50800</xdr:colOff>
      <xdr:row>58</xdr:row>
      <xdr:rowOff>60010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1121"/>
          <a:ext cx="889000" cy="20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89388</xdr:rowOff>
    </xdr:from>
    <xdr:to>
      <xdr:col>55</xdr:col>
      <xdr:colOff>50800</xdr:colOff>
      <xdr:row>58</xdr:row>
      <xdr:rowOff>19538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67815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164673</xdr:rowOff>
    </xdr:from>
    <xdr:to>
      <xdr:col>50</xdr:col>
      <xdr:colOff>165100</xdr:colOff>
      <xdr:row>58</xdr:row>
      <xdr:rowOff>94823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85950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159842</xdr:rowOff>
    </xdr:from>
    <xdr:to>
      <xdr:col>46</xdr:col>
      <xdr:colOff>38100</xdr:colOff>
      <xdr:row>58</xdr:row>
      <xdr:rowOff>89992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81119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149121</xdr:rowOff>
    </xdr:from>
    <xdr:to>
      <xdr:col>41</xdr:col>
      <xdr:colOff>101600</xdr:colOff>
      <xdr:row>57</xdr:row>
      <xdr:rowOff>79271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70398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9210</xdr:rowOff>
    </xdr:from>
    <xdr:to>
      <xdr:col>36</xdr:col>
      <xdr:colOff>165100</xdr:colOff>
      <xdr:row>58</xdr:row>
      <xdr:rowOff>110810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101937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168390</xdr:rowOff>
    </xdr:from>
    <xdr:to>
      <xdr:col>55</xdr:col>
      <xdr:colOff>0</xdr:colOff>
      <xdr:row>79</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149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168390</xdr:rowOff>
    </xdr:from>
    <xdr:to>
      <xdr:col>50</xdr:col>
      <xdr:colOff>114300</xdr:colOff>
      <xdr:row>79</xdr:row>
      <xdr:rowOff>1893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414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114573</xdr:rowOff>
    </xdr:from>
    <xdr:to>
      <xdr:col>45</xdr:col>
      <xdr:colOff>177800</xdr:colOff>
      <xdr:row>79</xdr:row>
      <xdr:rowOff>1893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73323"/>
          <a:ext cx="889000" cy="5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114573</xdr:rowOff>
    </xdr:from>
    <xdr:to>
      <xdr:col>41</xdr:col>
      <xdr:colOff>50800</xdr:colOff>
      <xdr:row>79</xdr:row>
      <xdr:rowOff>7931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73323"/>
          <a:ext cx="889000" cy="5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146050</xdr:rowOff>
    </xdr:from>
    <xdr:to>
      <xdr:col>55</xdr:col>
      <xdr:colOff>50800</xdr:colOff>
      <xdr:row>79</xdr:row>
      <xdr:rowOff>76200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60977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117590</xdr:rowOff>
    </xdr:from>
    <xdr:to>
      <xdr:col>50</xdr:col>
      <xdr:colOff>165100</xdr:colOff>
      <xdr:row>79</xdr:row>
      <xdr:rowOff>47740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122543</xdr:rowOff>
    </xdr:from>
    <xdr:to>
      <xdr:col>46</xdr:col>
      <xdr:colOff>38100</xdr:colOff>
      <xdr:row>79</xdr:row>
      <xdr:rowOff>52693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43820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63773</xdr:rowOff>
    </xdr:from>
    <xdr:to>
      <xdr:col>41</xdr:col>
      <xdr:colOff>101600</xdr:colOff>
      <xdr:row>75</xdr:row>
      <xdr:rowOff>165373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128581</xdr:rowOff>
    </xdr:from>
    <xdr:to>
      <xdr:col>36</xdr:col>
      <xdr:colOff>165100</xdr:colOff>
      <xdr:row>79</xdr:row>
      <xdr:rowOff>58731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49858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161982</xdr:rowOff>
    </xdr:from>
    <xdr:to>
      <xdr:col>55</xdr:col>
      <xdr:colOff>0</xdr:colOff>
      <xdr:row>98</xdr:row>
      <xdr:rowOff>97486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2632"/>
          <a:ext cx="838200" cy="10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97486</xdr:rowOff>
    </xdr:from>
    <xdr:to>
      <xdr:col>50</xdr:col>
      <xdr:colOff>114300</xdr:colOff>
      <xdr:row>98</xdr:row>
      <xdr:rowOff>102721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958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102721</xdr:rowOff>
    </xdr:from>
    <xdr:to>
      <xdr:col>45</xdr:col>
      <xdr:colOff>177800</xdr:colOff>
      <xdr:row>98</xdr:row>
      <xdr:rowOff>157976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04821"/>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129555</xdr:rowOff>
    </xdr:from>
    <xdr:to>
      <xdr:col>41</xdr:col>
      <xdr:colOff>50800</xdr:colOff>
      <xdr:row>98</xdr:row>
      <xdr:rowOff>157976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31655"/>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111182</xdr:rowOff>
    </xdr:from>
    <xdr:to>
      <xdr:col>55</xdr:col>
      <xdr:colOff>50800</xdr:colOff>
      <xdr:row>98</xdr:row>
      <xdr:rowOff>41332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89609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46686</xdr:rowOff>
    </xdr:from>
    <xdr:to>
      <xdr:col>50</xdr:col>
      <xdr:colOff>165100</xdr:colOff>
      <xdr:row>98</xdr:row>
      <xdr:rowOff>148286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51921</xdr:rowOff>
    </xdr:from>
    <xdr:to>
      <xdr:col>46</xdr:col>
      <xdr:colOff>38100</xdr:colOff>
      <xdr:row>98</xdr:row>
      <xdr:rowOff>153521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144648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107176</xdr:rowOff>
    </xdr:from>
    <xdr:to>
      <xdr:col>41</xdr:col>
      <xdr:colOff>101600</xdr:colOff>
      <xdr:row>99</xdr:row>
      <xdr:rowOff>37326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28453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78755</xdr:rowOff>
    </xdr:from>
    <xdr:to>
      <xdr:col>36</xdr:col>
      <xdr:colOff>165100</xdr:colOff>
      <xdr:row>99</xdr:row>
      <xdr:rowOff>8905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97768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70303</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5685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46968</xdr:rowOff>
    </xdr:from>
    <xdr:to>
      <xdr:col>85</xdr:col>
      <xdr:colOff>177800</xdr:colOff>
      <xdr:row>39</xdr:row>
      <xdr:rowOff>148568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19503</xdr:rowOff>
    </xdr:from>
    <xdr:to>
      <xdr:col>67</xdr:col>
      <xdr:colOff>101600</xdr:colOff>
      <xdr:row>39</xdr:row>
      <xdr:rowOff>121103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112230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9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109018</xdr:rowOff>
    </xdr:from>
    <xdr:to>
      <xdr:col>85</xdr:col>
      <xdr:colOff>127000</xdr:colOff>
      <xdr:row>77</xdr:row>
      <xdr:rowOff>18559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39218"/>
          <a:ext cx="8382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18559</xdr:rowOff>
    </xdr:from>
    <xdr:to>
      <xdr:col>81</xdr:col>
      <xdr:colOff>50800</xdr:colOff>
      <xdr:row>77</xdr:row>
      <xdr:rowOff>25122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20209"/>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25122</xdr:rowOff>
    </xdr:from>
    <xdr:to>
      <xdr:col>76</xdr:col>
      <xdr:colOff>114300</xdr:colOff>
      <xdr:row>77</xdr:row>
      <xdr:rowOff>75431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677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75431</xdr:rowOff>
    </xdr:from>
    <xdr:to>
      <xdr:col>71</xdr:col>
      <xdr:colOff>177800</xdr:colOff>
      <xdr:row>77</xdr:row>
      <xdr:rowOff>84737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7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58218</xdr:rowOff>
    </xdr:from>
    <xdr:to>
      <xdr:col>85</xdr:col>
      <xdr:colOff>177800</xdr:colOff>
      <xdr:row>76</xdr:row>
      <xdr:rowOff>159818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36645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139209</xdr:rowOff>
    </xdr:from>
    <xdr:to>
      <xdr:col>81</xdr:col>
      <xdr:colOff>101600</xdr:colOff>
      <xdr:row>77</xdr:row>
      <xdr:rowOff>69359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60486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145772</xdr:rowOff>
    </xdr:from>
    <xdr:to>
      <xdr:col>76</xdr:col>
      <xdr:colOff>165100</xdr:colOff>
      <xdr:row>77</xdr:row>
      <xdr:rowOff>75922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67049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24631</xdr:rowOff>
    </xdr:from>
    <xdr:to>
      <xdr:col>72</xdr:col>
      <xdr:colOff>38100</xdr:colOff>
      <xdr:row>77</xdr:row>
      <xdr:rowOff>126231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117358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33937</xdr:rowOff>
    </xdr:from>
    <xdr:to>
      <xdr:col>67</xdr:col>
      <xdr:colOff>101600</xdr:colOff>
      <xdr:row>77</xdr:row>
      <xdr:rowOff>135537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126664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58959</xdr:rowOff>
    </xdr:from>
    <xdr:to>
      <xdr:col>85</xdr:col>
      <xdr:colOff>127000</xdr:colOff>
      <xdr:row>97</xdr:row>
      <xdr:rowOff>28578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8159"/>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54564</xdr:rowOff>
    </xdr:from>
    <xdr:to>
      <xdr:col>81</xdr:col>
      <xdr:colOff>50800</xdr:colOff>
      <xdr:row>96</xdr:row>
      <xdr:rowOff>58959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13764"/>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54564</xdr:rowOff>
    </xdr:from>
    <xdr:to>
      <xdr:col>76</xdr:col>
      <xdr:colOff>114300</xdr:colOff>
      <xdr:row>96</xdr:row>
      <xdr:rowOff>133742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13764"/>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133742</xdr:rowOff>
    </xdr:from>
    <xdr:to>
      <xdr:col>71</xdr:col>
      <xdr:colOff>177800</xdr:colOff>
      <xdr:row>97</xdr:row>
      <xdr:rowOff>89568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92942"/>
          <a:ext cx="889000" cy="1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149228</xdr:rowOff>
    </xdr:from>
    <xdr:to>
      <xdr:col>85</xdr:col>
      <xdr:colOff>177800</xdr:colOff>
      <xdr:row>97</xdr:row>
      <xdr:rowOff>79378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8159</xdr:rowOff>
    </xdr:from>
    <xdr:to>
      <xdr:col>81</xdr:col>
      <xdr:colOff>101600</xdr:colOff>
      <xdr:row>96</xdr:row>
      <xdr:rowOff>109759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3764</xdr:rowOff>
    </xdr:from>
    <xdr:to>
      <xdr:col>76</xdr:col>
      <xdr:colOff>165100</xdr:colOff>
      <xdr:row>96</xdr:row>
      <xdr:rowOff>105364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82942</xdr:rowOff>
    </xdr:from>
    <xdr:to>
      <xdr:col>72</xdr:col>
      <xdr:colOff>38100</xdr:colOff>
      <xdr:row>97</xdr:row>
      <xdr:rowOff>13092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29619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38768</xdr:rowOff>
    </xdr:from>
    <xdr:to>
      <xdr:col>67</xdr:col>
      <xdr:colOff>101600</xdr:colOff>
      <xdr:row>97</xdr:row>
      <xdr:rowOff>140368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156895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53015</xdr:rowOff>
    </xdr:from>
    <xdr:to>
      <xdr:col>116</xdr:col>
      <xdr:colOff>63500</xdr:colOff>
      <xdr:row>57</xdr:row>
      <xdr:rowOff>121595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8256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53015</xdr:rowOff>
    </xdr:from>
    <xdr:to>
      <xdr:col>111</xdr:col>
      <xdr:colOff>177800</xdr:colOff>
      <xdr:row>57</xdr:row>
      <xdr:rowOff>61610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82566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61610</xdr:rowOff>
    </xdr:from>
    <xdr:to>
      <xdr:col>107</xdr:col>
      <xdr:colOff>50800</xdr:colOff>
      <xdr:row>57</xdr:row>
      <xdr:rowOff>67005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3426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66639</xdr:rowOff>
    </xdr:from>
    <xdr:to>
      <xdr:col>102</xdr:col>
      <xdr:colOff>114300</xdr:colOff>
      <xdr:row>57</xdr:row>
      <xdr:rowOff>67005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3928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70795</xdr:rowOff>
    </xdr:from>
    <xdr:to>
      <xdr:col>116</xdr:col>
      <xdr:colOff>114300</xdr:colOff>
      <xdr:row>58</xdr:row>
      <xdr:rowOff>945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93672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2215</xdr:rowOff>
    </xdr:from>
    <xdr:to>
      <xdr:col>112</xdr:col>
      <xdr:colOff>38100</xdr:colOff>
      <xdr:row>57</xdr:row>
      <xdr:rowOff>103815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120342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10810</xdr:rowOff>
    </xdr:from>
    <xdr:to>
      <xdr:col>107</xdr:col>
      <xdr:colOff>101600</xdr:colOff>
      <xdr:row>57</xdr:row>
      <xdr:rowOff>112410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128937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16205</xdr:rowOff>
    </xdr:from>
    <xdr:to>
      <xdr:col>102</xdr:col>
      <xdr:colOff>165100</xdr:colOff>
      <xdr:row>57</xdr:row>
      <xdr:rowOff>117805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134332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15839</xdr:rowOff>
    </xdr:from>
    <xdr:to>
      <xdr:col>98</xdr:col>
      <xdr:colOff>38100</xdr:colOff>
      <xdr:row>57</xdr:row>
      <xdr:rowOff>117439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133966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11988</xdr:rowOff>
    </xdr:from>
    <xdr:to>
      <xdr:col>116</xdr:col>
      <xdr:colOff>63500</xdr:colOff>
      <xdr:row>75</xdr:row>
      <xdr:rowOff>65939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70738"/>
          <a:ext cx="838200" cy="5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65939</xdr:rowOff>
    </xdr:from>
    <xdr:to>
      <xdr:col>111</xdr:col>
      <xdr:colOff>177800</xdr:colOff>
      <xdr:row>75</xdr:row>
      <xdr:rowOff>100952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2468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87332</xdr:rowOff>
    </xdr:from>
    <xdr:to>
      <xdr:col>107</xdr:col>
      <xdr:colOff>50800</xdr:colOff>
      <xdr:row>75</xdr:row>
      <xdr:rowOff>100952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4608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87332</xdr:rowOff>
    </xdr:from>
    <xdr:to>
      <xdr:col>102</xdr:col>
      <xdr:colOff>114300</xdr:colOff>
      <xdr:row>75</xdr:row>
      <xdr:rowOff>108744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46082"/>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132638</xdr:rowOff>
    </xdr:from>
    <xdr:to>
      <xdr:col>116</xdr:col>
      <xdr:colOff>114300</xdr:colOff>
      <xdr:row>75</xdr:row>
      <xdr:rowOff>62788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155515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15139</xdr:rowOff>
    </xdr:from>
    <xdr:to>
      <xdr:col>112</xdr:col>
      <xdr:colOff>38100</xdr:colOff>
      <xdr:row>75</xdr:row>
      <xdr:rowOff>116739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133266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50152</xdr:rowOff>
    </xdr:from>
    <xdr:to>
      <xdr:col>107</xdr:col>
      <xdr:colOff>101600</xdr:colOff>
      <xdr:row>75</xdr:row>
      <xdr:rowOff>151752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168279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36532</xdr:rowOff>
    </xdr:from>
    <xdr:to>
      <xdr:col>102</xdr:col>
      <xdr:colOff>165100</xdr:colOff>
      <xdr:row>75</xdr:row>
      <xdr:rowOff>138132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154659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57944</xdr:rowOff>
    </xdr:from>
    <xdr:to>
      <xdr:col>98</xdr:col>
      <xdr:colOff>38100</xdr:colOff>
      <xdr:row>75</xdr:row>
      <xdr:rowOff>159544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扶助費については、報酬単価・公定価格の改定等により社会保障給付費が増加傾向にあり、前年度比</a:t>
          </a:r>
          <a:r>
            <a:rPr kumimoji="1" lang="en-US" altLang="ja-JP" sz="1300">
              <a:latin typeface="ＭＳ Ｐゴシック" panose="020B0600070205080204" pitchFamily="50" charset="-128"/>
              <a:ea typeface="ＭＳ Ｐゴシック" panose="020B0600070205080204" pitchFamily="50" charset="-128"/>
            </a:rPr>
            <a:t>7,323</a:t>
          </a:r>
          <a:r>
            <a:rPr kumimoji="1" lang="ja-JP" altLang="en-US" sz="1300">
              <a:latin typeface="ＭＳ Ｐゴシック" panose="020B0600070205080204" pitchFamily="50" charset="-128"/>
              <a:ea typeface="ＭＳ Ｐゴシック" panose="020B0600070205080204" pitchFamily="50" charset="-128"/>
            </a:rPr>
            <a:t>円増加している。普通建設事業費（うち更新整備）においては、本庁舎１階の空調設備を更新したこと、文化交流プラザメタホールの舞台照明主幹盤を更新したことにより、</a:t>
          </a:r>
          <a:r>
            <a:rPr kumimoji="1" lang="en-US" altLang="ja-JP" sz="1300">
              <a:latin typeface="ＭＳ Ｐゴシック" panose="020B0600070205080204" pitchFamily="50" charset="-128"/>
              <a:ea typeface="ＭＳ Ｐゴシック" panose="020B0600070205080204" pitchFamily="50" charset="-128"/>
            </a:rPr>
            <a:t>9,825</a:t>
          </a:r>
          <a:r>
            <a:rPr kumimoji="1" lang="ja-JP" altLang="en-US" sz="1300">
              <a:latin typeface="ＭＳ Ｐゴシック" panose="020B0600070205080204" pitchFamily="50" charset="-128"/>
              <a:ea typeface="ＭＳ Ｐゴシック" panose="020B0600070205080204" pitchFamily="50" charset="-128"/>
            </a:rPr>
            <a:t>円増加している。また公債費においても、令和２年度に借入したデジタル防災無線整備事業の元金償還が開始されたことで、前年度から</a:t>
          </a:r>
          <a:r>
            <a:rPr kumimoji="1" lang="en-US" altLang="ja-JP" sz="1300">
              <a:latin typeface="ＭＳ Ｐゴシック" panose="020B0600070205080204" pitchFamily="50" charset="-128"/>
              <a:ea typeface="ＭＳ Ｐゴシック" panose="020B0600070205080204" pitchFamily="50" charset="-128"/>
            </a:rPr>
            <a:t>4,960</a:t>
          </a:r>
          <a:r>
            <a:rPr kumimoji="1" lang="ja-JP" altLang="en-US" sz="1300">
              <a:latin typeface="ＭＳ Ｐゴシック" panose="020B0600070205080204" pitchFamily="50" charset="-128"/>
              <a:ea typeface="ＭＳ Ｐゴシック" panose="020B0600070205080204" pitchFamily="50" charset="-128"/>
            </a:rPr>
            <a:t>円増加している。一方積立金については、ふるさと納税による寄附金収入が大幅に減少したことで、</a:t>
          </a:r>
          <a:r>
            <a:rPr kumimoji="1" lang="en-US" altLang="ja-JP" sz="1300">
              <a:latin typeface="ＭＳ Ｐゴシック" panose="020B0600070205080204" pitchFamily="50" charset="-128"/>
              <a:ea typeface="ＭＳ Ｐゴシック" panose="020B0600070205080204" pitchFamily="50" charset="-128"/>
            </a:rPr>
            <a:t>30,855</a:t>
          </a:r>
          <a:r>
            <a:rPr kumimoji="1" lang="ja-JP" altLang="en-US" sz="1300">
              <a:latin typeface="ＭＳ Ｐゴシック" panose="020B0600070205080204" pitchFamily="50" charset="-128"/>
              <a:ea typeface="ＭＳ Ｐゴシック" panose="020B0600070205080204" pitchFamily="50" charset="-128"/>
            </a:rPr>
            <a:t>円減少している。今後は、住民一人当たりの歳出を抑え、災害等の緊急時に備え、基金等の資産が十分に確保できるよう努めていく。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27,096
26,820
75.78
13,132,121
12,531,774
585,905
6,368,575
7,483,818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117983</xdr:rowOff>
    </xdr:from>
    <xdr:to>
      <xdr:col>24</xdr:col>
      <xdr:colOff>63500</xdr:colOff>
      <xdr:row>33</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5833"/>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144653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469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164084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469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144653</xdr:rowOff>
    </xdr:from>
    <xdr:to>
      <xdr:col>10</xdr:col>
      <xdr:colOff>114300</xdr:colOff>
      <xdr:row>33</xdr:row>
      <xdr:rowOff>164084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25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67183</xdr:rowOff>
    </xdr:from>
    <xdr:to>
      <xdr:col>24</xdr:col>
      <xdr:colOff>114300</xdr:colOff>
      <xdr:row>33</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93853</xdr:rowOff>
    </xdr:from>
    <xdr:to>
      <xdr:col>20</xdr:col>
      <xdr:colOff>38100</xdr:colOff>
      <xdr:row>34</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113284</xdr:rowOff>
    </xdr:from>
    <xdr:to>
      <xdr:col>10</xdr:col>
      <xdr:colOff>165100</xdr:colOff>
      <xdr:row>34</xdr:row>
      <xdr:rowOff>43434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93853</xdr:rowOff>
    </xdr:from>
    <xdr:to>
      <xdr:col>6</xdr:col>
      <xdr:colOff>38100</xdr:colOff>
      <xdr:row>34</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140876</xdr:rowOff>
    </xdr:from>
    <xdr:to>
      <xdr:col>24</xdr:col>
      <xdr:colOff>63500</xdr:colOff>
      <xdr:row>57</xdr:row>
      <xdr:rowOff>64432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2076"/>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138900</xdr:rowOff>
    </xdr:from>
    <xdr:to>
      <xdr:col>19</xdr:col>
      <xdr:colOff>177800</xdr:colOff>
      <xdr:row>56</xdr:row>
      <xdr:rowOff>140876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40100"/>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66515</xdr:rowOff>
    </xdr:from>
    <xdr:to>
      <xdr:col>15</xdr:col>
      <xdr:colOff>50800</xdr:colOff>
      <xdr:row>56</xdr:row>
      <xdr:rowOff>138900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96265"/>
          <a:ext cx="889000" cy="2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66515</xdr:rowOff>
    </xdr:from>
    <xdr:to>
      <xdr:col>10</xdr:col>
      <xdr:colOff>114300</xdr:colOff>
      <xdr:row>57</xdr:row>
      <xdr:rowOff>148733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96265"/>
          <a:ext cx="889000" cy="4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13632</xdr:rowOff>
    </xdr:from>
    <xdr:to>
      <xdr:col>24</xdr:col>
      <xdr:colOff>114300</xdr:colOff>
      <xdr:row>57</xdr:row>
      <xdr:rowOff>115232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36509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90076</xdr:rowOff>
    </xdr:from>
    <xdr:to>
      <xdr:col>20</xdr:col>
      <xdr:colOff>38100</xdr:colOff>
      <xdr:row>57</xdr:row>
      <xdr:rowOff>20226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36753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88100</xdr:rowOff>
    </xdr:from>
    <xdr:to>
      <xdr:col>15</xdr:col>
      <xdr:colOff>101600</xdr:colOff>
      <xdr:row>57</xdr:row>
      <xdr:rowOff>18250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34777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15715</xdr:rowOff>
    </xdr:from>
    <xdr:to>
      <xdr:col>10</xdr:col>
      <xdr:colOff>165100</xdr:colOff>
      <xdr:row>55</xdr:row>
      <xdr:rowOff>117315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133842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97933</xdr:rowOff>
    </xdr:from>
    <xdr:to>
      <xdr:col>6</xdr:col>
      <xdr:colOff>38100</xdr:colOff>
      <xdr:row>58</xdr:row>
      <xdr:rowOff>28083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44610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4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62867</xdr:rowOff>
    </xdr:from>
    <xdr:to>
      <xdr:col>24</xdr:col>
      <xdr:colOff>63500</xdr:colOff>
      <xdr:row>76</xdr:row>
      <xdr:rowOff>134245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3067"/>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55194</xdr:rowOff>
    </xdr:from>
    <xdr:to>
      <xdr:col>19</xdr:col>
      <xdr:colOff>177800</xdr:colOff>
      <xdr:row>76</xdr:row>
      <xdr:rowOff>134245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5394"/>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55194</xdr:rowOff>
    </xdr:from>
    <xdr:to>
      <xdr:col>15</xdr:col>
      <xdr:colOff>50800</xdr:colOff>
      <xdr:row>77</xdr:row>
      <xdr:rowOff>87305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5394"/>
          <a:ext cx="889000" cy="2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87305</xdr:rowOff>
    </xdr:from>
    <xdr:to>
      <xdr:col>10</xdr:col>
      <xdr:colOff>114300</xdr:colOff>
      <xdr:row>77</xdr:row>
      <xdr:rowOff>113525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8955"/>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12067</xdr:rowOff>
    </xdr:from>
    <xdr:to>
      <xdr:col>24</xdr:col>
      <xdr:colOff>114300</xdr:colOff>
      <xdr:row>76</xdr:row>
      <xdr:rowOff>113667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83445</xdr:rowOff>
    </xdr:from>
    <xdr:to>
      <xdr:col>20</xdr:col>
      <xdr:colOff>38100</xdr:colOff>
      <xdr:row>77</xdr:row>
      <xdr:rowOff>13595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30121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4394</xdr:rowOff>
    </xdr:from>
    <xdr:to>
      <xdr:col>15</xdr:col>
      <xdr:colOff>101600</xdr:colOff>
      <xdr:row>76</xdr:row>
      <xdr:rowOff>105994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36505</xdr:rowOff>
    </xdr:from>
    <xdr:to>
      <xdr:col>10</xdr:col>
      <xdr:colOff>165100</xdr:colOff>
      <xdr:row>77</xdr:row>
      <xdr:rowOff>138105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154632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62725</xdr:rowOff>
    </xdr:from>
    <xdr:to>
      <xdr:col>6</xdr:col>
      <xdr:colOff>38100</xdr:colOff>
      <xdr:row>77</xdr:row>
      <xdr:rowOff>164325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122996</xdr:rowOff>
    </xdr:from>
    <xdr:to>
      <xdr:col>24</xdr:col>
      <xdr:colOff>63500</xdr:colOff>
      <xdr:row>98</xdr:row>
      <xdr:rowOff>22608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53646"/>
          <a:ext cx="8382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122996</xdr:rowOff>
    </xdr:from>
    <xdr:to>
      <xdr:col>19</xdr:col>
      <xdr:colOff>177800</xdr:colOff>
      <xdr:row>97</xdr:row>
      <xdr:rowOff>155997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53646"/>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155997</xdr:rowOff>
    </xdr:from>
    <xdr:to>
      <xdr:col>15</xdr:col>
      <xdr:colOff>50800</xdr:colOff>
      <xdr:row>98</xdr:row>
      <xdr:rowOff>110227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86647"/>
          <a:ext cx="889000" cy="1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110227</xdr:rowOff>
    </xdr:from>
    <xdr:to>
      <xdr:col>10</xdr:col>
      <xdr:colOff>114300</xdr:colOff>
      <xdr:row>98</xdr:row>
      <xdr:rowOff>150118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1232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143258</xdr:rowOff>
    </xdr:from>
    <xdr:to>
      <xdr:col>24</xdr:col>
      <xdr:colOff>114300</xdr:colOff>
      <xdr:row>98</xdr:row>
      <xdr:rowOff>73408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121685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72196</xdr:rowOff>
    </xdr:from>
    <xdr:to>
      <xdr:col>20</xdr:col>
      <xdr:colOff>38100</xdr:colOff>
      <xdr:row>98</xdr:row>
      <xdr:rowOff>2346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164923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105197</xdr:rowOff>
    </xdr:from>
    <xdr:to>
      <xdr:col>15</xdr:col>
      <xdr:colOff>101600</xdr:colOff>
      <xdr:row>98</xdr:row>
      <xdr:rowOff>35347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26474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59427</xdr:rowOff>
    </xdr:from>
    <xdr:to>
      <xdr:col>10</xdr:col>
      <xdr:colOff>165100</xdr:colOff>
      <xdr:row>98</xdr:row>
      <xdr:rowOff>161027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152154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99318</xdr:rowOff>
    </xdr:from>
    <xdr:to>
      <xdr:col>6</xdr:col>
      <xdr:colOff>38100</xdr:colOff>
      <xdr:row>99</xdr:row>
      <xdr:rowOff>29468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20595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124460</xdr:rowOff>
    </xdr:from>
    <xdr:to>
      <xdr:col>55</xdr:col>
      <xdr:colOff>0</xdr:colOff>
      <xdr:row>38</xdr:row>
      <xdr:rowOff>125222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956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125222</xdr:rowOff>
    </xdr:from>
    <xdr:to>
      <xdr:col>50</xdr:col>
      <xdr:colOff>114300</xdr:colOff>
      <xdr:row>38</xdr:row>
      <xdr:rowOff>125603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03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125603</xdr:rowOff>
    </xdr:from>
    <xdr:to>
      <xdr:col>45</xdr:col>
      <xdr:colOff>177800</xdr:colOff>
      <xdr:row>38</xdr:row>
      <xdr:rowOff>126556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070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126556</xdr:rowOff>
    </xdr:from>
    <xdr:to>
      <xdr:col>41</xdr:col>
      <xdr:colOff>50800</xdr:colOff>
      <xdr:row>38</xdr:row>
      <xdr:rowOff>127698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165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33037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74422</xdr:rowOff>
    </xdr:from>
    <xdr:to>
      <xdr:col>50</xdr:col>
      <xdr:colOff>165100</xdr:colOff>
      <xdr:row>39</xdr:row>
      <xdr:rowOff>4572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21099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21480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75756</xdr:rowOff>
    </xdr:from>
    <xdr:to>
      <xdr:col>41</xdr:col>
      <xdr:colOff>101600</xdr:colOff>
      <xdr:row>39</xdr:row>
      <xdr:rowOff>5906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22432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76898</xdr:rowOff>
    </xdr:from>
    <xdr:to>
      <xdr:col>36</xdr:col>
      <xdr:colOff>165100</xdr:colOff>
      <xdr:row>39</xdr:row>
      <xdr:rowOff>7048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23575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137985</xdr:rowOff>
    </xdr:from>
    <xdr:to>
      <xdr:col>55</xdr:col>
      <xdr:colOff>0</xdr:colOff>
      <xdr:row>57</xdr:row>
      <xdr:rowOff>166129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10635"/>
          <a:ext cx="838200" cy="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164097</xdr:rowOff>
    </xdr:from>
    <xdr:to>
      <xdr:col>50</xdr:col>
      <xdr:colOff>114300</xdr:colOff>
      <xdr:row>57</xdr:row>
      <xdr:rowOff>166129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67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91846</xdr:rowOff>
    </xdr:from>
    <xdr:to>
      <xdr:col>45</xdr:col>
      <xdr:colOff>177800</xdr:colOff>
      <xdr:row>57</xdr:row>
      <xdr:rowOff>164097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64496"/>
          <a:ext cx="889000" cy="7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91846</xdr:rowOff>
    </xdr:from>
    <xdr:to>
      <xdr:col>41</xdr:col>
      <xdr:colOff>50800</xdr:colOff>
      <xdr:row>57</xdr:row>
      <xdr:rowOff>133299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64496"/>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87185</xdr:rowOff>
    </xdr:from>
    <xdr:to>
      <xdr:col>55</xdr:col>
      <xdr:colOff>50800</xdr:colOff>
      <xdr:row>58</xdr:row>
      <xdr:rowOff>17335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110062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115329</xdr:rowOff>
    </xdr:from>
    <xdr:to>
      <xdr:col>50</xdr:col>
      <xdr:colOff>165100</xdr:colOff>
      <xdr:row>58</xdr:row>
      <xdr:rowOff>45479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62006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113297</xdr:rowOff>
    </xdr:from>
    <xdr:to>
      <xdr:col>46</xdr:col>
      <xdr:colOff>38100</xdr:colOff>
      <xdr:row>58</xdr:row>
      <xdr:rowOff>43447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59974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41046</xdr:rowOff>
    </xdr:from>
    <xdr:to>
      <xdr:col>41</xdr:col>
      <xdr:colOff>101600</xdr:colOff>
      <xdr:row>57</xdr:row>
      <xdr:rowOff>142646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159173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82499</xdr:rowOff>
    </xdr:from>
    <xdr:to>
      <xdr:col>36</xdr:col>
      <xdr:colOff>165100</xdr:colOff>
      <xdr:row>58</xdr:row>
      <xdr:rowOff>12649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29176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41897</xdr:rowOff>
    </xdr:from>
    <xdr:to>
      <xdr:col>55</xdr:col>
      <xdr:colOff>0</xdr:colOff>
      <xdr:row>77</xdr:row>
      <xdr:rowOff>58699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3547"/>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41897</xdr:rowOff>
    </xdr:from>
    <xdr:to>
      <xdr:col>50</xdr:col>
      <xdr:colOff>114300</xdr:colOff>
      <xdr:row>77</xdr:row>
      <xdr:rowOff>115963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354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24409</xdr:rowOff>
    </xdr:from>
    <xdr:to>
      <xdr:col>45</xdr:col>
      <xdr:colOff>177800</xdr:colOff>
      <xdr:row>77</xdr:row>
      <xdr:rowOff>115963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6059"/>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24409</xdr:rowOff>
    </xdr:from>
    <xdr:to>
      <xdr:col>41</xdr:col>
      <xdr:colOff>50800</xdr:colOff>
      <xdr:row>77</xdr:row>
      <xdr:rowOff>159398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6059"/>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7899</xdr:rowOff>
    </xdr:from>
    <xdr:to>
      <xdr:col>55</xdr:col>
      <xdr:colOff>50800</xdr:colOff>
      <xdr:row>77</xdr:row>
      <xdr:rowOff>109499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30776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6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162547</xdr:rowOff>
    </xdr:from>
    <xdr:to>
      <xdr:col>50</xdr:col>
      <xdr:colOff>165100</xdr:colOff>
      <xdr:row>77</xdr:row>
      <xdr:rowOff>92697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83824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65163</xdr:rowOff>
    </xdr:from>
    <xdr:to>
      <xdr:col>46</xdr:col>
      <xdr:colOff>38100</xdr:colOff>
      <xdr:row>77</xdr:row>
      <xdr:rowOff>166763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157890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5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145059</xdr:rowOff>
    </xdr:from>
    <xdr:to>
      <xdr:col>41</xdr:col>
      <xdr:colOff>101600</xdr:colOff>
      <xdr:row>77</xdr:row>
      <xdr:rowOff>75209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66336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108598</xdr:rowOff>
    </xdr:from>
    <xdr:to>
      <xdr:col>36</xdr:col>
      <xdr:colOff>165100</xdr:colOff>
      <xdr:row>78</xdr:row>
      <xdr:rowOff>38748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29875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152654</xdr:rowOff>
    </xdr:from>
    <xdr:to>
      <xdr:col>55</xdr:col>
      <xdr:colOff>0</xdr:colOff>
      <xdr:row>97</xdr:row>
      <xdr:rowOff>153809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83304"/>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153809</xdr:rowOff>
    </xdr:from>
    <xdr:to>
      <xdr:col>50</xdr:col>
      <xdr:colOff>114300</xdr:colOff>
      <xdr:row>97</xdr:row>
      <xdr:rowOff>168694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84459"/>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168694</xdr:rowOff>
    </xdr:from>
    <xdr:to>
      <xdr:col>45</xdr:col>
      <xdr:colOff>177800</xdr:colOff>
      <xdr:row>98</xdr:row>
      <xdr:rowOff>19774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9344"/>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19774</xdr:rowOff>
    </xdr:from>
    <xdr:to>
      <xdr:col>41</xdr:col>
      <xdr:colOff>50800</xdr:colOff>
      <xdr:row>98</xdr:row>
      <xdr:rowOff>22225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2187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101854</xdr:rowOff>
    </xdr:from>
    <xdr:to>
      <xdr:col>55</xdr:col>
      <xdr:colOff>50800</xdr:colOff>
      <xdr:row>98</xdr:row>
      <xdr:rowOff>32004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103009</xdr:rowOff>
    </xdr:from>
    <xdr:to>
      <xdr:col>50</xdr:col>
      <xdr:colOff>165100</xdr:colOff>
      <xdr:row>98</xdr:row>
      <xdr:rowOff>33159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24286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117894</xdr:rowOff>
    </xdr:from>
    <xdr:to>
      <xdr:col>46</xdr:col>
      <xdr:colOff>38100</xdr:colOff>
      <xdr:row>98</xdr:row>
      <xdr:rowOff>48044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39171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140424</xdr:rowOff>
    </xdr:from>
    <xdr:to>
      <xdr:col>41</xdr:col>
      <xdr:colOff>101600</xdr:colOff>
      <xdr:row>98</xdr:row>
      <xdr:rowOff>70574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142875</xdr:rowOff>
    </xdr:from>
    <xdr:to>
      <xdr:col>36</xdr:col>
      <xdr:colOff>165100</xdr:colOff>
      <xdr:row>98</xdr:row>
      <xdr:rowOff>73025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144653</xdr:rowOff>
    </xdr:from>
    <xdr:to>
      <xdr:col>85</xdr:col>
      <xdr:colOff>127000</xdr:colOff>
      <xdr:row>38</xdr:row>
      <xdr:rowOff>35268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8303"/>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18618</xdr:rowOff>
    </xdr:from>
    <xdr:to>
      <xdr:col>81</xdr:col>
      <xdr:colOff>50800</xdr:colOff>
      <xdr:row>38</xdr:row>
      <xdr:rowOff>35268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3371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140081</xdr:rowOff>
    </xdr:from>
    <xdr:to>
      <xdr:col>76</xdr:col>
      <xdr:colOff>114300</xdr:colOff>
      <xdr:row>38</xdr:row>
      <xdr:rowOff>18618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626481"/>
          <a:ext cx="889000" cy="90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140081</xdr:rowOff>
    </xdr:from>
    <xdr:to>
      <xdr:col>71</xdr:col>
      <xdr:colOff>177800</xdr:colOff>
      <xdr:row>38</xdr:row>
      <xdr:rowOff>43040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626481"/>
          <a:ext cx="889000" cy="93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93853</xdr:rowOff>
    </xdr:from>
    <xdr:to>
      <xdr:col>85</xdr:col>
      <xdr:colOff>177800</xdr:colOff>
      <xdr:row>38</xdr:row>
      <xdr:rowOff>24003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72280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155918</xdr:rowOff>
    </xdr:from>
    <xdr:to>
      <xdr:col>81</xdr:col>
      <xdr:colOff>101600</xdr:colOff>
      <xdr:row>38</xdr:row>
      <xdr:rowOff>86068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77195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139268</xdr:rowOff>
    </xdr:from>
    <xdr:to>
      <xdr:col>76</xdr:col>
      <xdr:colOff>165100</xdr:colOff>
      <xdr:row>38</xdr:row>
      <xdr:rowOff>69418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60545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89281</xdr:rowOff>
    </xdr:from>
    <xdr:to>
      <xdr:col>72</xdr:col>
      <xdr:colOff>38100</xdr:colOff>
      <xdr:row>33</xdr:row>
      <xdr:rowOff>19431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35958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3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163690</xdr:rowOff>
    </xdr:from>
    <xdr:to>
      <xdr:col>67</xdr:col>
      <xdr:colOff>101600</xdr:colOff>
      <xdr:row>38</xdr:row>
      <xdr:rowOff>93840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84967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8186</xdr:rowOff>
    </xdr:from>
    <xdr:to>
      <xdr:col>85</xdr:col>
      <xdr:colOff>127000</xdr:colOff>
      <xdr:row>57</xdr:row>
      <xdr:rowOff>24006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80836"/>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8186</xdr:rowOff>
    </xdr:from>
    <xdr:to>
      <xdr:col>81</xdr:col>
      <xdr:colOff>50800</xdr:colOff>
      <xdr:row>57</xdr:row>
      <xdr:rowOff>48184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80836"/>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26924</xdr:rowOff>
    </xdr:from>
    <xdr:to>
      <xdr:col>76</xdr:col>
      <xdr:colOff>114300</xdr:colOff>
      <xdr:row>57</xdr:row>
      <xdr:rowOff>48184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957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26924</xdr:rowOff>
    </xdr:from>
    <xdr:to>
      <xdr:col>71</xdr:col>
      <xdr:colOff>177800</xdr:colOff>
      <xdr:row>57</xdr:row>
      <xdr:rowOff>90032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9574"/>
          <a:ext cx="889000" cy="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144656</xdr:rowOff>
    </xdr:from>
    <xdr:to>
      <xdr:col>85</xdr:col>
      <xdr:colOff>177800</xdr:colOff>
      <xdr:row>57</xdr:row>
      <xdr:rowOff>74806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123083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128836</xdr:rowOff>
    </xdr:from>
    <xdr:to>
      <xdr:col>81</xdr:col>
      <xdr:colOff>101600</xdr:colOff>
      <xdr:row>57</xdr:row>
      <xdr:rowOff>58986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50113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168834</xdr:rowOff>
    </xdr:from>
    <xdr:to>
      <xdr:col>76</xdr:col>
      <xdr:colOff>165100</xdr:colOff>
      <xdr:row>57</xdr:row>
      <xdr:rowOff>98984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90111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147574</xdr:rowOff>
    </xdr:from>
    <xdr:to>
      <xdr:col>72</xdr:col>
      <xdr:colOff>38100</xdr:colOff>
      <xdr:row>57</xdr:row>
      <xdr:rowOff>77724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68851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39232</xdr:rowOff>
    </xdr:from>
    <xdr:to>
      <xdr:col>67</xdr:col>
      <xdr:colOff>101600</xdr:colOff>
      <xdr:row>57</xdr:row>
      <xdr:rowOff>140832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131959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97768</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70304</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1485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46968</xdr:rowOff>
    </xdr:from>
    <xdr:to>
      <xdr:col>85</xdr:col>
      <xdr:colOff>177800</xdr:colOff>
      <xdr:row>79</xdr:row>
      <xdr:rowOff>148568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19504</xdr:rowOff>
    </xdr:from>
    <xdr:to>
      <xdr:col>67</xdr:col>
      <xdr:colOff>101600</xdr:colOff>
      <xdr:row>79</xdr:row>
      <xdr:rowOff>121104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112231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5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109018</xdr:rowOff>
    </xdr:from>
    <xdr:to>
      <xdr:col>85</xdr:col>
      <xdr:colOff>127000</xdr:colOff>
      <xdr:row>97</xdr:row>
      <xdr:rowOff>18559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68218"/>
          <a:ext cx="8382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18559</xdr:rowOff>
    </xdr:from>
    <xdr:to>
      <xdr:col>81</xdr:col>
      <xdr:colOff>50800</xdr:colOff>
      <xdr:row>97</xdr:row>
      <xdr:rowOff>25122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49209"/>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25122</xdr:rowOff>
    </xdr:from>
    <xdr:to>
      <xdr:col>76</xdr:col>
      <xdr:colOff>114300</xdr:colOff>
      <xdr:row>97</xdr:row>
      <xdr:rowOff>75431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5577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75431</xdr:rowOff>
    </xdr:from>
    <xdr:to>
      <xdr:col>71</xdr:col>
      <xdr:colOff>177800</xdr:colOff>
      <xdr:row>97</xdr:row>
      <xdr:rowOff>84737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6081"/>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58218</xdr:rowOff>
    </xdr:from>
    <xdr:to>
      <xdr:col>85</xdr:col>
      <xdr:colOff>177800</xdr:colOff>
      <xdr:row>96</xdr:row>
      <xdr:rowOff>159818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36645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139209</xdr:rowOff>
    </xdr:from>
    <xdr:to>
      <xdr:col>81</xdr:col>
      <xdr:colOff>101600</xdr:colOff>
      <xdr:row>97</xdr:row>
      <xdr:rowOff>69359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145772</xdr:rowOff>
    </xdr:from>
    <xdr:to>
      <xdr:col>76</xdr:col>
      <xdr:colOff>165100</xdr:colOff>
      <xdr:row>97</xdr:row>
      <xdr:rowOff>75922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67049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24631</xdr:rowOff>
    </xdr:from>
    <xdr:to>
      <xdr:col>72</xdr:col>
      <xdr:colOff>38100</xdr:colOff>
      <xdr:row>97</xdr:row>
      <xdr:rowOff>126231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117358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33937</xdr:rowOff>
    </xdr:from>
    <xdr:to>
      <xdr:col>67</xdr:col>
      <xdr:colOff>101600</xdr:colOff>
      <xdr:row>97</xdr:row>
      <xdr:rowOff>135537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126664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総務費については、ふるさと納税の寄附金額減少により、基金積立額・事務経費が減少したことにより、前年度から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29,092</a:t>
          </a:r>
          <a:r>
            <a:rPr kumimoji="1" lang="ja-JP" altLang="en-US" sz="1300">
              <a:latin typeface="ＭＳ Ｐゴシック" panose="020B0600070205080204" pitchFamily="50" charset="-128"/>
              <a:ea typeface="ＭＳ Ｐゴシック" panose="020B0600070205080204" pitchFamily="50" charset="-128"/>
            </a:rPr>
            <a:t>円減となっている。衛生費は、新型コロナウイルスワクチン接種事業が縮小したことで、住民一人当たり</a:t>
          </a:r>
          <a:r>
            <a:rPr kumimoji="1" lang="en-US" altLang="ja-JP" sz="1300">
              <a:latin typeface="ＭＳ Ｐゴシック" panose="020B0600070205080204" pitchFamily="50" charset="-128"/>
              <a:ea typeface="ＭＳ Ｐゴシック" panose="020B0600070205080204" pitchFamily="50" charset="-128"/>
            </a:rPr>
            <a:t>4,352</a:t>
          </a:r>
          <a:r>
            <a:rPr kumimoji="1" lang="ja-JP" altLang="en-US" sz="1300">
              <a:latin typeface="ＭＳ Ｐゴシック" panose="020B0600070205080204" pitchFamily="50" charset="-128"/>
              <a:ea typeface="ＭＳ Ｐゴシック" panose="020B0600070205080204" pitchFamily="50" charset="-128"/>
            </a:rPr>
            <a:t>円の減少となっている。一方で、民生費が報酬単価・公定価格の改定による障害者福祉、保育給付費の増加に伴い、前年度比</a:t>
          </a:r>
          <a:r>
            <a:rPr kumimoji="1" lang="en-US" altLang="ja-JP" sz="1300">
              <a:latin typeface="ＭＳ Ｐゴシック" panose="020B0600070205080204" pitchFamily="50" charset="-128"/>
              <a:ea typeface="ＭＳ Ｐゴシック" panose="020B0600070205080204" pitchFamily="50" charset="-128"/>
            </a:rPr>
            <a:t>9,367</a:t>
          </a:r>
          <a:r>
            <a:rPr kumimoji="1" lang="ja-JP" altLang="en-US" sz="1300">
              <a:latin typeface="ＭＳ Ｐゴシック" panose="020B0600070205080204" pitchFamily="50" charset="-128"/>
              <a:ea typeface="ＭＳ Ｐゴシック" panose="020B0600070205080204" pitchFamily="50" charset="-128"/>
            </a:rPr>
            <a:t>円増加している。消防費に関しては、消防署・消防団の消防車両を３台更新したことから、</a:t>
          </a:r>
          <a:r>
            <a:rPr kumimoji="1" lang="en-US" altLang="ja-JP" sz="1300">
              <a:latin typeface="ＭＳ Ｐゴシック" panose="020B0600070205080204" pitchFamily="50" charset="-128"/>
              <a:ea typeface="ＭＳ Ｐゴシック" panose="020B0600070205080204" pitchFamily="50" charset="-128"/>
            </a:rPr>
            <a:t>1,629</a:t>
          </a:r>
          <a:r>
            <a:rPr kumimoji="1" lang="ja-JP" altLang="en-US" sz="1300">
              <a:latin typeface="ＭＳ Ｐゴシック" panose="020B0600070205080204" pitchFamily="50" charset="-128"/>
              <a:ea typeface="ＭＳ Ｐゴシック" panose="020B0600070205080204" pitchFamily="50" charset="-128"/>
            </a:rPr>
            <a:t>円増加した。今後歳出構成を類似団体と比較しながら、特定の目的に過剰に財源配分をしていないか検証を重ねつつ、収支バランスを注視していく。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標準財政規模に対する実質収支額について、前年度から</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ポイント増加している。また財政調整基金現在高については、扶助費・繰出金の一般財源支出の増大に伴い繰入額が増加したことから、</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ポイント減少している。今後も人件費・物価高騰が見込まれるため、一般財源の支出のあり方を抜本的に見直し、経常コスト抑制に努めていく。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予算編成時において確実に見込まれる歳入に基づき歳出を措置しているため、いずれの会計においても黒字であり、令和５年度の連結実質赤字比率は算出されていない。</a:t>
          </a:r>
        </a:p>
        <a:p>
          <a:r>
            <a:rPr kumimoji="1" lang="ja-JP" altLang="en-US" sz="1400">
              <a:latin typeface="ＭＳ ゴシック" pitchFamily="49" charset="-128"/>
              <a:ea typeface="ＭＳ ゴシック" pitchFamily="49" charset="-128"/>
            </a:rPr>
            <a:t>　今後も下水道事業の進捗に応じて資本的支出の増加、各特別会計の事業に係る社会保障関係経費の増加が危惧される。今後各会計において経営改善を実施しながら、コスト削減を図りつつ、繰出基準の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一般会計元利償還金について、令和２年度に起債したデジタル防災無線事業の元金償還が開始されたことから、前年度比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百万円増加している。公営企業債の元利償還金に対する繰入金についても、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百万円増加していることから分子が増加している。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今後においても施設の老朽化対策のための、地方債発行の増加が見込まれ、指標悪化が予測されるため、施設の統廃合も視野に、適切な財産管理を目指していく。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令和５年度は充当可能財源等が将来負担額を上回ったことで、前年度同様将来負担比率は算出されなかった。一般会計等に係る地方債の現在高については、当該年度中の起債額を元金償還額が上回ったため、</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百万円減少している。また、財政調整基金の現在高が減少したことに加え、ふるさと納税の寄附金収入が減少したことで、充当可能基金が</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百万円減少した。今後給食センター建設等の大型建設事業が控えているため、今後も地方債現在高は増加していく見込みであり、比率の上昇が予測される。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百万円減少した。扶助費・公債費・繰出金の増加に伴い、財政調整基金が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給食センター建設などの大型建設事業が控えており、起債をして資金手当を行うものの、充当残部分の一般財源が過大となることが想定される。そのためにその他一般財源支出を可能な限り抑制し、財政調整基金現在高を現在の水準で保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公共施設整備基金：町の公共施設整備事業の財源に充てる。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消防機材整備基金：消防機材整備費用に充てる。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ふれあいふるさと基金：寄附金収入が昨年度から大幅に減少し積立額以上に繰入を行ったため、基金現在高は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繰入については現在高及び財政状況を勘案して慎重に行っていく。特に大規模建設事業を実施する場合は一般財源が不足することが想定されるため、充当可能な事業に対して、その他特定目的基金の繰入を適宜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百万円減少した。扶助費・公債費・繰出金が増加したことによる。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災害等への備えとして、適正な規模で基金現在高を確保していくことが必要であるため、事業の抜本的見直しを行い、一般財源支出の抑制に努めていく。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今後給食センター建設等の大型建設事業が控えており、数年後元金償還が開始することから、適切な時期に繰入し、現在の規模で基金現在高を確保できるよう、適正な運営を行っていく。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13132121</v>
      </c>
      <c r="BO4" s="449"/>
      <c r="BP4" s="449"/>
      <c r="BQ4" s="449"/>
      <c r="BR4" s="449"/>
      <c r="BS4" s="449"/>
      <c r="BT4" s="449"/>
      <c r="BU4" s="450"/>
      <c r="BV4" s="448">
        <v>13665391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12531774</v>
      </c>
      <c r="BO5" s="420"/>
      <c r="BP5" s="420"/>
      <c r="BQ5" s="420"/>
      <c r="BR5" s="420"/>
      <c r="BS5" s="420"/>
      <c r="BT5" s="420"/>
      <c r="BU5" s="421"/>
      <c r="BV5" s="419">
        <v>13111161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88.5</v>
      </c>
      <c r="CU5" s="417"/>
      <c r="CV5" s="417"/>
      <c r="CW5" s="417"/>
      <c r="CX5" s="417"/>
      <c r="CY5" s="417"/>
      <c r="CZ5" s="417"/>
      <c r="DA5" s="418"/>
      <c r="DB5" s="416">
        <v>88.5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600347</v>
      </c>
      <c r="BO6" s="420"/>
      <c r="BP6" s="420"/>
      <c r="BQ6" s="420"/>
      <c r="BR6" s="420"/>
      <c r="BS6" s="420"/>
      <c r="BT6" s="420"/>
      <c r="BU6" s="421"/>
      <c r="BV6" s="419">
        <v>554230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89.2</v>
      </c>
      <c r="CU6" s="563"/>
      <c r="CV6" s="563"/>
      <c r="CW6" s="563"/>
      <c r="CX6" s="563"/>
      <c r="CY6" s="563"/>
      <c r="CZ6" s="563"/>
      <c r="DA6" s="564"/>
      <c r="DB6" s="562">
        <v>90</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14442</v>
      </c>
      <c r="BO7" s="420"/>
      <c r="BP7" s="420"/>
      <c r="BQ7" s="420"/>
      <c r="BR7" s="420"/>
      <c r="BS7" s="420"/>
      <c r="BT7" s="420"/>
      <c r="BU7" s="421"/>
      <c r="BV7" s="419">
        <v>46393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6368575</v>
      </c>
      <c r="CU7" s="420"/>
      <c r="CV7" s="420"/>
      <c r="CW7" s="420"/>
      <c r="CX7" s="420"/>
      <c r="CY7" s="420"/>
      <c r="CZ7" s="420"/>
      <c r="DA7" s="421"/>
      <c r="DB7" s="419">
        <v>6341915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585905</v>
      </c>
      <c r="BO8" s="420"/>
      <c r="BP8" s="420"/>
      <c r="BQ8" s="420"/>
      <c r="BR8" s="420"/>
      <c r="BS8" s="420"/>
      <c r="BT8" s="420"/>
      <c r="BU8" s="421"/>
      <c r="BV8" s="419">
        <v>507837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26878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78068</v>
      </c>
      <c r="BO9" s="420"/>
      <c r="BP9" s="420"/>
      <c r="BQ9" s="420"/>
      <c r="BR9" s="420"/>
      <c r="BS9" s="420"/>
      <c r="BT9" s="420"/>
      <c r="BU9" s="421"/>
      <c r="BV9" s="419">
        <v>-316989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8.9</v>
      </c>
      <c r="CU9" s="417"/>
      <c r="CV9" s="417"/>
      <c r="CW9" s="417"/>
      <c r="CX9" s="417"/>
      <c r="CY9" s="417"/>
      <c r="CZ9" s="417"/>
      <c r="DA9" s="418"/>
      <c r="DB9" s="416">
        <v>7.4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27684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1385419</v>
      </c>
      <c r="BO10" s="420"/>
      <c r="BP10" s="420"/>
      <c r="BQ10" s="420"/>
      <c r="BR10" s="420"/>
      <c r="BS10" s="420"/>
      <c r="BT10" s="420"/>
      <c r="BU10" s="421"/>
      <c r="BV10" s="419">
        <v>1644171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27096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1602299</v>
      </c>
      <c r="BO12" s="420"/>
      <c r="BP12" s="420"/>
      <c r="BQ12" s="420"/>
      <c r="BR12" s="420"/>
      <c r="BS12" s="420"/>
      <c r="BT12" s="420"/>
      <c r="BU12" s="421"/>
      <c r="BV12" s="419">
        <v>1617093</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26820</v>
      </c>
      <c r="S13" s="507"/>
      <c r="T13" s="507"/>
      <c r="U13" s="507"/>
      <c r="V13" s="508"/>
      <c r="W13" s="509" t="s">
        <v>130</v>
      </c>
      <c r="X13" s="405"/>
      <c r="Y13" s="405"/>
      <c r="Z13" s="405"/>
      <c r="AA13" s="405"/>
      <c r="AB13" s="406"/>
      <c r="AC13" s="372">
        <v>824</v>
      </c>
      <c r="AD13" s="373"/>
      <c r="AE13" s="373"/>
      <c r="AF13" s="373"/>
      <c r="AG13" s="374"/>
      <c r="AH13" s="372">
        <v>856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-138812</v>
      </c>
      <c r="BO13" s="420"/>
      <c r="BP13" s="420"/>
      <c r="BQ13" s="420"/>
      <c r="BR13" s="420"/>
      <c r="BS13" s="420"/>
      <c r="BT13" s="420"/>
      <c r="BU13" s="421"/>
      <c r="BV13" s="419">
        <v>-289911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27310</v>
      </c>
      <c r="S14" s="507"/>
      <c r="T14" s="507"/>
      <c r="U14" s="507"/>
      <c r="V14" s="508"/>
      <c r="W14" s="510"/>
      <c r="X14" s="408"/>
      <c r="Y14" s="408"/>
      <c r="Z14" s="408"/>
      <c r="AA14" s="408"/>
      <c r="AB14" s="409"/>
      <c r="AC14" s="499">
        <v>6.6</v>
      </c>
      <c r="AD14" s="500"/>
      <c r="AE14" s="500"/>
      <c r="AF14" s="500"/>
      <c r="AG14" s="501"/>
      <c r="AH14" s="499">
        <v>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27067</v>
      </c>
      <c r="S15" s="507"/>
      <c r="T15" s="507"/>
      <c r="U15" s="507"/>
      <c r="V15" s="508"/>
      <c r="W15" s="509" t="s">
        <v>137</v>
      </c>
      <c r="X15" s="405"/>
      <c r="Y15" s="405"/>
      <c r="Z15" s="405"/>
      <c r="AA15" s="405"/>
      <c r="AB15" s="406"/>
      <c r="AC15" s="372">
        <v>2899</v>
      </c>
      <c r="AD15" s="373"/>
      <c r="AE15" s="373"/>
      <c r="AF15" s="373"/>
      <c r="AG15" s="374"/>
      <c r="AH15" s="372">
        <v>3145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2964506</v>
      </c>
      <c r="BO15" s="449"/>
      <c r="BP15" s="449"/>
      <c r="BQ15" s="449"/>
      <c r="BR15" s="449"/>
      <c r="BS15" s="449"/>
      <c r="BT15" s="449"/>
      <c r="BU15" s="450"/>
      <c r="BV15" s="448">
        <v>2899930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5577117</v>
      </c>
      <c r="BO16" s="420"/>
      <c r="BP16" s="420"/>
      <c r="BQ16" s="420"/>
      <c r="BR16" s="420"/>
      <c r="BS16" s="420"/>
      <c r="BT16" s="420"/>
      <c r="BU16" s="421"/>
      <c r="BV16" s="419">
        <v>5502644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8799</v>
      </c>
      <c r="AD17" s="373"/>
      <c r="AE17" s="373"/>
      <c r="AF17" s="373"/>
      <c r="AG17" s="374"/>
      <c r="AH17" s="372">
        <v>8843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3702920</v>
      </c>
      <c r="BO17" s="420"/>
      <c r="BP17" s="420"/>
      <c r="BQ17" s="420"/>
      <c r="BR17" s="420"/>
      <c r="BS17" s="420"/>
      <c r="BT17" s="420"/>
      <c r="BU17" s="421"/>
      <c r="BV17" s="419">
        <v>3626677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75.78</v>
      </c>
      <c r="M18" s="472"/>
      <c r="N18" s="472"/>
      <c r="O18" s="472"/>
      <c r="P18" s="472"/>
      <c r="Q18" s="472"/>
      <c r="R18" s="473"/>
      <c r="S18" s="473"/>
      <c r="T18" s="473"/>
      <c r="U18" s="473"/>
      <c r="V18" s="474"/>
      <c r="W18" s="490"/>
      <c r="X18" s="491"/>
      <c r="Y18" s="491"/>
      <c r="Z18" s="491"/>
      <c r="AA18" s="491"/>
      <c r="AB18" s="515"/>
      <c r="AC18" s="389">
        <v>70.3</v>
      </c>
      <c r="AD18" s="390"/>
      <c r="AE18" s="390"/>
      <c r="AF18" s="390"/>
      <c r="AG18" s="475"/>
      <c r="AH18" s="389">
        <v>68.8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5698244</v>
      </c>
      <c r="BO18" s="420"/>
      <c r="BP18" s="420"/>
      <c r="BQ18" s="420"/>
      <c r="BR18" s="420"/>
      <c r="BS18" s="420"/>
      <c r="BT18" s="420"/>
      <c r="BU18" s="421"/>
      <c r="BV18" s="419">
        <v>5682142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9407769</v>
      </c>
      <c r="BO19" s="420"/>
      <c r="BP19" s="420"/>
      <c r="BQ19" s="420"/>
      <c r="BR19" s="420"/>
      <c r="BS19" s="420"/>
      <c r="BT19" s="420"/>
      <c r="BU19" s="421"/>
      <c r="BV19" s="419">
        <v>9547188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10889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7483818</v>
      </c>
      <c r="BO22" s="449"/>
      <c r="BP22" s="449"/>
      <c r="BQ22" s="449"/>
      <c r="BR22" s="449"/>
      <c r="BS22" s="449"/>
      <c r="BT22" s="449"/>
      <c r="BU22" s="450"/>
      <c r="BV22" s="448">
        <v>7672183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5757747</v>
      </c>
      <c r="BO23" s="420"/>
      <c r="BP23" s="420"/>
      <c r="BQ23" s="420"/>
      <c r="BR23" s="420"/>
      <c r="BS23" s="420"/>
      <c r="BT23" s="420"/>
      <c r="BU23" s="421"/>
      <c r="BV23" s="419">
        <v>5991436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8500</v>
      </c>
      <c r="R24" s="373"/>
      <c r="S24" s="373"/>
      <c r="T24" s="373"/>
      <c r="U24" s="373"/>
      <c r="V24" s="374"/>
      <c r="W24" s="462"/>
      <c r="X24" s="399"/>
      <c r="Y24" s="400"/>
      <c r="Z24" s="375" t="s">
        <v>162</v>
      </c>
      <c r="AA24" s="376"/>
      <c r="AB24" s="376"/>
      <c r="AC24" s="376"/>
      <c r="AD24" s="376"/>
      <c r="AE24" s="376"/>
      <c r="AF24" s="376"/>
      <c r="AG24" s="377"/>
      <c r="AH24" s="372">
        <v>172</v>
      </c>
      <c r="AI24" s="373"/>
      <c r="AJ24" s="373"/>
      <c r="AK24" s="373"/>
      <c r="AL24" s="374"/>
      <c r="AM24" s="372">
        <v>499832</v>
      </c>
      <c r="AN24" s="373"/>
      <c r="AO24" s="373"/>
      <c r="AP24" s="373"/>
      <c r="AQ24" s="373"/>
      <c r="AR24" s="374"/>
      <c r="AS24" s="372">
        <v>2906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3487023</v>
      </c>
      <c r="BO24" s="420"/>
      <c r="BP24" s="420"/>
      <c r="BQ24" s="420"/>
      <c r="BR24" s="420"/>
      <c r="BS24" s="420"/>
      <c r="BT24" s="420"/>
      <c r="BU24" s="421"/>
      <c r="BV24" s="419">
        <v>3316961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6380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4146835</v>
      </c>
      <c r="BO25" s="449"/>
      <c r="BP25" s="449"/>
      <c r="BQ25" s="449"/>
      <c r="BR25" s="449"/>
      <c r="BS25" s="449"/>
      <c r="BT25" s="449"/>
      <c r="BU25" s="450"/>
      <c r="BV25" s="448">
        <v>3935912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16492</v>
      </c>
      <c r="AN26" s="373"/>
      <c r="AO26" s="373"/>
      <c r="AP26" s="373"/>
      <c r="AQ26" s="373"/>
      <c r="AR26" s="374"/>
      <c r="AS26" s="372">
        <v>2356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3730</v>
      </c>
      <c r="R27" s="373"/>
      <c r="S27" s="373"/>
      <c r="T27" s="373"/>
      <c r="U27" s="373"/>
      <c r="V27" s="374"/>
      <c r="W27" s="462"/>
      <c r="X27" s="399"/>
      <c r="Y27" s="400"/>
      <c r="Z27" s="375" t="s">
        <v>171</v>
      </c>
      <c r="AA27" s="376"/>
      <c r="AB27" s="376"/>
      <c r="AC27" s="376"/>
      <c r="AD27" s="376"/>
      <c r="AE27" s="376"/>
      <c r="AF27" s="376"/>
      <c r="AG27" s="377"/>
      <c r="AH27" s="372">
        <v>22</v>
      </c>
      <c r="AI27" s="373"/>
      <c r="AJ27" s="373"/>
      <c r="AK27" s="373"/>
      <c r="AL27" s="374"/>
      <c r="AM27" s="372">
        <v>57046</v>
      </c>
      <c r="AN27" s="373"/>
      <c r="AO27" s="373"/>
      <c r="AP27" s="373"/>
      <c r="AQ27" s="373"/>
      <c r="AR27" s="374"/>
      <c r="AS27" s="372">
        <v>2593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272481</v>
      </c>
      <c r="BO27" s="454"/>
      <c r="BP27" s="454"/>
      <c r="BQ27" s="454"/>
      <c r="BR27" s="454"/>
      <c r="BS27" s="454"/>
      <c r="BT27" s="454"/>
      <c r="BU27" s="455"/>
      <c r="BV27" s="453">
        <v>272481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2026392</v>
      </c>
      <c r="BO28" s="449"/>
      <c r="BP28" s="449"/>
      <c r="BQ28" s="449"/>
      <c r="BR28" s="449"/>
      <c r="BS28" s="449"/>
      <c r="BT28" s="449"/>
      <c r="BU28" s="450"/>
      <c r="BV28" s="448">
        <v>2243272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2840</v>
      </c>
      <c r="R29" s="373"/>
      <c r="S29" s="373"/>
      <c r="T29" s="373"/>
      <c r="U29" s="373"/>
      <c r="V29" s="374"/>
      <c r="W29" s="463"/>
      <c r="X29" s="464"/>
      <c r="Y29" s="465"/>
      <c r="Z29" s="375" t="s">
        <v>177</v>
      </c>
      <c r="AA29" s="376"/>
      <c r="AB29" s="376"/>
      <c r="AC29" s="376"/>
      <c r="AD29" s="376"/>
      <c r="AE29" s="376"/>
      <c r="AF29" s="376"/>
      <c r="AG29" s="377"/>
      <c r="AH29" s="372">
        <v>194</v>
      </c>
      <c r="AI29" s="373"/>
      <c r="AJ29" s="373"/>
      <c r="AK29" s="373"/>
      <c r="AL29" s="374"/>
      <c r="AM29" s="372">
        <v>556878</v>
      </c>
      <c r="AN29" s="373"/>
      <c r="AO29" s="373"/>
      <c r="AP29" s="373"/>
      <c r="AQ29" s="373"/>
      <c r="AR29" s="374"/>
      <c r="AS29" s="372">
        <v>2871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661063</v>
      </c>
      <c r="BO29" s="420"/>
      <c r="BP29" s="420"/>
      <c r="BQ29" s="420"/>
      <c r="BR29" s="420"/>
      <c r="BS29" s="420"/>
      <c r="BT29" s="420"/>
      <c r="BU29" s="421"/>
      <c r="BV29" s="419">
        <v>661052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2693258</v>
      </c>
      <c r="BO30" s="454"/>
      <c r="BP30" s="454"/>
      <c r="BQ30" s="454"/>
      <c r="BR30" s="454"/>
      <c r="BS30" s="454"/>
      <c r="BT30" s="454"/>
      <c r="BU30" s="455"/>
      <c r="BV30" s="453">
        <v>2684202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さぬき市・三木町山林組合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（公財）三木町文化振興財団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東かがわ市外一市一町組合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（公財）三木町健康生きがい財団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三木町土地開発公社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介護予防サービス事業特別会計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三木・長尾葬斎組合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香川県広域水道企業団（水道事業会計）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香川県広域水道企業団（工業用水道事業会計）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rMuvoE4jQ1aoCC8eIMv2b1ITb1ogAomNQ/Yy7V+/USWLKxv9LWj2VIztBsixYqkPmbm18kGHuYGUmlrF9wBwg==" saltValue="a0HiPDvX7S2nTgyz6RqL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2853495</v>
      </c>
      <c r="S5" s="677"/>
      <c r="T5" s="677"/>
      <c r="U5" s="677"/>
      <c r="V5" s="677"/>
      <c r="W5" s="677"/>
      <c r="X5" s="677"/>
      <c r="Y5" s="702"/>
      <c r="Z5" s="715">
        <v>21.7</v>
      </c>
      <c r="AA5" s="715"/>
      <c r="AB5" s="715"/>
      <c r="AC5" s="715"/>
      <c r="AD5" s="716">
        <v>2853495</v>
      </c>
      <c r="AE5" s="716"/>
      <c r="AF5" s="716"/>
      <c r="AG5" s="716"/>
      <c r="AH5" s="716"/>
      <c r="AI5" s="716"/>
      <c r="AJ5" s="716"/>
      <c r="AK5" s="716"/>
      <c r="AL5" s="703">
        <v>44.7</v>
      </c>
      <c r="AM5" s="685"/>
      <c r="AN5" s="685"/>
      <c r="AO5" s="704"/>
      <c r="AP5" s="679" t="s">
        <v>216</v>
      </c>
      <c r="AQ5" s="680"/>
      <c r="AR5" s="680"/>
      <c r="AS5" s="680"/>
      <c r="AT5" s="680"/>
      <c r="AU5" s="680"/>
      <c r="AV5" s="680"/>
      <c r="AW5" s="680"/>
      <c r="AX5" s="680"/>
      <c r="AY5" s="680"/>
      <c r="AZ5" s="680"/>
      <c r="BA5" s="680"/>
      <c r="BB5" s="680"/>
      <c r="BC5" s="680"/>
      <c r="BD5" s="680"/>
      <c r="BE5" s="680"/>
      <c r="BF5" s="681"/>
      <c r="BG5" s="621">
        <v>2851078</v>
      </c>
      <c r="BH5" s="622"/>
      <c r="BI5" s="622"/>
      <c r="BJ5" s="622"/>
      <c r="BK5" s="622"/>
      <c r="BL5" s="622"/>
      <c r="BM5" s="622"/>
      <c r="BN5" s="623"/>
      <c r="BO5" s="659">
        <v>99.9</v>
      </c>
      <c r="BP5" s="659"/>
      <c r="BQ5" s="659"/>
      <c r="BR5" s="659"/>
      <c r="BS5" s="660" t="s">
        <v>121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87864</v>
      </c>
      <c r="S6" s="622"/>
      <c r="T6" s="622"/>
      <c r="U6" s="622"/>
      <c r="V6" s="622"/>
      <c r="W6" s="622"/>
      <c r="X6" s="622"/>
      <c r="Y6" s="623"/>
      <c r="Z6" s="659">
        <v>0.7</v>
      </c>
      <c r="AA6" s="659"/>
      <c r="AB6" s="659"/>
      <c r="AC6" s="659"/>
      <c r="AD6" s="660">
        <v>87864</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2851078</v>
      </c>
      <c r="BH6" s="622"/>
      <c r="BI6" s="622"/>
      <c r="BJ6" s="622"/>
      <c r="BK6" s="622"/>
      <c r="BL6" s="622"/>
      <c r="BM6" s="622"/>
      <c r="BN6" s="623"/>
      <c r="BO6" s="659">
        <v>99.9</v>
      </c>
      <c r="BP6" s="659"/>
      <c r="BQ6" s="659"/>
      <c r="BR6" s="659"/>
      <c r="BS6" s="660" t="s">
        <v>121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122121</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122121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1786</v>
      </c>
      <c r="S7" s="622"/>
      <c r="T7" s="622"/>
      <c r="U7" s="622"/>
      <c r="V7" s="622"/>
      <c r="W7" s="622"/>
      <c r="X7" s="622"/>
      <c r="Y7" s="623"/>
      <c r="Z7" s="659">
        <v>0</v>
      </c>
      <c r="AA7" s="659"/>
      <c r="AB7" s="659"/>
      <c r="AC7" s="659"/>
      <c r="AD7" s="660">
        <v>1786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1405909</v>
      </c>
      <c r="BH7" s="622"/>
      <c r="BI7" s="622"/>
      <c r="BJ7" s="622"/>
      <c r="BK7" s="622"/>
      <c r="BL7" s="622"/>
      <c r="BM7" s="622"/>
      <c r="BN7" s="623"/>
      <c r="BO7" s="659">
        <v>49.3</v>
      </c>
      <c r="BP7" s="659"/>
      <c r="BQ7" s="659"/>
      <c r="BR7" s="659"/>
      <c r="BS7" s="660" t="s">
        <v>121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3130876</v>
      </c>
      <c r="CS7" s="622"/>
      <c r="CT7" s="622"/>
      <c r="CU7" s="622"/>
      <c r="CV7" s="622"/>
      <c r="CW7" s="622"/>
      <c r="CX7" s="622"/>
      <c r="CY7" s="623"/>
      <c r="CZ7" s="659">
        <v>25</v>
      </c>
      <c r="DA7" s="659"/>
      <c r="DB7" s="659"/>
      <c r="DC7" s="659"/>
      <c r="DD7" s="627">
        <v>339924</v>
      </c>
      <c r="DE7" s="622"/>
      <c r="DF7" s="622"/>
      <c r="DG7" s="622"/>
      <c r="DH7" s="622"/>
      <c r="DI7" s="622"/>
      <c r="DJ7" s="622"/>
      <c r="DK7" s="622"/>
      <c r="DL7" s="622"/>
      <c r="DM7" s="622"/>
      <c r="DN7" s="622"/>
      <c r="DO7" s="622"/>
      <c r="DP7" s="623"/>
      <c r="DQ7" s="627">
        <v>2282049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26859</v>
      </c>
      <c r="S8" s="622"/>
      <c r="T8" s="622"/>
      <c r="U8" s="622"/>
      <c r="V8" s="622"/>
      <c r="W8" s="622"/>
      <c r="X8" s="622"/>
      <c r="Y8" s="623"/>
      <c r="Z8" s="659">
        <v>0.2</v>
      </c>
      <c r="AA8" s="659"/>
      <c r="AB8" s="659"/>
      <c r="AC8" s="659"/>
      <c r="AD8" s="660">
        <v>26859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48171</v>
      </c>
      <c r="BH8" s="622"/>
      <c r="BI8" s="622"/>
      <c r="BJ8" s="622"/>
      <c r="BK8" s="622"/>
      <c r="BL8" s="622"/>
      <c r="BM8" s="622"/>
      <c r="BN8" s="623"/>
      <c r="BO8" s="659">
        <v>1.7</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4473088</v>
      </c>
      <c r="CS8" s="622"/>
      <c r="CT8" s="622"/>
      <c r="CU8" s="622"/>
      <c r="CV8" s="622"/>
      <c r="CW8" s="622"/>
      <c r="CX8" s="622"/>
      <c r="CY8" s="623"/>
      <c r="CZ8" s="659">
        <v>35.700000000000003</v>
      </c>
      <c r="DA8" s="659"/>
      <c r="DB8" s="659"/>
      <c r="DC8" s="659"/>
      <c r="DD8" s="627">
        <v>31922</v>
      </c>
      <c r="DE8" s="622"/>
      <c r="DF8" s="622"/>
      <c r="DG8" s="622"/>
      <c r="DH8" s="622"/>
      <c r="DI8" s="622"/>
      <c r="DJ8" s="622"/>
      <c r="DK8" s="622"/>
      <c r="DL8" s="622"/>
      <c r="DM8" s="622"/>
      <c r="DN8" s="622"/>
      <c r="DO8" s="622"/>
      <c r="DP8" s="623"/>
      <c r="DQ8" s="627">
        <v>2548446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26831</v>
      </c>
      <c r="S9" s="622"/>
      <c r="T9" s="622"/>
      <c r="U9" s="622"/>
      <c r="V9" s="622"/>
      <c r="W9" s="622"/>
      <c r="X9" s="622"/>
      <c r="Y9" s="623"/>
      <c r="Z9" s="659">
        <v>0.2</v>
      </c>
      <c r="AA9" s="659"/>
      <c r="AB9" s="659"/>
      <c r="AC9" s="659"/>
      <c r="AD9" s="660">
        <v>26831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1196708</v>
      </c>
      <c r="BH9" s="622"/>
      <c r="BI9" s="622"/>
      <c r="BJ9" s="622"/>
      <c r="BK9" s="622"/>
      <c r="BL9" s="622"/>
      <c r="BM9" s="622"/>
      <c r="BN9" s="623"/>
      <c r="BO9" s="659">
        <v>41.9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952995</v>
      </c>
      <c r="CS9" s="622"/>
      <c r="CT9" s="622"/>
      <c r="CU9" s="622"/>
      <c r="CV9" s="622"/>
      <c r="CW9" s="622"/>
      <c r="CX9" s="622"/>
      <c r="CY9" s="623"/>
      <c r="CZ9" s="659">
        <v>7.6</v>
      </c>
      <c r="DA9" s="659"/>
      <c r="DB9" s="659"/>
      <c r="DC9" s="659"/>
      <c r="DD9" s="627">
        <v>33582</v>
      </c>
      <c r="DE9" s="622"/>
      <c r="DF9" s="622"/>
      <c r="DG9" s="622"/>
      <c r="DH9" s="622"/>
      <c r="DI9" s="622"/>
      <c r="DJ9" s="622"/>
      <c r="DK9" s="622"/>
      <c r="DL9" s="622"/>
      <c r="DM9" s="622"/>
      <c r="DN9" s="622"/>
      <c r="DO9" s="622"/>
      <c r="DP9" s="623"/>
      <c r="DQ9" s="627">
        <v>726586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64065</v>
      </c>
      <c r="BH10" s="622"/>
      <c r="BI10" s="622"/>
      <c r="BJ10" s="622"/>
      <c r="BK10" s="622"/>
      <c r="BL10" s="622"/>
      <c r="BM10" s="622"/>
      <c r="BN10" s="623"/>
      <c r="BO10" s="659">
        <v>2.2000000000000002</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13000</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643749</v>
      </c>
      <c r="S11" s="622"/>
      <c r="T11" s="622"/>
      <c r="U11" s="622"/>
      <c r="V11" s="622"/>
      <c r="W11" s="622"/>
      <c r="X11" s="622"/>
      <c r="Y11" s="623"/>
      <c r="Z11" s="624">
        <v>4.9000000000000004</v>
      </c>
      <c r="AA11" s="625"/>
      <c r="AB11" s="625"/>
      <c r="AC11" s="626"/>
      <c r="AD11" s="627">
        <v>643749</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96965</v>
      </c>
      <c r="BH11" s="622"/>
      <c r="BI11" s="622"/>
      <c r="BJ11" s="622"/>
      <c r="BK11" s="622"/>
      <c r="BL11" s="622"/>
      <c r="BM11" s="622"/>
      <c r="BN11" s="623"/>
      <c r="BO11" s="659">
        <v>3.4</v>
      </c>
      <c r="BP11" s="659"/>
      <c r="BQ11" s="659"/>
      <c r="BR11" s="659"/>
      <c r="BS11" s="660" t="s">
        <v>121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532022</v>
      </c>
      <c r="CS11" s="622"/>
      <c r="CT11" s="622"/>
      <c r="CU11" s="622"/>
      <c r="CV11" s="622"/>
      <c r="CW11" s="622"/>
      <c r="CX11" s="622"/>
      <c r="CY11" s="623"/>
      <c r="CZ11" s="659">
        <v>4.2</v>
      </c>
      <c r="DA11" s="659"/>
      <c r="DB11" s="659"/>
      <c r="DC11" s="659"/>
      <c r="DD11" s="627">
        <v>110210</v>
      </c>
      <c r="DE11" s="622"/>
      <c r="DF11" s="622"/>
      <c r="DG11" s="622"/>
      <c r="DH11" s="622"/>
      <c r="DI11" s="622"/>
      <c r="DJ11" s="622"/>
      <c r="DK11" s="622"/>
      <c r="DL11" s="622"/>
      <c r="DM11" s="622"/>
      <c r="DN11" s="622"/>
      <c r="DO11" s="622"/>
      <c r="DP11" s="623"/>
      <c r="DQ11" s="627">
        <v>325088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22351</v>
      </c>
      <c r="S12" s="622"/>
      <c r="T12" s="622"/>
      <c r="U12" s="622"/>
      <c r="V12" s="622"/>
      <c r="W12" s="622"/>
      <c r="X12" s="622"/>
      <c r="Y12" s="623"/>
      <c r="Z12" s="659">
        <v>0.2</v>
      </c>
      <c r="AA12" s="659"/>
      <c r="AB12" s="659"/>
      <c r="AC12" s="659"/>
      <c r="AD12" s="660">
        <v>22351</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1205390</v>
      </c>
      <c r="BH12" s="622"/>
      <c r="BI12" s="622"/>
      <c r="BJ12" s="622"/>
      <c r="BK12" s="622"/>
      <c r="BL12" s="622"/>
      <c r="BM12" s="622"/>
      <c r="BN12" s="623"/>
      <c r="BO12" s="659">
        <v>42.2</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233720</v>
      </c>
      <c r="CS12" s="622"/>
      <c r="CT12" s="622"/>
      <c r="CU12" s="622"/>
      <c r="CV12" s="622"/>
      <c r="CW12" s="622"/>
      <c r="CX12" s="622"/>
      <c r="CY12" s="623"/>
      <c r="CZ12" s="659">
        <v>1.9</v>
      </c>
      <c r="DA12" s="659"/>
      <c r="DB12" s="659"/>
      <c r="DC12" s="659"/>
      <c r="DD12" s="627" t="s">
        <v>121</v>
      </c>
      <c r="DE12" s="622"/>
      <c r="DF12" s="622"/>
      <c r="DG12" s="622"/>
      <c r="DH12" s="622"/>
      <c r="DI12" s="622"/>
      <c r="DJ12" s="622"/>
      <c r="DK12" s="622"/>
      <c r="DL12" s="622"/>
      <c r="DM12" s="622"/>
      <c r="DN12" s="622"/>
      <c r="DO12" s="622"/>
      <c r="DP12" s="623"/>
      <c r="DQ12" s="627">
        <v>201112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1199546</v>
      </c>
      <c r="BH13" s="622"/>
      <c r="BI13" s="622"/>
      <c r="BJ13" s="622"/>
      <c r="BK13" s="622"/>
      <c r="BL13" s="622"/>
      <c r="BM13" s="622"/>
      <c r="BN13" s="623"/>
      <c r="BO13" s="659">
        <v>42</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500742</v>
      </c>
      <c r="CS13" s="622"/>
      <c r="CT13" s="622"/>
      <c r="CU13" s="622"/>
      <c r="CV13" s="622"/>
      <c r="CW13" s="622"/>
      <c r="CX13" s="622"/>
      <c r="CY13" s="623"/>
      <c r="CZ13" s="659">
        <v>4</v>
      </c>
      <c r="DA13" s="659"/>
      <c r="DB13" s="659"/>
      <c r="DC13" s="659"/>
      <c r="DD13" s="627">
        <v>163678</v>
      </c>
      <c r="DE13" s="622"/>
      <c r="DF13" s="622"/>
      <c r="DG13" s="622"/>
      <c r="DH13" s="622"/>
      <c r="DI13" s="622"/>
      <c r="DJ13" s="622"/>
      <c r="DK13" s="622"/>
      <c r="DL13" s="622"/>
      <c r="DM13" s="622"/>
      <c r="DN13" s="622"/>
      <c r="DO13" s="622"/>
      <c r="DP13" s="623"/>
      <c r="DQ13" s="627">
        <v>367644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1114</v>
      </c>
      <c r="S14" s="622"/>
      <c r="T14" s="622"/>
      <c r="U14" s="622"/>
      <c r="V14" s="622"/>
      <c r="W14" s="622"/>
      <c r="X14" s="622"/>
      <c r="Y14" s="623"/>
      <c r="Z14" s="659">
        <v>0</v>
      </c>
      <c r="AA14" s="659"/>
      <c r="AB14" s="659"/>
      <c r="AC14" s="659"/>
      <c r="AD14" s="660">
        <v>1114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117046</v>
      </c>
      <c r="BH14" s="622"/>
      <c r="BI14" s="622"/>
      <c r="BJ14" s="622"/>
      <c r="BK14" s="622"/>
      <c r="BL14" s="622"/>
      <c r="BM14" s="622"/>
      <c r="BN14" s="623"/>
      <c r="BO14" s="659">
        <v>4.0999999999999996</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443560</v>
      </c>
      <c r="CS14" s="622"/>
      <c r="CT14" s="622"/>
      <c r="CU14" s="622"/>
      <c r="CV14" s="622"/>
      <c r="CW14" s="622"/>
      <c r="CX14" s="622"/>
      <c r="CY14" s="623"/>
      <c r="CZ14" s="659">
        <v>3.5</v>
      </c>
      <c r="DA14" s="659"/>
      <c r="DB14" s="659"/>
      <c r="DC14" s="659"/>
      <c r="DD14" s="627">
        <v>90090</v>
      </c>
      <c r="DE14" s="622"/>
      <c r="DF14" s="622"/>
      <c r="DG14" s="622"/>
      <c r="DH14" s="622"/>
      <c r="DI14" s="622"/>
      <c r="DJ14" s="622"/>
      <c r="DK14" s="622"/>
      <c r="DL14" s="622"/>
      <c r="DM14" s="622"/>
      <c r="DN14" s="622"/>
      <c r="DO14" s="622"/>
      <c r="DP14" s="623"/>
      <c r="DQ14" s="627">
        <v>346019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122733</v>
      </c>
      <c r="BH15" s="622"/>
      <c r="BI15" s="622"/>
      <c r="BJ15" s="622"/>
      <c r="BK15" s="622"/>
      <c r="BL15" s="622"/>
      <c r="BM15" s="622"/>
      <c r="BN15" s="623"/>
      <c r="BO15" s="659">
        <v>4.3</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1292031</v>
      </c>
      <c r="CS15" s="622"/>
      <c r="CT15" s="622"/>
      <c r="CU15" s="622"/>
      <c r="CV15" s="622"/>
      <c r="CW15" s="622"/>
      <c r="CX15" s="622"/>
      <c r="CY15" s="623"/>
      <c r="CZ15" s="659">
        <v>10.3</v>
      </c>
      <c r="DA15" s="659"/>
      <c r="DB15" s="659"/>
      <c r="DC15" s="659"/>
      <c r="DD15" s="627">
        <v>109486</v>
      </c>
      <c r="DE15" s="622"/>
      <c r="DF15" s="622"/>
      <c r="DG15" s="622"/>
      <c r="DH15" s="622"/>
      <c r="DI15" s="622"/>
      <c r="DJ15" s="622"/>
      <c r="DK15" s="622"/>
      <c r="DL15" s="622"/>
      <c r="DM15" s="622"/>
      <c r="DN15" s="622"/>
      <c r="DO15" s="622"/>
      <c r="DP15" s="623"/>
      <c r="DQ15" s="627">
        <v>1051580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11103</v>
      </c>
      <c r="S16" s="622"/>
      <c r="T16" s="622"/>
      <c r="U16" s="622"/>
      <c r="V16" s="622"/>
      <c r="W16" s="622"/>
      <c r="X16" s="622"/>
      <c r="Y16" s="623"/>
      <c r="Z16" s="659">
        <v>0.1</v>
      </c>
      <c r="AA16" s="659"/>
      <c r="AB16" s="659"/>
      <c r="AC16" s="659"/>
      <c r="AD16" s="660">
        <v>11103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921</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921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47598</v>
      </c>
      <c r="S17" s="622"/>
      <c r="T17" s="622"/>
      <c r="U17" s="622"/>
      <c r="V17" s="622"/>
      <c r="W17" s="622"/>
      <c r="X17" s="622"/>
      <c r="Y17" s="623"/>
      <c r="Z17" s="659">
        <v>0.4</v>
      </c>
      <c r="AA17" s="659"/>
      <c r="AB17" s="659"/>
      <c r="AC17" s="659"/>
      <c r="AD17" s="660">
        <v>47598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836698</v>
      </c>
      <c r="CS17" s="622"/>
      <c r="CT17" s="622"/>
      <c r="CU17" s="622"/>
      <c r="CV17" s="622"/>
      <c r="CW17" s="622"/>
      <c r="CX17" s="622"/>
      <c r="CY17" s="623"/>
      <c r="CZ17" s="659">
        <v>6.7</v>
      </c>
      <c r="DA17" s="659"/>
      <c r="DB17" s="659"/>
      <c r="DC17" s="659"/>
      <c r="DD17" s="627" t="s">
        <v>121</v>
      </c>
      <c r="DE17" s="622"/>
      <c r="DF17" s="622"/>
      <c r="DG17" s="622"/>
      <c r="DH17" s="622"/>
      <c r="DI17" s="622"/>
      <c r="DJ17" s="622"/>
      <c r="DK17" s="622"/>
      <c r="DL17" s="622"/>
      <c r="DM17" s="622"/>
      <c r="DN17" s="622"/>
      <c r="DO17" s="622"/>
      <c r="DP17" s="623"/>
      <c r="DQ17" s="627">
        <v>836698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35344</v>
      </c>
      <c r="S18" s="622"/>
      <c r="T18" s="622"/>
      <c r="U18" s="622"/>
      <c r="V18" s="622"/>
      <c r="W18" s="622"/>
      <c r="X18" s="622"/>
      <c r="Y18" s="623"/>
      <c r="Z18" s="659">
        <v>0.3</v>
      </c>
      <c r="AA18" s="659"/>
      <c r="AB18" s="659"/>
      <c r="AC18" s="659"/>
      <c r="AD18" s="660">
        <v>35344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30404</v>
      </c>
      <c r="S19" s="622"/>
      <c r="T19" s="622"/>
      <c r="U19" s="622"/>
      <c r="V19" s="622"/>
      <c r="W19" s="622"/>
      <c r="X19" s="622"/>
      <c r="Y19" s="623"/>
      <c r="Z19" s="659">
        <v>0.2</v>
      </c>
      <c r="AA19" s="659"/>
      <c r="AB19" s="659"/>
      <c r="AC19" s="659"/>
      <c r="AD19" s="660">
        <v>30404</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2417</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4940</v>
      </c>
      <c r="S20" s="622"/>
      <c r="T20" s="622"/>
      <c r="U20" s="622"/>
      <c r="V20" s="622"/>
      <c r="W20" s="622"/>
      <c r="X20" s="622"/>
      <c r="Y20" s="623"/>
      <c r="Z20" s="659">
        <v>0</v>
      </c>
      <c r="AA20" s="659"/>
      <c r="AB20" s="659"/>
      <c r="AC20" s="659"/>
      <c r="AD20" s="660">
        <v>4940</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2417</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12531774</v>
      </c>
      <c r="CS20" s="622"/>
      <c r="CT20" s="622"/>
      <c r="CU20" s="622"/>
      <c r="CV20" s="622"/>
      <c r="CW20" s="622"/>
      <c r="CX20" s="622"/>
      <c r="CY20" s="623"/>
      <c r="CZ20" s="659">
        <v>100</v>
      </c>
      <c r="DA20" s="659"/>
      <c r="DB20" s="659"/>
      <c r="DC20" s="659"/>
      <c r="DD20" s="627">
        <v>878892</v>
      </c>
      <c r="DE20" s="622"/>
      <c r="DF20" s="622"/>
      <c r="DG20" s="622"/>
      <c r="DH20" s="622"/>
      <c r="DI20" s="622"/>
      <c r="DJ20" s="622"/>
      <c r="DK20" s="622"/>
      <c r="DL20" s="622"/>
      <c r="DM20" s="622"/>
      <c r="DN20" s="622"/>
      <c r="DO20" s="622"/>
      <c r="DP20" s="623"/>
      <c r="DQ20" s="627">
        <v>8808264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2795867</v>
      </c>
      <c r="S21" s="622"/>
      <c r="T21" s="622"/>
      <c r="U21" s="622"/>
      <c r="V21" s="622"/>
      <c r="W21" s="622"/>
      <c r="X21" s="622"/>
      <c r="Y21" s="623"/>
      <c r="Z21" s="659">
        <v>21.3</v>
      </c>
      <c r="AA21" s="659"/>
      <c r="AB21" s="659"/>
      <c r="AC21" s="659"/>
      <c r="AD21" s="660">
        <v>2615378</v>
      </c>
      <c r="AE21" s="660"/>
      <c r="AF21" s="660"/>
      <c r="AG21" s="660"/>
      <c r="AH21" s="660"/>
      <c r="AI21" s="660"/>
      <c r="AJ21" s="660"/>
      <c r="AK21" s="660"/>
      <c r="AL21" s="624">
        <v>40.9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2417</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2615378</v>
      </c>
      <c r="S22" s="622"/>
      <c r="T22" s="622"/>
      <c r="U22" s="622"/>
      <c r="V22" s="622"/>
      <c r="W22" s="622"/>
      <c r="X22" s="622"/>
      <c r="Y22" s="623"/>
      <c r="Z22" s="659">
        <v>19.899999999999999</v>
      </c>
      <c r="AA22" s="659"/>
      <c r="AB22" s="659"/>
      <c r="AC22" s="659"/>
      <c r="AD22" s="660">
        <v>2615378</v>
      </c>
      <c r="AE22" s="660"/>
      <c r="AF22" s="660"/>
      <c r="AG22" s="660"/>
      <c r="AH22" s="660"/>
      <c r="AI22" s="660"/>
      <c r="AJ22" s="660"/>
      <c r="AK22" s="660"/>
      <c r="AL22" s="624">
        <v>40.9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180489</v>
      </c>
      <c r="S23" s="622"/>
      <c r="T23" s="622"/>
      <c r="U23" s="622"/>
      <c r="V23" s="622"/>
      <c r="W23" s="622"/>
      <c r="X23" s="622"/>
      <c r="Y23" s="623"/>
      <c r="Z23" s="659">
        <v>1.4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5330431</v>
      </c>
      <c r="CS24" s="677"/>
      <c r="CT24" s="677"/>
      <c r="CU24" s="677"/>
      <c r="CV24" s="677"/>
      <c r="CW24" s="677"/>
      <c r="CX24" s="677"/>
      <c r="CY24" s="702"/>
      <c r="CZ24" s="703">
        <v>42.5</v>
      </c>
      <c r="DA24" s="685"/>
      <c r="DB24" s="685"/>
      <c r="DC24" s="705"/>
      <c r="DD24" s="701">
        <v>3687868</v>
      </c>
      <c r="DE24" s="677"/>
      <c r="DF24" s="677"/>
      <c r="DG24" s="677"/>
      <c r="DH24" s="677"/>
      <c r="DI24" s="677"/>
      <c r="DJ24" s="677"/>
      <c r="DK24" s="702"/>
      <c r="DL24" s="701">
        <v>3127018</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6553961</v>
      </c>
      <c r="S25" s="622"/>
      <c r="T25" s="622"/>
      <c r="U25" s="622"/>
      <c r="V25" s="622"/>
      <c r="W25" s="622"/>
      <c r="X25" s="622"/>
      <c r="Y25" s="623"/>
      <c r="Z25" s="659">
        <v>49.9</v>
      </c>
      <c r="AA25" s="659"/>
      <c r="AB25" s="659"/>
      <c r="AC25" s="659"/>
      <c r="AD25" s="660">
        <v>6373472</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1999042</v>
      </c>
      <c r="CS25" s="634"/>
      <c r="CT25" s="634"/>
      <c r="CU25" s="634"/>
      <c r="CV25" s="634"/>
      <c r="CW25" s="634"/>
      <c r="CX25" s="634"/>
      <c r="CY25" s="635"/>
      <c r="CZ25" s="624">
        <v>16</v>
      </c>
      <c r="DA25" s="636"/>
      <c r="DB25" s="636"/>
      <c r="DC25" s="637"/>
      <c r="DD25" s="627">
        <v>1810415</v>
      </c>
      <c r="DE25" s="634"/>
      <c r="DF25" s="634"/>
      <c r="DG25" s="634"/>
      <c r="DH25" s="634"/>
      <c r="DI25" s="634"/>
      <c r="DJ25" s="634"/>
      <c r="DK25" s="635"/>
      <c r="DL25" s="627">
        <v>1661946</v>
      </c>
      <c r="DM25" s="634"/>
      <c r="DN25" s="634"/>
      <c r="DO25" s="634"/>
      <c r="DP25" s="634"/>
      <c r="DQ25" s="634"/>
      <c r="DR25" s="634"/>
      <c r="DS25" s="634"/>
      <c r="DT25" s="634"/>
      <c r="DU25" s="634"/>
      <c r="DV25" s="635"/>
      <c r="DW25" s="624">
        <v>25.8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2392</v>
      </c>
      <c r="S26" s="622"/>
      <c r="T26" s="622"/>
      <c r="U26" s="622"/>
      <c r="V26" s="622"/>
      <c r="W26" s="622"/>
      <c r="X26" s="622"/>
      <c r="Y26" s="623"/>
      <c r="Z26" s="659">
        <v>0</v>
      </c>
      <c r="AA26" s="659"/>
      <c r="AB26" s="659"/>
      <c r="AC26" s="659"/>
      <c r="AD26" s="660">
        <v>2392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1048791</v>
      </c>
      <c r="CS26" s="622"/>
      <c r="CT26" s="622"/>
      <c r="CU26" s="622"/>
      <c r="CV26" s="622"/>
      <c r="CW26" s="622"/>
      <c r="CX26" s="622"/>
      <c r="CY26" s="623"/>
      <c r="CZ26" s="624">
        <v>8.4</v>
      </c>
      <c r="DA26" s="636"/>
      <c r="DB26" s="636"/>
      <c r="DC26" s="637"/>
      <c r="DD26" s="627">
        <v>950673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116926</v>
      </c>
      <c r="S27" s="622"/>
      <c r="T27" s="622"/>
      <c r="U27" s="622"/>
      <c r="V27" s="622"/>
      <c r="W27" s="622"/>
      <c r="X27" s="622"/>
      <c r="Y27" s="623"/>
      <c r="Z27" s="659">
        <v>0.9</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2853495</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2494691</v>
      </c>
      <c r="CS27" s="634"/>
      <c r="CT27" s="634"/>
      <c r="CU27" s="634"/>
      <c r="CV27" s="634"/>
      <c r="CW27" s="634"/>
      <c r="CX27" s="634"/>
      <c r="CY27" s="635"/>
      <c r="CZ27" s="624">
        <v>19.899999999999999</v>
      </c>
      <c r="DA27" s="636"/>
      <c r="DB27" s="636"/>
      <c r="DC27" s="637"/>
      <c r="DD27" s="627">
        <v>1040755</v>
      </c>
      <c r="DE27" s="634"/>
      <c r="DF27" s="634"/>
      <c r="DG27" s="634"/>
      <c r="DH27" s="634"/>
      <c r="DI27" s="634"/>
      <c r="DJ27" s="634"/>
      <c r="DK27" s="635"/>
      <c r="DL27" s="627">
        <v>628374</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77600</v>
      </c>
      <c r="S28" s="622"/>
      <c r="T28" s="622"/>
      <c r="U28" s="622"/>
      <c r="V28" s="622"/>
      <c r="W28" s="622"/>
      <c r="X28" s="622"/>
      <c r="Y28" s="623"/>
      <c r="Z28" s="659">
        <v>0.6</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836698</v>
      </c>
      <c r="CS28" s="622"/>
      <c r="CT28" s="622"/>
      <c r="CU28" s="622"/>
      <c r="CV28" s="622"/>
      <c r="CW28" s="622"/>
      <c r="CX28" s="622"/>
      <c r="CY28" s="623"/>
      <c r="CZ28" s="624">
        <v>6.7</v>
      </c>
      <c r="DA28" s="636"/>
      <c r="DB28" s="636"/>
      <c r="DC28" s="637"/>
      <c r="DD28" s="627">
        <v>836698</v>
      </c>
      <c r="DE28" s="622"/>
      <c r="DF28" s="622"/>
      <c r="DG28" s="622"/>
      <c r="DH28" s="622"/>
      <c r="DI28" s="622"/>
      <c r="DJ28" s="622"/>
      <c r="DK28" s="623"/>
      <c r="DL28" s="627">
        <v>836698</v>
      </c>
      <c r="DM28" s="622"/>
      <c r="DN28" s="622"/>
      <c r="DO28" s="622"/>
      <c r="DP28" s="622"/>
      <c r="DQ28" s="622"/>
      <c r="DR28" s="622"/>
      <c r="DS28" s="622"/>
      <c r="DT28" s="622"/>
      <c r="DU28" s="622"/>
      <c r="DV28" s="623"/>
      <c r="DW28" s="624">
        <v>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92671</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836698</v>
      </c>
      <c r="CS29" s="634"/>
      <c r="CT29" s="634"/>
      <c r="CU29" s="634"/>
      <c r="CV29" s="634"/>
      <c r="CW29" s="634"/>
      <c r="CX29" s="634"/>
      <c r="CY29" s="635"/>
      <c r="CZ29" s="624">
        <v>6.7</v>
      </c>
      <c r="DA29" s="636"/>
      <c r="DB29" s="636"/>
      <c r="DC29" s="637"/>
      <c r="DD29" s="627">
        <v>836698</v>
      </c>
      <c r="DE29" s="634"/>
      <c r="DF29" s="634"/>
      <c r="DG29" s="634"/>
      <c r="DH29" s="634"/>
      <c r="DI29" s="634"/>
      <c r="DJ29" s="634"/>
      <c r="DK29" s="635"/>
      <c r="DL29" s="627">
        <v>836698</v>
      </c>
      <c r="DM29" s="634"/>
      <c r="DN29" s="634"/>
      <c r="DO29" s="634"/>
      <c r="DP29" s="634"/>
      <c r="DQ29" s="634"/>
      <c r="DR29" s="634"/>
      <c r="DS29" s="634"/>
      <c r="DT29" s="634"/>
      <c r="DU29" s="634"/>
      <c r="DV29" s="635"/>
      <c r="DW29" s="624">
        <v>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1779984</v>
      </c>
      <c r="S30" s="622"/>
      <c r="T30" s="622"/>
      <c r="U30" s="622"/>
      <c r="V30" s="622"/>
      <c r="W30" s="622"/>
      <c r="X30" s="622"/>
      <c r="Y30" s="623"/>
      <c r="Z30" s="659">
        <v>13.6</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820465</v>
      </c>
      <c r="CS30" s="622"/>
      <c r="CT30" s="622"/>
      <c r="CU30" s="622"/>
      <c r="CV30" s="622"/>
      <c r="CW30" s="622"/>
      <c r="CX30" s="622"/>
      <c r="CY30" s="623"/>
      <c r="CZ30" s="624">
        <v>6.5</v>
      </c>
      <c r="DA30" s="636"/>
      <c r="DB30" s="636"/>
      <c r="DC30" s="637"/>
      <c r="DD30" s="627">
        <v>820465</v>
      </c>
      <c r="DE30" s="622"/>
      <c r="DF30" s="622"/>
      <c r="DG30" s="622"/>
      <c r="DH30" s="622"/>
      <c r="DI30" s="622"/>
      <c r="DJ30" s="622"/>
      <c r="DK30" s="623"/>
      <c r="DL30" s="627">
        <v>820465</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97.2</v>
      </c>
      <c r="BN31" s="684"/>
      <c r="BO31" s="684"/>
      <c r="BP31" s="684"/>
      <c r="BQ31" s="686"/>
      <c r="BR31" s="683">
        <v>99.1</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16233</v>
      </c>
      <c r="CS31" s="634"/>
      <c r="CT31" s="634"/>
      <c r="CU31" s="634"/>
      <c r="CV31" s="634"/>
      <c r="CW31" s="634"/>
      <c r="CX31" s="634"/>
      <c r="CY31" s="635"/>
      <c r="CZ31" s="624">
        <v>0.1</v>
      </c>
      <c r="DA31" s="636"/>
      <c r="DB31" s="636"/>
      <c r="DC31" s="637"/>
      <c r="DD31" s="627">
        <v>16233</v>
      </c>
      <c r="DE31" s="634"/>
      <c r="DF31" s="634"/>
      <c r="DG31" s="634"/>
      <c r="DH31" s="634"/>
      <c r="DI31" s="634"/>
      <c r="DJ31" s="634"/>
      <c r="DK31" s="635"/>
      <c r="DL31" s="627">
        <v>16233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1015175</v>
      </c>
      <c r="S32" s="622"/>
      <c r="T32" s="622"/>
      <c r="U32" s="622"/>
      <c r="V32" s="622"/>
      <c r="W32" s="622"/>
      <c r="X32" s="622"/>
      <c r="Y32" s="623"/>
      <c r="Z32" s="659">
        <v>7.7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99.2</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13696</v>
      </c>
      <c r="S33" s="622"/>
      <c r="T33" s="622"/>
      <c r="U33" s="622"/>
      <c r="V33" s="622"/>
      <c r="W33" s="622"/>
      <c r="X33" s="622"/>
      <c r="Y33" s="623"/>
      <c r="Z33" s="659">
        <v>0.1</v>
      </c>
      <c r="AA33" s="659"/>
      <c r="AB33" s="659"/>
      <c r="AC33" s="659"/>
      <c r="AD33" s="660">
        <v>11063</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98.8</v>
      </c>
      <c r="BH33" s="606"/>
      <c r="BI33" s="606"/>
      <c r="BJ33" s="606"/>
      <c r="BK33" s="606"/>
      <c r="BL33" s="606"/>
      <c r="BM33" s="652">
        <v>96.6</v>
      </c>
      <c r="BN33" s="606"/>
      <c r="BO33" s="606"/>
      <c r="BP33" s="606"/>
      <c r="BQ33" s="669"/>
      <c r="BR33" s="682">
        <v>99</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6321530</v>
      </c>
      <c r="CS33" s="634"/>
      <c r="CT33" s="634"/>
      <c r="CU33" s="634"/>
      <c r="CV33" s="634"/>
      <c r="CW33" s="634"/>
      <c r="CX33" s="634"/>
      <c r="CY33" s="635"/>
      <c r="CZ33" s="624">
        <v>50.4</v>
      </c>
      <c r="DA33" s="636"/>
      <c r="DB33" s="636"/>
      <c r="DC33" s="637"/>
      <c r="DD33" s="627">
        <v>4989592</v>
      </c>
      <c r="DE33" s="634"/>
      <c r="DF33" s="634"/>
      <c r="DG33" s="634"/>
      <c r="DH33" s="634"/>
      <c r="DI33" s="634"/>
      <c r="DJ33" s="634"/>
      <c r="DK33" s="635"/>
      <c r="DL33" s="627">
        <v>2571226</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240717</v>
      </c>
      <c r="S34" s="622"/>
      <c r="T34" s="622"/>
      <c r="U34" s="622"/>
      <c r="V34" s="622"/>
      <c r="W34" s="622"/>
      <c r="X34" s="622"/>
      <c r="Y34" s="623"/>
      <c r="Z34" s="659">
        <v>1.8</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1707058</v>
      </c>
      <c r="CS34" s="622"/>
      <c r="CT34" s="622"/>
      <c r="CU34" s="622"/>
      <c r="CV34" s="622"/>
      <c r="CW34" s="622"/>
      <c r="CX34" s="622"/>
      <c r="CY34" s="623"/>
      <c r="CZ34" s="624">
        <v>13.6</v>
      </c>
      <c r="DA34" s="636"/>
      <c r="DB34" s="636"/>
      <c r="DC34" s="637"/>
      <c r="DD34" s="627">
        <v>1179974</v>
      </c>
      <c r="DE34" s="622"/>
      <c r="DF34" s="622"/>
      <c r="DG34" s="622"/>
      <c r="DH34" s="622"/>
      <c r="DI34" s="622"/>
      <c r="DJ34" s="622"/>
      <c r="DK34" s="623"/>
      <c r="DL34" s="627">
        <v>906361</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1896260</v>
      </c>
      <c r="S35" s="622"/>
      <c r="T35" s="622"/>
      <c r="U35" s="622"/>
      <c r="V35" s="622"/>
      <c r="W35" s="622"/>
      <c r="X35" s="622"/>
      <c r="Y35" s="623"/>
      <c r="Z35" s="659">
        <v>14.4</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52563</v>
      </c>
      <c r="CS35" s="634"/>
      <c r="CT35" s="634"/>
      <c r="CU35" s="634"/>
      <c r="CV35" s="634"/>
      <c r="CW35" s="634"/>
      <c r="CX35" s="634"/>
      <c r="CY35" s="635"/>
      <c r="CZ35" s="624">
        <v>0.4</v>
      </c>
      <c r="DA35" s="636"/>
      <c r="DB35" s="636"/>
      <c r="DC35" s="637"/>
      <c r="DD35" s="627">
        <v>39005</v>
      </c>
      <c r="DE35" s="634"/>
      <c r="DF35" s="634"/>
      <c r="DG35" s="634"/>
      <c r="DH35" s="634"/>
      <c r="DI35" s="634"/>
      <c r="DJ35" s="634"/>
      <c r="DK35" s="635"/>
      <c r="DL35" s="627">
        <v>39005</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554230</v>
      </c>
      <c r="S36" s="622"/>
      <c r="T36" s="622"/>
      <c r="U36" s="622"/>
      <c r="V36" s="622"/>
      <c r="W36" s="622"/>
      <c r="X36" s="622"/>
      <c r="Y36" s="623"/>
      <c r="Z36" s="659">
        <v>4.2</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1575018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48192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1267501</v>
      </c>
      <c r="CS36" s="622"/>
      <c r="CT36" s="622"/>
      <c r="CU36" s="622"/>
      <c r="CV36" s="622"/>
      <c r="CW36" s="622"/>
      <c r="CX36" s="622"/>
      <c r="CY36" s="623"/>
      <c r="CZ36" s="624">
        <v>10.1</v>
      </c>
      <c r="DA36" s="636"/>
      <c r="DB36" s="636"/>
      <c r="DC36" s="637"/>
      <c r="DD36" s="627">
        <v>1024392</v>
      </c>
      <c r="DE36" s="622"/>
      <c r="DF36" s="622"/>
      <c r="DG36" s="622"/>
      <c r="DH36" s="622"/>
      <c r="DI36" s="622"/>
      <c r="DJ36" s="622"/>
      <c r="DK36" s="623"/>
      <c r="DL36" s="627">
        <v>703054</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156409</v>
      </c>
      <c r="S37" s="622"/>
      <c r="T37" s="622"/>
      <c r="U37" s="622"/>
      <c r="V37" s="622"/>
      <c r="W37" s="622"/>
      <c r="X37" s="622"/>
      <c r="Y37" s="623"/>
      <c r="Z37" s="659">
        <v>1.2</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323146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-12841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275885</v>
      </c>
      <c r="CS37" s="634"/>
      <c r="CT37" s="634"/>
      <c r="CU37" s="634"/>
      <c r="CV37" s="634"/>
      <c r="CW37" s="634"/>
      <c r="CX37" s="634"/>
      <c r="CY37" s="635"/>
      <c r="CZ37" s="624">
        <v>2.2000000000000002</v>
      </c>
      <c r="DA37" s="636"/>
      <c r="DB37" s="636"/>
      <c r="DC37" s="637"/>
      <c r="DD37" s="627">
        <v>275885</v>
      </c>
      <c r="DE37" s="634"/>
      <c r="DF37" s="634"/>
      <c r="DG37" s="634"/>
      <c r="DH37" s="634"/>
      <c r="DI37" s="634"/>
      <c r="DJ37" s="634"/>
      <c r="DK37" s="635"/>
      <c r="DL37" s="627">
        <v>261063</v>
      </c>
      <c r="DM37" s="634"/>
      <c r="DN37" s="634"/>
      <c r="DO37" s="634"/>
      <c r="DP37" s="634"/>
      <c r="DQ37" s="634"/>
      <c r="DR37" s="634"/>
      <c r="DS37" s="634"/>
      <c r="DT37" s="634"/>
      <c r="DU37" s="634"/>
      <c r="DV37" s="635"/>
      <c r="DW37" s="624">
        <v>4.0999999999999996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632100</v>
      </c>
      <c r="S38" s="622"/>
      <c r="T38" s="622"/>
      <c r="U38" s="622"/>
      <c r="V38" s="622"/>
      <c r="W38" s="622"/>
      <c r="X38" s="622"/>
      <c r="Y38" s="623"/>
      <c r="Z38" s="659">
        <v>4.8</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11458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3413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1563560</v>
      </c>
      <c r="CS38" s="622"/>
      <c r="CT38" s="622"/>
      <c r="CU38" s="622"/>
      <c r="CV38" s="622"/>
      <c r="CW38" s="622"/>
      <c r="CX38" s="622"/>
      <c r="CY38" s="623"/>
      <c r="CZ38" s="624">
        <v>12.5</v>
      </c>
      <c r="DA38" s="636"/>
      <c r="DB38" s="636"/>
      <c r="DC38" s="637"/>
      <c r="DD38" s="627">
        <v>1328333</v>
      </c>
      <c r="DE38" s="622"/>
      <c r="DF38" s="622"/>
      <c r="DG38" s="622"/>
      <c r="DH38" s="622"/>
      <c r="DI38" s="622"/>
      <c r="DJ38" s="622"/>
      <c r="DK38" s="623"/>
      <c r="DL38" s="627">
        <v>922806</v>
      </c>
      <c r="DM38" s="622"/>
      <c r="DN38" s="622"/>
      <c r="DO38" s="622"/>
      <c r="DP38" s="622"/>
      <c r="DQ38" s="622"/>
      <c r="DR38" s="622"/>
      <c r="DS38" s="622"/>
      <c r="DT38" s="622"/>
      <c r="DU38" s="622"/>
      <c r="DV38" s="623"/>
      <c r="DW38" s="624">
        <v>14.3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5055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1674680</v>
      </c>
      <c r="CS39" s="634"/>
      <c r="CT39" s="634"/>
      <c r="CU39" s="634"/>
      <c r="CV39" s="634"/>
      <c r="CW39" s="634"/>
      <c r="CX39" s="634"/>
      <c r="CY39" s="635"/>
      <c r="CZ39" s="624">
        <v>13.4</v>
      </c>
      <c r="DA39" s="636"/>
      <c r="DB39" s="636"/>
      <c r="DC39" s="637"/>
      <c r="DD39" s="627">
        <v>1417888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50200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56168</v>
      </c>
      <c r="CS40" s="622"/>
      <c r="CT40" s="622"/>
      <c r="CU40" s="622"/>
      <c r="CV40" s="622"/>
      <c r="CW40" s="622"/>
      <c r="CX40" s="622"/>
      <c r="CY40" s="623"/>
      <c r="CZ40" s="624">
        <v>0.4</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13132121</v>
      </c>
      <c r="S41" s="646"/>
      <c r="T41" s="646"/>
      <c r="U41" s="646"/>
      <c r="V41" s="646"/>
      <c r="W41" s="646"/>
      <c r="X41" s="646"/>
      <c r="Y41" s="649"/>
      <c r="Z41" s="650">
        <v>100</v>
      </c>
      <c r="AA41" s="650"/>
      <c r="AB41" s="650"/>
      <c r="AC41" s="650"/>
      <c r="AD41" s="651">
        <v>6386928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265889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974525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879813</v>
      </c>
      <c r="CS42" s="634"/>
      <c r="CT42" s="634"/>
      <c r="CU42" s="634"/>
      <c r="CV42" s="634"/>
      <c r="CW42" s="634"/>
      <c r="CX42" s="634"/>
      <c r="CY42" s="635"/>
      <c r="CZ42" s="624">
        <v>7</v>
      </c>
      <c r="DA42" s="636"/>
      <c r="DB42" s="636"/>
      <c r="DC42" s="637"/>
      <c r="DD42" s="627">
        <v>130804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27824</v>
      </c>
      <c r="CS43" s="634"/>
      <c r="CT43" s="634"/>
      <c r="CU43" s="634"/>
      <c r="CV43" s="634"/>
      <c r="CW43" s="634"/>
      <c r="CX43" s="634"/>
      <c r="CY43" s="635"/>
      <c r="CZ43" s="624">
        <v>0.2</v>
      </c>
      <c r="DA43" s="636"/>
      <c r="DB43" s="636"/>
      <c r="DC43" s="637"/>
      <c r="DD43" s="627">
        <v>27824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878892</v>
      </c>
      <c r="CS44" s="622"/>
      <c r="CT44" s="622"/>
      <c r="CU44" s="622"/>
      <c r="CV44" s="622"/>
      <c r="CW44" s="622"/>
      <c r="CX44" s="622"/>
      <c r="CY44" s="623"/>
      <c r="CZ44" s="624">
        <v>7</v>
      </c>
      <c r="DA44" s="625"/>
      <c r="DB44" s="625"/>
      <c r="DC44" s="626"/>
      <c r="DD44" s="627">
        <v>129883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90535</v>
      </c>
      <c r="CS45" s="634"/>
      <c r="CT45" s="634"/>
      <c r="CU45" s="634"/>
      <c r="CV45" s="634"/>
      <c r="CW45" s="634"/>
      <c r="CX45" s="634"/>
      <c r="CY45" s="635"/>
      <c r="CZ45" s="624">
        <v>0.7</v>
      </c>
      <c r="DA45" s="636"/>
      <c r="DB45" s="636"/>
      <c r="DC45" s="637"/>
      <c r="DD45" s="627">
        <v>12897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764311</v>
      </c>
      <c r="CS46" s="622"/>
      <c r="CT46" s="622"/>
      <c r="CU46" s="622"/>
      <c r="CV46" s="622"/>
      <c r="CW46" s="622"/>
      <c r="CX46" s="622"/>
      <c r="CY46" s="623"/>
      <c r="CZ46" s="624">
        <v>6.1</v>
      </c>
      <c r="DA46" s="625"/>
      <c r="DB46" s="625"/>
      <c r="DC46" s="626"/>
      <c r="DD46" s="627">
        <v>115788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921</v>
      </c>
      <c r="CS47" s="634"/>
      <c r="CT47" s="634"/>
      <c r="CU47" s="634"/>
      <c r="CV47" s="634"/>
      <c r="CW47" s="634"/>
      <c r="CX47" s="634"/>
      <c r="CY47" s="635"/>
      <c r="CZ47" s="624">
        <v>0</v>
      </c>
      <c r="DA47" s="636"/>
      <c r="DB47" s="636"/>
      <c r="DC47" s="637"/>
      <c r="DD47" s="627">
        <v>921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12531774</v>
      </c>
      <c r="CS49" s="606"/>
      <c r="CT49" s="606"/>
      <c r="CU49" s="606"/>
      <c r="CV49" s="606"/>
      <c r="CW49" s="606"/>
      <c r="CX49" s="606"/>
      <c r="CY49" s="607"/>
      <c r="CZ49" s="608">
        <v>100</v>
      </c>
      <c r="DA49" s="609"/>
      <c r="DB49" s="609"/>
      <c r="DC49" s="610"/>
      <c r="DD49" s="611">
        <v>8808264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A49zXclHHqbvrpeZUGZ56C3Ft+ChLHXyaKBMBOZ4FSNneqQ07HM5WtlmRcEm8ixlrs23t77z1k3SPl7DZQ8Q==" saltValue="UBqk8JhWGZYaah5HEm6A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13161</v>
      </c>
      <c r="R7" s="1103"/>
      <c r="S7" s="1103"/>
      <c r="T7" s="1103"/>
      <c r="U7" s="1103"/>
      <c r="V7" s="1103">
        <v>12560</v>
      </c>
      <c r="W7" s="1103"/>
      <c r="X7" s="1103"/>
      <c r="Y7" s="1103"/>
      <c r="Z7" s="1103"/>
      <c r="AA7" s="1103">
        <v>601</v>
      </c>
      <c r="AB7" s="1103"/>
      <c r="AC7" s="1103"/>
      <c r="AD7" s="1103"/>
      <c r="AE7" s="1104"/>
      <c r="AF7" s="1105">
        <v>586</v>
      </c>
      <c r="AG7" s="1106"/>
      <c r="AH7" s="1106"/>
      <c r="AI7" s="1106"/>
      <c r="AJ7" s="1107"/>
      <c r="AK7" s="1108">
        <v>1895</v>
      </c>
      <c r="AL7" s="1109"/>
      <c r="AM7" s="1109"/>
      <c r="AN7" s="1109"/>
      <c r="AO7" s="1109"/>
      <c r="AP7" s="1109">
        <v>7484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-1</v>
      </c>
      <c r="CI7" s="1097"/>
      <c r="CJ7" s="1097"/>
      <c r="CK7" s="1097"/>
      <c r="CL7" s="1098"/>
      <c r="CM7" s="1096">
        <v>12</v>
      </c>
      <c r="CN7" s="1097"/>
      <c r="CO7" s="1097"/>
      <c r="CP7" s="1097"/>
      <c r="CQ7" s="1098"/>
      <c r="CR7" s="1096">
        <v>10</v>
      </c>
      <c r="CS7" s="1097"/>
      <c r="CT7" s="1097"/>
      <c r="CU7" s="1097"/>
      <c r="CV7" s="1098"/>
      <c r="CW7" s="1096" t="s">
        <v>486</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1</v>
      </c>
      <c r="CI8" s="990"/>
      <c r="CJ8" s="990"/>
      <c r="CK8" s="990"/>
      <c r="CL8" s="991"/>
      <c r="CM8" s="989">
        <v>14</v>
      </c>
      <c r="CN8" s="990"/>
      <c r="CO8" s="990"/>
      <c r="CP8" s="990"/>
      <c r="CQ8" s="991"/>
      <c r="CR8" s="989">
        <v>10</v>
      </c>
      <c r="CS8" s="990"/>
      <c r="CT8" s="990"/>
      <c r="CU8" s="990"/>
      <c r="CV8" s="991"/>
      <c r="CW8" s="989">
        <v>89</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549</v>
      </c>
      <c r="BS9" s="992" t="s">
        <v>550</v>
      </c>
      <c r="BT9" s="993"/>
      <c r="BU9" s="993"/>
      <c r="BV9" s="993"/>
      <c r="BW9" s="993"/>
      <c r="BX9" s="993"/>
      <c r="BY9" s="993"/>
      <c r="BZ9" s="993"/>
      <c r="CA9" s="993"/>
      <c r="CB9" s="993"/>
      <c r="CC9" s="993"/>
      <c r="CD9" s="993"/>
      <c r="CE9" s="993"/>
      <c r="CF9" s="993"/>
      <c r="CG9" s="1014"/>
      <c r="CH9" s="989">
        <v>0</v>
      </c>
      <c r="CI9" s="990"/>
      <c r="CJ9" s="990"/>
      <c r="CK9" s="990"/>
      <c r="CL9" s="991"/>
      <c r="CM9" s="989">
        <v>12</v>
      </c>
      <c r="CN9" s="990"/>
      <c r="CO9" s="990"/>
      <c r="CP9" s="990"/>
      <c r="CQ9" s="991"/>
      <c r="CR9" s="989">
        <v>5</v>
      </c>
      <c r="CS9" s="990"/>
      <c r="CT9" s="990"/>
      <c r="CU9" s="990"/>
      <c r="CV9" s="991"/>
      <c r="CW9" s="989" t="s">
        <v>564</v>
      </c>
      <c r="CX9" s="990"/>
      <c r="CY9" s="990"/>
      <c r="CZ9" s="990"/>
      <c r="DA9" s="991"/>
      <c r="DB9" s="989">
        <v>57</v>
      </c>
      <c r="DC9" s="990"/>
      <c r="DD9" s="990"/>
      <c r="DE9" s="990"/>
      <c r="DF9" s="991"/>
      <c r="DG9" s="989" t="s">
        <v>564</v>
      </c>
      <c r="DH9" s="990"/>
      <c r="DI9" s="990"/>
      <c r="DJ9" s="990"/>
      <c r="DK9" s="991"/>
      <c r="DL9" s="989" t="s">
        <v>564</v>
      </c>
      <c r="DM9" s="990"/>
      <c r="DN9" s="990"/>
      <c r="DO9" s="990"/>
      <c r="DP9" s="991"/>
      <c r="DQ9" s="989">
        <v>25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13161</v>
      </c>
      <c r="R23" s="1061"/>
      <c r="S23" s="1061"/>
      <c r="T23" s="1061"/>
      <c r="U23" s="1061"/>
      <c r="V23" s="1061">
        <v>12560</v>
      </c>
      <c r="W23" s="1061"/>
      <c r="X23" s="1061"/>
      <c r="Y23" s="1061"/>
      <c r="Z23" s="1061"/>
      <c r="AA23" s="1061">
        <v>601</v>
      </c>
      <c r="AB23" s="1061"/>
      <c r="AC23" s="1061"/>
      <c r="AD23" s="1061"/>
      <c r="AE23" s="1068"/>
      <c r="AF23" s="1069">
        <v>586</v>
      </c>
      <c r="AG23" s="1061"/>
      <c r="AH23" s="1061"/>
      <c r="AI23" s="1061"/>
      <c r="AJ23" s="1070"/>
      <c r="AK23" s="1071"/>
      <c r="AL23" s="1072"/>
      <c r="AM23" s="1072"/>
      <c r="AN23" s="1072"/>
      <c r="AO23" s="1072"/>
      <c r="AP23" s="1061">
        <v>7484</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3202</v>
      </c>
      <c r="R28" s="1051"/>
      <c r="S28" s="1051"/>
      <c r="T28" s="1051"/>
      <c r="U28" s="1051"/>
      <c r="V28" s="1051">
        <v>3154</v>
      </c>
      <c r="W28" s="1051"/>
      <c r="X28" s="1051"/>
      <c r="Y28" s="1051"/>
      <c r="Z28" s="1051"/>
      <c r="AA28" s="1051">
        <v>48</v>
      </c>
      <c r="AB28" s="1051"/>
      <c r="AC28" s="1051"/>
      <c r="AD28" s="1051"/>
      <c r="AE28" s="1052"/>
      <c r="AF28" s="1053">
        <v>48</v>
      </c>
      <c r="AG28" s="1051"/>
      <c r="AH28" s="1051"/>
      <c r="AI28" s="1051"/>
      <c r="AJ28" s="1054"/>
      <c r="AK28" s="1042">
        <v>244</v>
      </c>
      <c r="AL28" s="1043"/>
      <c r="AM28" s="1043"/>
      <c r="AN28" s="1043"/>
      <c r="AO28" s="1043"/>
      <c r="AP28" s="1043" t="s">
        <v>564</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3231</v>
      </c>
      <c r="R29" s="1039"/>
      <c r="S29" s="1039"/>
      <c r="T29" s="1039"/>
      <c r="U29" s="1039"/>
      <c r="V29" s="1039">
        <v>3131</v>
      </c>
      <c r="W29" s="1039"/>
      <c r="X29" s="1039"/>
      <c r="Y29" s="1039"/>
      <c r="Z29" s="1039"/>
      <c r="AA29" s="1039">
        <v>100</v>
      </c>
      <c r="AB29" s="1039"/>
      <c r="AC29" s="1039"/>
      <c r="AD29" s="1039"/>
      <c r="AE29" s="1040"/>
      <c r="AF29" s="1035">
        <v>100</v>
      </c>
      <c r="AG29" s="1036"/>
      <c r="AH29" s="1036"/>
      <c r="AI29" s="1036"/>
      <c r="AJ29" s="1037"/>
      <c r="AK29" s="980">
        <v>458</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437</v>
      </c>
      <c r="R30" s="1039"/>
      <c r="S30" s="1039"/>
      <c r="T30" s="1039"/>
      <c r="U30" s="1039"/>
      <c r="V30" s="1039">
        <v>434</v>
      </c>
      <c r="W30" s="1039"/>
      <c r="X30" s="1039"/>
      <c r="Y30" s="1039"/>
      <c r="Z30" s="1039"/>
      <c r="AA30" s="1039">
        <v>3</v>
      </c>
      <c r="AB30" s="1039"/>
      <c r="AC30" s="1039"/>
      <c r="AD30" s="1039"/>
      <c r="AE30" s="1040"/>
      <c r="AF30" s="1035">
        <v>3</v>
      </c>
      <c r="AG30" s="1036"/>
      <c r="AH30" s="1036"/>
      <c r="AI30" s="1036"/>
      <c r="AJ30" s="1037"/>
      <c r="AK30" s="980">
        <v>126</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26</v>
      </c>
      <c r="R31" s="1039"/>
      <c r="S31" s="1039"/>
      <c r="T31" s="1039"/>
      <c r="U31" s="1039"/>
      <c r="V31" s="1039">
        <v>24</v>
      </c>
      <c r="W31" s="1039"/>
      <c r="X31" s="1039"/>
      <c r="Y31" s="1039"/>
      <c r="Z31" s="1039"/>
      <c r="AA31" s="1039">
        <v>2</v>
      </c>
      <c r="AB31" s="1039"/>
      <c r="AC31" s="1039"/>
      <c r="AD31" s="1039"/>
      <c r="AE31" s="1040"/>
      <c r="AF31" s="1035">
        <v>2</v>
      </c>
      <c r="AG31" s="1036"/>
      <c r="AH31" s="1036"/>
      <c r="AI31" s="1036"/>
      <c r="AJ31" s="1037"/>
      <c r="AK31" s="980">
        <v>10</v>
      </c>
      <c r="AL31" s="971"/>
      <c r="AM31" s="971"/>
      <c r="AN31" s="971"/>
      <c r="AO31" s="971"/>
      <c r="AP31" s="971" t="s">
        <v>486</v>
      </c>
      <c r="AQ31" s="971"/>
      <c r="AR31" s="971"/>
      <c r="AS31" s="971"/>
      <c r="AT31" s="971"/>
      <c r="AU31" s="971" t="s">
        <v>486</v>
      </c>
      <c r="AV31" s="971"/>
      <c r="AW31" s="971"/>
      <c r="AX31" s="971"/>
      <c r="AY31" s="971"/>
      <c r="AZ31" s="1041" t="s">
        <v>486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130</v>
      </c>
      <c r="R32" s="1039"/>
      <c r="S32" s="1039"/>
      <c r="T32" s="1039"/>
      <c r="U32" s="1039"/>
      <c r="V32" s="1039">
        <v>117</v>
      </c>
      <c r="W32" s="1039"/>
      <c r="X32" s="1039"/>
      <c r="Y32" s="1039"/>
      <c r="Z32" s="1039"/>
      <c r="AA32" s="1039">
        <v>13</v>
      </c>
      <c r="AB32" s="1039"/>
      <c r="AC32" s="1039"/>
      <c r="AD32" s="1039"/>
      <c r="AE32" s="1040"/>
      <c r="AF32" s="1035">
        <v>13</v>
      </c>
      <c r="AG32" s="1036"/>
      <c r="AH32" s="1036"/>
      <c r="AI32" s="1036"/>
      <c r="AJ32" s="1037"/>
      <c r="AK32" s="980">
        <v>118</v>
      </c>
      <c r="AL32" s="971"/>
      <c r="AM32" s="971"/>
      <c r="AN32" s="971"/>
      <c r="AO32" s="971"/>
      <c r="AP32" s="971">
        <v>1527</v>
      </c>
      <c r="AQ32" s="971"/>
      <c r="AR32" s="971"/>
      <c r="AS32" s="971"/>
      <c r="AT32" s="971"/>
      <c r="AU32" s="971">
        <v>1489</v>
      </c>
      <c r="AV32" s="971"/>
      <c r="AW32" s="971"/>
      <c r="AX32" s="971"/>
      <c r="AY32" s="971"/>
      <c r="AZ32" s="1041" t="s">
        <v>486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911</v>
      </c>
      <c r="R33" s="1039"/>
      <c r="S33" s="1039"/>
      <c r="T33" s="1039"/>
      <c r="U33" s="1039"/>
      <c r="V33" s="1039">
        <v>790</v>
      </c>
      <c r="W33" s="1039"/>
      <c r="X33" s="1039"/>
      <c r="Y33" s="1039"/>
      <c r="Z33" s="1039"/>
      <c r="AA33" s="1039">
        <v>121</v>
      </c>
      <c r="AB33" s="1039"/>
      <c r="AC33" s="1039"/>
      <c r="AD33" s="1039"/>
      <c r="AE33" s="1040"/>
      <c r="AF33" s="1035">
        <v>69</v>
      </c>
      <c r="AG33" s="1036"/>
      <c r="AH33" s="1036"/>
      <c r="AI33" s="1036"/>
      <c r="AJ33" s="1037"/>
      <c r="AK33" s="980">
        <v>205</v>
      </c>
      <c r="AL33" s="971"/>
      <c r="AM33" s="971"/>
      <c r="AN33" s="971"/>
      <c r="AO33" s="971"/>
      <c r="AP33" s="971">
        <v>2663</v>
      </c>
      <c r="AQ33" s="971"/>
      <c r="AR33" s="971"/>
      <c r="AS33" s="971"/>
      <c r="AT33" s="971"/>
      <c r="AU33" s="971">
        <v>2663</v>
      </c>
      <c r="AV33" s="971"/>
      <c r="AW33" s="971"/>
      <c r="AX33" s="971"/>
      <c r="AY33" s="971"/>
      <c r="AZ33" s="1041" t="s">
        <v>486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235</v>
      </c>
      <c r="AG63" s="959"/>
      <c r="AH63" s="959"/>
      <c r="AI63" s="959"/>
      <c r="AJ63" s="1022"/>
      <c r="AK63" s="1023"/>
      <c r="AL63" s="963"/>
      <c r="AM63" s="963"/>
      <c r="AN63" s="963"/>
      <c r="AO63" s="963"/>
      <c r="AP63" s="959">
        <v>4191</v>
      </c>
      <c r="AQ63" s="959"/>
      <c r="AR63" s="959"/>
      <c r="AS63" s="959"/>
      <c r="AT63" s="959"/>
      <c r="AU63" s="959">
        <v>4152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v>2</v>
      </c>
      <c r="AL68" s="982"/>
      <c r="AM68" s="982"/>
      <c r="AN68" s="982"/>
      <c r="AO68" s="982"/>
      <c r="AP68" s="982" t="s">
        <v>564</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v>
      </c>
      <c r="R69" s="971"/>
      <c r="S69" s="971"/>
      <c r="T69" s="971"/>
      <c r="U69" s="971"/>
      <c r="V69" s="971">
        <v>1</v>
      </c>
      <c r="W69" s="971"/>
      <c r="X69" s="971"/>
      <c r="Y69" s="971"/>
      <c r="Z69" s="971"/>
      <c r="AA69" s="971">
        <v>0</v>
      </c>
      <c r="AB69" s="971"/>
      <c r="AC69" s="971"/>
      <c r="AD69" s="971"/>
      <c r="AE69" s="971"/>
      <c r="AF69" s="971">
        <v>0</v>
      </c>
      <c r="AG69" s="971"/>
      <c r="AH69" s="971"/>
      <c r="AI69" s="971"/>
      <c r="AJ69" s="971"/>
      <c r="AK69" s="971" t="s">
        <v>564</v>
      </c>
      <c r="AL69" s="971"/>
      <c r="AM69" s="971"/>
      <c r="AN69" s="971"/>
      <c r="AO69" s="971"/>
      <c r="AP69" s="971" t="s">
        <v>564</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1113</v>
      </c>
      <c r="R70" s="971"/>
      <c r="S70" s="971"/>
      <c r="T70" s="971"/>
      <c r="U70" s="971"/>
      <c r="V70" s="971">
        <v>1048</v>
      </c>
      <c r="W70" s="971"/>
      <c r="X70" s="971"/>
      <c r="Y70" s="971"/>
      <c r="Z70" s="971"/>
      <c r="AA70" s="971">
        <v>65</v>
      </c>
      <c r="AB70" s="971"/>
      <c r="AC70" s="971"/>
      <c r="AD70" s="971"/>
      <c r="AE70" s="971"/>
      <c r="AF70" s="971">
        <v>65</v>
      </c>
      <c r="AG70" s="971"/>
      <c r="AH70" s="971"/>
      <c r="AI70" s="971"/>
      <c r="AJ70" s="971"/>
      <c r="AK70" s="971">
        <v>34</v>
      </c>
      <c r="AL70" s="971"/>
      <c r="AM70" s="971"/>
      <c r="AN70" s="971"/>
      <c r="AO70" s="971"/>
      <c r="AP70" s="971">
        <v>186</v>
      </c>
      <c r="AQ70" s="971"/>
      <c r="AR70" s="971"/>
      <c r="AS70" s="971"/>
      <c r="AT70" s="971"/>
      <c r="AU70" s="971">
        <v>186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77</v>
      </c>
      <c r="R71" s="971"/>
      <c r="S71" s="971"/>
      <c r="T71" s="971"/>
      <c r="U71" s="971"/>
      <c r="V71" s="971">
        <v>75</v>
      </c>
      <c r="W71" s="971"/>
      <c r="X71" s="971"/>
      <c r="Y71" s="971"/>
      <c r="Z71" s="971"/>
      <c r="AA71" s="971">
        <v>2</v>
      </c>
      <c r="AB71" s="971"/>
      <c r="AC71" s="971"/>
      <c r="AD71" s="971"/>
      <c r="AE71" s="971"/>
      <c r="AF71" s="971">
        <v>2</v>
      </c>
      <c r="AG71" s="971"/>
      <c r="AH71" s="971"/>
      <c r="AI71" s="971"/>
      <c r="AJ71" s="971"/>
      <c r="AK71" s="971">
        <v>7</v>
      </c>
      <c r="AL71" s="971"/>
      <c r="AM71" s="971"/>
      <c r="AN71" s="971"/>
      <c r="AO71" s="971"/>
      <c r="AP71" s="971" t="s">
        <v>564</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2204</v>
      </c>
      <c r="R72" s="971"/>
      <c r="S72" s="971"/>
      <c r="T72" s="971"/>
      <c r="U72" s="971"/>
      <c r="V72" s="971">
        <v>1937</v>
      </c>
      <c r="W72" s="971"/>
      <c r="X72" s="971"/>
      <c r="Y72" s="971"/>
      <c r="Z72" s="971"/>
      <c r="AA72" s="971">
        <v>267</v>
      </c>
      <c r="AB72" s="971"/>
      <c r="AC72" s="971"/>
      <c r="AD72" s="971"/>
      <c r="AE72" s="971"/>
      <c r="AF72" s="971">
        <v>267</v>
      </c>
      <c r="AG72" s="971"/>
      <c r="AH72" s="971"/>
      <c r="AI72" s="971"/>
      <c r="AJ72" s="971"/>
      <c r="AK72" s="971">
        <v>3</v>
      </c>
      <c r="AL72" s="971"/>
      <c r="AM72" s="971"/>
      <c r="AN72" s="971"/>
      <c r="AO72" s="971"/>
      <c r="AP72" s="971" t="s">
        <v>564</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838</v>
      </c>
      <c r="R73" s="971"/>
      <c r="S73" s="971"/>
      <c r="T73" s="971"/>
      <c r="U73" s="971"/>
      <c r="V73" s="971">
        <v>645</v>
      </c>
      <c r="W73" s="971"/>
      <c r="X73" s="971"/>
      <c r="Y73" s="971"/>
      <c r="Z73" s="971"/>
      <c r="AA73" s="971">
        <v>193</v>
      </c>
      <c r="AB73" s="971"/>
      <c r="AC73" s="971"/>
      <c r="AD73" s="971"/>
      <c r="AE73" s="971"/>
      <c r="AF73" s="971">
        <v>62</v>
      </c>
      <c r="AG73" s="971"/>
      <c r="AH73" s="971"/>
      <c r="AI73" s="971"/>
      <c r="AJ73" s="971"/>
      <c r="AK73" s="971">
        <v>77</v>
      </c>
      <c r="AL73" s="971"/>
      <c r="AM73" s="971"/>
      <c r="AN73" s="971"/>
      <c r="AO73" s="971"/>
      <c r="AP73" s="971" t="s">
        <v>564</v>
      </c>
      <c r="AQ73" s="971"/>
      <c r="AR73" s="971"/>
      <c r="AS73" s="971"/>
      <c r="AT73" s="971"/>
      <c r="AU73" s="971" t="s">
        <v>486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77">
        <v>156992</v>
      </c>
      <c r="R74" s="971"/>
      <c r="S74" s="971"/>
      <c r="T74" s="971"/>
      <c r="U74" s="971"/>
      <c r="V74" s="971">
        <v>155721</v>
      </c>
      <c r="W74" s="971"/>
      <c r="X74" s="971"/>
      <c r="Y74" s="971"/>
      <c r="Z74" s="971"/>
      <c r="AA74" s="971">
        <v>1271</v>
      </c>
      <c r="AB74" s="971"/>
      <c r="AC74" s="971"/>
      <c r="AD74" s="971"/>
      <c r="AE74" s="971"/>
      <c r="AF74" s="971">
        <v>1271</v>
      </c>
      <c r="AG74" s="971"/>
      <c r="AH74" s="971"/>
      <c r="AI74" s="971"/>
      <c r="AJ74" s="971"/>
      <c r="AK74" s="971">
        <v>1032</v>
      </c>
      <c r="AL74" s="971"/>
      <c r="AM74" s="971"/>
      <c r="AN74" s="971"/>
      <c r="AO74" s="971"/>
      <c r="AP74" s="971" t="s">
        <v>564</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21438</v>
      </c>
      <c r="R75" s="979"/>
      <c r="S75" s="979"/>
      <c r="T75" s="979"/>
      <c r="U75" s="980"/>
      <c r="V75" s="981">
        <v>20591</v>
      </c>
      <c r="W75" s="979"/>
      <c r="X75" s="979"/>
      <c r="Y75" s="979"/>
      <c r="Z75" s="980"/>
      <c r="AA75" s="981">
        <v>847</v>
      </c>
      <c r="AB75" s="979"/>
      <c r="AC75" s="979"/>
      <c r="AD75" s="979"/>
      <c r="AE75" s="980"/>
      <c r="AF75" s="981">
        <v>27209</v>
      </c>
      <c r="AG75" s="979"/>
      <c r="AH75" s="979"/>
      <c r="AI75" s="979"/>
      <c r="AJ75" s="980"/>
      <c r="AK75" s="981" t="s">
        <v>564</v>
      </c>
      <c r="AL75" s="979"/>
      <c r="AM75" s="979"/>
      <c r="AN75" s="979"/>
      <c r="AO75" s="980"/>
      <c r="AP75" s="981">
        <v>52720</v>
      </c>
      <c r="AQ75" s="979"/>
      <c r="AR75" s="979"/>
      <c r="AS75" s="979"/>
      <c r="AT75" s="980"/>
      <c r="AU75" s="981">
        <v>53</v>
      </c>
      <c r="AV75" s="979"/>
      <c r="AW75" s="979"/>
      <c r="AX75" s="979"/>
      <c r="AY75" s="980"/>
      <c r="AZ75" s="972" t="s">
        <v>565</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733</v>
      </c>
      <c r="R76" s="979"/>
      <c r="S76" s="979"/>
      <c r="T76" s="979"/>
      <c r="U76" s="980"/>
      <c r="V76" s="981">
        <v>562</v>
      </c>
      <c r="W76" s="979"/>
      <c r="X76" s="979"/>
      <c r="Y76" s="979"/>
      <c r="Z76" s="980"/>
      <c r="AA76" s="981">
        <v>171</v>
      </c>
      <c r="AB76" s="979"/>
      <c r="AC76" s="979"/>
      <c r="AD76" s="979"/>
      <c r="AE76" s="980"/>
      <c r="AF76" s="981">
        <v>1939</v>
      </c>
      <c r="AG76" s="979"/>
      <c r="AH76" s="979"/>
      <c r="AI76" s="979"/>
      <c r="AJ76" s="980"/>
      <c r="AK76" s="981" t="s">
        <v>564</v>
      </c>
      <c r="AL76" s="979"/>
      <c r="AM76" s="979"/>
      <c r="AN76" s="979"/>
      <c r="AO76" s="980"/>
      <c r="AP76" s="981">
        <v>1130</v>
      </c>
      <c r="AQ76" s="979"/>
      <c r="AR76" s="979"/>
      <c r="AS76" s="979"/>
      <c r="AT76" s="980"/>
      <c r="AU76" s="981" t="s">
        <v>564</v>
      </c>
      <c r="AV76" s="979"/>
      <c r="AW76" s="979"/>
      <c r="AX76" s="979"/>
      <c r="AY76" s="980"/>
      <c r="AZ76" s="972" t="s">
        <v>565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30817</v>
      </c>
      <c r="AG88" s="959"/>
      <c r="AH88" s="959"/>
      <c r="AI88" s="959"/>
      <c r="AJ88" s="959"/>
      <c r="AK88" s="963"/>
      <c r="AL88" s="963"/>
      <c r="AM88" s="963"/>
      <c r="AN88" s="963"/>
      <c r="AO88" s="963"/>
      <c r="AP88" s="959">
        <v>54037</v>
      </c>
      <c r="AQ88" s="959"/>
      <c r="AR88" s="959"/>
      <c r="AS88" s="959"/>
      <c r="AT88" s="959"/>
      <c r="AU88" s="959">
        <v>239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v>89</v>
      </c>
      <c r="CX102" s="953"/>
      <c r="CY102" s="953"/>
      <c r="CZ102" s="953"/>
      <c r="DA102" s="954"/>
      <c r="DB102" s="952">
        <v>57</v>
      </c>
      <c r="DC102" s="953"/>
      <c r="DD102" s="953"/>
      <c r="DE102" s="953"/>
      <c r="DF102" s="954"/>
      <c r="DG102" s="952" t="s">
        <v>564</v>
      </c>
      <c r="DH102" s="953"/>
      <c r="DI102" s="953"/>
      <c r="DJ102" s="953"/>
      <c r="DK102" s="954"/>
      <c r="DL102" s="952" t="s">
        <v>564</v>
      </c>
      <c r="DM102" s="953"/>
      <c r="DN102" s="953"/>
      <c r="DO102" s="953"/>
      <c r="DP102" s="954"/>
      <c r="DQ102" s="952">
        <v>25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699995</v>
      </c>
      <c r="AB110" s="889"/>
      <c r="AC110" s="889"/>
      <c r="AD110" s="889"/>
      <c r="AE110" s="890"/>
      <c r="AF110" s="891">
        <v>707857</v>
      </c>
      <c r="AG110" s="889"/>
      <c r="AH110" s="889"/>
      <c r="AI110" s="889"/>
      <c r="AJ110" s="890"/>
      <c r="AK110" s="891">
        <v>836698</v>
      </c>
      <c r="AL110" s="889"/>
      <c r="AM110" s="889"/>
      <c r="AN110" s="889"/>
      <c r="AO110" s="890"/>
      <c r="AP110" s="892">
        <v>14.4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8046937</v>
      </c>
      <c r="BR110" s="842"/>
      <c r="BS110" s="842"/>
      <c r="BT110" s="842"/>
      <c r="BU110" s="842"/>
      <c r="BV110" s="842">
        <v>7672183</v>
      </c>
      <c r="BW110" s="842"/>
      <c r="BX110" s="842"/>
      <c r="BY110" s="842"/>
      <c r="BZ110" s="842"/>
      <c r="CA110" s="842">
        <v>7483818</v>
      </c>
      <c r="CB110" s="842"/>
      <c r="CC110" s="842"/>
      <c r="CD110" s="842"/>
      <c r="CE110" s="842"/>
      <c r="CF110" s="866">
        <v>129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3881963</v>
      </c>
      <c r="BR112" s="817"/>
      <c r="BS112" s="817"/>
      <c r="BT112" s="817"/>
      <c r="BU112" s="817"/>
      <c r="BV112" s="817">
        <v>3998603</v>
      </c>
      <c r="BW112" s="817"/>
      <c r="BX112" s="817"/>
      <c r="BY112" s="817"/>
      <c r="BZ112" s="817"/>
      <c r="CA112" s="817">
        <v>4152446</v>
      </c>
      <c r="CB112" s="817"/>
      <c r="CC112" s="817"/>
      <c r="CD112" s="817"/>
      <c r="CE112" s="817"/>
      <c r="CF112" s="875">
        <v>71.599999999999994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136891</v>
      </c>
      <c r="AB113" s="919"/>
      <c r="AC113" s="919"/>
      <c r="AD113" s="919"/>
      <c r="AE113" s="920"/>
      <c r="AF113" s="921">
        <v>168267</v>
      </c>
      <c r="AG113" s="919"/>
      <c r="AH113" s="919"/>
      <c r="AI113" s="919"/>
      <c r="AJ113" s="920"/>
      <c r="AK113" s="921">
        <v>189749</v>
      </c>
      <c r="AL113" s="919"/>
      <c r="AM113" s="919"/>
      <c r="AN113" s="919"/>
      <c r="AO113" s="920"/>
      <c r="AP113" s="922">
        <v>3.3</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286402</v>
      </c>
      <c r="BR113" s="817"/>
      <c r="BS113" s="817"/>
      <c r="BT113" s="817"/>
      <c r="BU113" s="817"/>
      <c r="BV113" s="817">
        <v>262382</v>
      </c>
      <c r="BW113" s="817"/>
      <c r="BX113" s="817"/>
      <c r="BY113" s="817"/>
      <c r="BZ113" s="817"/>
      <c r="CA113" s="817">
        <v>238987</v>
      </c>
      <c r="CB113" s="817"/>
      <c r="CC113" s="817"/>
      <c r="CD113" s="817"/>
      <c r="CE113" s="817"/>
      <c r="CF113" s="875">
        <v>4.0999999999999996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27875</v>
      </c>
      <c r="AB114" s="780"/>
      <c r="AC114" s="780"/>
      <c r="AD114" s="780"/>
      <c r="AE114" s="781"/>
      <c r="AF114" s="782">
        <v>27348</v>
      </c>
      <c r="AG114" s="780"/>
      <c r="AH114" s="780"/>
      <c r="AI114" s="780"/>
      <c r="AJ114" s="781"/>
      <c r="AK114" s="782">
        <v>26549</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963423</v>
      </c>
      <c r="BR114" s="817"/>
      <c r="BS114" s="817"/>
      <c r="BT114" s="817"/>
      <c r="BU114" s="817"/>
      <c r="BV114" s="817">
        <v>912682</v>
      </c>
      <c r="BW114" s="817"/>
      <c r="BX114" s="817"/>
      <c r="BY114" s="817"/>
      <c r="BZ114" s="817"/>
      <c r="CA114" s="817">
        <v>847296</v>
      </c>
      <c r="CB114" s="817"/>
      <c r="CC114" s="817"/>
      <c r="CD114" s="817"/>
      <c r="CE114" s="817"/>
      <c r="CF114" s="875">
        <v>14.6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22265</v>
      </c>
      <c r="BR115" s="817"/>
      <c r="BS115" s="817"/>
      <c r="BT115" s="817"/>
      <c r="BU115" s="817"/>
      <c r="BV115" s="817">
        <v>22359</v>
      </c>
      <c r="BW115" s="817"/>
      <c r="BX115" s="817"/>
      <c r="BY115" s="817"/>
      <c r="BZ115" s="817"/>
      <c r="CA115" s="817">
        <v>24515</v>
      </c>
      <c r="CB115" s="817"/>
      <c r="CC115" s="817"/>
      <c r="CD115" s="817"/>
      <c r="CE115" s="817"/>
      <c r="CF115" s="875">
        <v>0.4</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864761</v>
      </c>
      <c r="AB117" s="903"/>
      <c r="AC117" s="903"/>
      <c r="AD117" s="903"/>
      <c r="AE117" s="904"/>
      <c r="AF117" s="905">
        <v>903472</v>
      </c>
      <c r="AG117" s="903"/>
      <c r="AH117" s="903"/>
      <c r="AI117" s="903"/>
      <c r="AJ117" s="904"/>
      <c r="AK117" s="905">
        <v>1052996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13200990</v>
      </c>
      <c r="BR119" s="845"/>
      <c r="BS119" s="845"/>
      <c r="BT119" s="845"/>
      <c r="BU119" s="845"/>
      <c r="BV119" s="845">
        <v>12868209</v>
      </c>
      <c r="BW119" s="845"/>
      <c r="BX119" s="845"/>
      <c r="BY119" s="845"/>
      <c r="BZ119" s="845"/>
      <c r="CA119" s="845">
        <v>12747062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6003127</v>
      </c>
      <c r="BR120" s="842"/>
      <c r="BS120" s="842"/>
      <c r="BT120" s="842"/>
      <c r="BU120" s="842"/>
      <c r="BV120" s="842">
        <v>6600077</v>
      </c>
      <c r="BW120" s="842"/>
      <c r="BX120" s="842"/>
      <c r="BY120" s="842"/>
      <c r="BZ120" s="842"/>
      <c r="CA120" s="842">
        <v>6519898</v>
      </c>
      <c r="CB120" s="842"/>
      <c r="CC120" s="842"/>
      <c r="CD120" s="842"/>
      <c r="CE120" s="842"/>
      <c r="CF120" s="866">
        <v>112.4</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2269728</v>
      </c>
      <c r="DH120" s="842"/>
      <c r="DI120" s="842"/>
      <c r="DJ120" s="842"/>
      <c r="DK120" s="842"/>
      <c r="DL120" s="842">
        <v>2441021</v>
      </c>
      <c r="DM120" s="842"/>
      <c r="DN120" s="842"/>
      <c r="DO120" s="842"/>
      <c r="DP120" s="842"/>
      <c r="DQ120" s="842">
        <v>2663487</v>
      </c>
      <c r="DR120" s="842"/>
      <c r="DS120" s="842"/>
      <c r="DT120" s="842"/>
      <c r="DU120" s="842"/>
      <c r="DV120" s="843">
        <v>45.9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34200</v>
      </c>
      <c r="BR121" s="817"/>
      <c r="BS121" s="817"/>
      <c r="BT121" s="817"/>
      <c r="BU121" s="817"/>
      <c r="BV121" s="817">
        <v>34200</v>
      </c>
      <c r="BW121" s="817"/>
      <c r="BX121" s="817"/>
      <c r="BY121" s="817"/>
      <c r="BZ121" s="817"/>
      <c r="CA121" s="817">
        <v>36300</v>
      </c>
      <c r="CB121" s="817"/>
      <c r="CC121" s="817"/>
      <c r="CD121" s="817"/>
      <c r="CE121" s="817"/>
      <c r="CF121" s="875">
        <v>0.6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1612235</v>
      </c>
      <c r="DH121" s="817"/>
      <c r="DI121" s="817"/>
      <c r="DJ121" s="817"/>
      <c r="DK121" s="817"/>
      <c r="DL121" s="817">
        <v>1557582</v>
      </c>
      <c r="DM121" s="817"/>
      <c r="DN121" s="817"/>
      <c r="DO121" s="817"/>
      <c r="DP121" s="817"/>
      <c r="DQ121" s="817">
        <v>1488959</v>
      </c>
      <c r="DR121" s="817"/>
      <c r="DS121" s="817"/>
      <c r="DT121" s="817"/>
      <c r="DU121" s="817"/>
      <c r="DV121" s="794">
        <v>25.7</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7632194</v>
      </c>
      <c r="BR122" s="845"/>
      <c r="BS122" s="845"/>
      <c r="BT122" s="845"/>
      <c r="BU122" s="845"/>
      <c r="BV122" s="845">
        <v>7557014</v>
      </c>
      <c r="BW122" s="845"/>
      <c r="BX122" s="845"/>
      <c r="BY122" s="845"/>
      <c r="BZ122" s="845"/>
      <c r="CA122" s="845">
        <v>7291331</v>
      </c>
      <c r="CB122" s="845"/>
      <c r="CC122" s="845"/>
      <c r="CD122" s="845"/>
      <c r="CE122" s="845"/>
      <c r="CF122" s="846">
        <v>125.7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13669521</v>
      </c>
      <c r="BR123" s="833"/>
      <c r="BS123" s="833"/>
      <c r="BT123" s="833"/>
      <c r="BU123" s="833"/>
      <c r="BV123" s="833">
        <v>14191291</v>
      </c>
      <c r="BW123" s="833"/>
      <c r="BX123" s="833"/>
      <c r="BY123" s="833"/>
      <c r="BZ123" s="833"/>
      <c r="CA123" s="833">
        <v>13847529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22265</v>
      </c>
      <c r="DH126" s="817"/>
      <c r="DI126" s="817"/>
      <c r="DJ126" s="817"/>
      <c r="DK126" s="817"/>
      <c r="DL126" s="817">
        <v>22359</v>
      </c>
      <c r="DM126" s="817"/>
      <c r="DN126" s="817"/>
      <c r="DO126" s="817"/>
      <c r="DP126" s="817"/>
      <c r="DQ126" s="817">
        <v>24515</v>
      </c>
      <c r="DR126" s="817"/>
      <c r="DS126" s="817"/>
      <c r="DT126" s="817"/>
      <c r="DU126" s="817"/>
      <c r="DV126" s="794">
        <v>0.4</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14.28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6481479</v>
      </c>
      <c r="AB129" s="780"/>
      <c r="AC129" s="780"/>
      <c r="AD129" s="780"/>
      <c r="AE129" s="781"/>
      <c r="AF129" s="782">
        <v>6341915</v>
      </c>
      <c r="AG129" s="780"/>
      <c r="AH129" s="780"/>
      <c r="AI129" s="780"/>
      <c r="AJ129" s="781"/>
      <c r="AK129" s="782">
        <v>6368575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19.28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561334</v>
      </c>
      <c r="AB130" s="780"/>
      <c r="AC130" s="780"/>
      <c r="AD130" s="780"/>
      <c r="AE130" s="781"/>
      <c r="AF130" s="782">
        <v>565964</v>
      </c>
      <c r="AG130" s="780"/>
      <c r="AH130" s="780"/>
      <c r="AI130" s="780"/>
      <c r="AJ130" s="781"/>
      <c r="AK130" s="782">
        <v>567970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5920145</v>
      </c>
      <c r="AB131" s="764"/>
      <c r="AC131" s="764"/>
      <c r="AD131" s="764"/>
      <c r="AE131" s="765"/>
      <c r="AF131" s="766">
        <v>5775951</v>
      </c>
      <c r="AG131" s="764"/>
      <c r="AH131" s="764"/>
      <c r="AI131" s="764"/>
      <c r="AJ131" s="765"/>
      <c r="AK131" s="766">
        <v>5800605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5.1253305449999997</v>
      </c>
      <c r="AB132" s="745"/>
      <c r="AC132" s="745"/>
      <c r="AD132" s="745"/>
      <c r="AE132" s="746"/>
      <c r="AF132" s="747">
        <v>5.8433321200000004</v>
      </c>
      <c r="AG132" s="745"/>
      <c r="AH132" s="745"/>
      <c r="AI132" s="745"/>
      <c r="AJ132" s="746"/>
      <c r="AK132" s="747">
        <v>8.3616450350000004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4.3</v>
      </c>
      <c r="AB133" s="724"/>
      <c r="AC133" s="724"/>
      <c r="AD133" s="724"/>
      <c r="AE133" s="725"/>
      <c r="AF133" s="723">
        <v>5</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29NOBdSDXhftYZTlb8zkvJh01NU8DJMOKmjt6GwFocETJANbK3F4QZ7D7Ugo75EI8+U4Y0I4FWJtm38vOQsA==" saltValue="xb0VcQqVcbimDeARu9/m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vmJOcKGr9DEN5PrrTmzTidizE25Mqcgvu4bnAQgFDB70mIoowGZvHxfqoNL6Dc6Hee0jQzJCuDnw5spXkddQg==" saltValue="cBQW5RyhABBG/l3z9wrQ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QF5tn4ht4ifkrvq3/DhYWl3qrmiCNU5BWBoYQFj1Xq6ZBoOjYFvTG9D8P+dRYlOemaiRKIMTDKiajAUG04Ew==" saltValue="q9049hUNmGIfRifsAQyn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1999042</v>
      </c>
      <c r="AP9" s="281">
        <v>73776</v>
      </c>
      <c r="AQ9" s="282">
        <v>67248</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52156</v>
      </c>
      <c r="AP10" s="284">
        <v>1925</v>
      </c>
      <c r="AQ10" s="285">
        <v>9038</v>
      </c>
      <c r="AR10" s="286">
        <v>-78.7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320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112855</v>
      </c>
      <c r="AP13" s="284">
        <v>4165</v>
      </c>
      <c r="AQ13" s="285">
        <v>2764</v>
      </c>
      <c r="AR13" s="286">
        <v>50.7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27824</v>
      </c>
      <c r="AP14" s="284">
        <v>1027</v>
      </c>
      <c r="AQ14" s="285">
        <v>1165</v>
      </c>
      <c r="AR14" s="286">
        <v>-11.8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-71616</v>
      </c>
      <c r="AP15" s="284">
        <v>-2643</v>
      </c>
      <c r="AQ15" s="285">
        <v>-3941</v>
      </c>
      <c r="AR15" s="286">
        <v>-32.9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2120261</v>
      </c>
      <c r="AP16" s="284">
        <v>78250</v>
      </c>
      <c r="AQ16" s="285">
        <v>76616</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7.16</v>
      </c>
      <c r="AP21" s="298">
        <v>6.73</v>
      </c>
      <c r="AQ21" s="299">
        <v>0.43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96.7</v>
      </c>
      <c r="AP22" s="303">
        <v>96.9</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836698</v>
      </c>
      <c r="AP32" s="312">
        <v>30879</v>
      </c>
      <c r="AQ32" s="313">
        <v>33390</v>
      </c>
      <c r="AR32" s="314">
        <v>-7.5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189749</v>
      </c>
      <c r="AP35" s="312">
        <v>7003</v>
      </c>
      <c r="AQ35" s="313">
        <v>8851</v>
      </c>
      <c r="AR35" s="314">
        <v>-20.9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26549</v>
      </c>
      <c r="AP36" s="312">
        <v>980</v>
      </c>
      <c r="AQ36" s="313">
        <v>2033</v>
      </c>
      <c r="AR36" s="314">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640</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-3025</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-567970</v>
      </c>
      <c r="AP40" s="312">
        <v>-20961</v>
      </c>
      <c r="AQ40" s="313">
        <v>-26876</v>
      </c>
      <c r="AR40" s="314">
        <v>-22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485026</v>
      </c>
      <c r="AP41" s="312">
        <v>17900</v>
      </c>
      <c r="AQ41" s="313">
        <v>15015</v>
      </c>
      <c r="AR41" s="314">
        <v>19.2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574466</v>
      </c>
      <c r="AN51" s="334">
        <v>20458</v>
      </c>
      <c r="AO51" s="335">
        <v>-19.3</v>
      </c>
      <c r="AP51" s="336">
        <v>51264</v>
      </c>
      <c r="AQ51" s="337">
        <v>8.1999999999999993</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424894</v>
      </c>
      <c r="AN52" s="342">
        <v>15132</v>
      </c>
      <c r="AO52" s="343">
        <v>-30.4</v>
      </c>
      <c r="AP52" s="344">
        <v>26040</v>
      </c>
      <c r="AQ52" s="345">
        <v>4.5</v>
      </c>
      <c r="AR52" s="346">
        <v>-34.9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1305306</v>
      </c>
      <c r="AN53" s="334">
        <v>47097</v>
      </c>
      <c r="AO53" s="335">
        <v>130.19999999999999</v>
      </c>
      <c r="AP53" s="336">
        <v>52068</v>
      </c>
      <c r="AQ53" s="337">
        <v>1.6</v>
      </c>
      <c r="AR53" s="338">
        <v>128.6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1088848</v>
      </c>
      <c r="AN54" s="342">
        <v>39287</v>
      </c>
      <c r="AO54" s="343">
        <v>159.6</v>
      </c>
      <c r="AP54" s="344">
        <v>26936</v>
      </c>
      <c r="AQ54" s="345">
        <v>3.4</v>
      </c>
      <c r="AR54" s="346">
        <v>156.19999999999999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636142</v>
      </c>
      <c r="AN55" s="334">
        <v>23190</v>
      </c>
      <c r="AO55" s="335">
        <v>-50.8</v>
      </c>
      <c r="AP55" s="336">
        <v>47161</v>
      </c>
      <c r="AQ55" s="337">
        <v>-9.4</v>
      </c>
      <c r="AR55" s="338">
        <v>-41.4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506605</v>
      </c>
      <c r="AN56" s="342">
        <v>18468</v>
      </c>
      <c r="AO56" s="343">
        <v>-53</v>
      </c>
      <c r="AP56" s="344">
        <v>24595</v>
      </c>
      <c r="AQ56" s="345">
        <v>-8.6999999999999993</v>
      </c>
      <c r="AR56" s="346">
        <v>-44.3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616017</v>
      </c>
      <c r="AN57" s="334">
        <v>22556</v>
      </c>
      <c r="AO57" s="335">
        <v>-2.7</v>
      </c>
      <c r="AP57" s="336">
        <v>43423</v>
      </c>
      <c r="AQ57" s="337">
        <v>-7.9</v>
      </c>
      <c r="AR57" s="338">
        <v>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494954</v>
      </c>
      <c r="AN58" s="342">
        <v>18124</v>
      </c>
      <c r="AO58" s="343">
        <v>-1.9</v>
      </c>
      <c r="AP58" s="344">
        <v>22207</v>
      </c>
      <c r="AQ58" s="345">
        <v>-9.6999999999999993</v>
      </c>
      <c r="AR58" s="346">
        <v>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878892</v>
      </c>
      <c r="AN59" s="334">
        <v>32436</v>
      </c>
      <c r="AO59" s="335">
        <v>43.8</v>
      </c>
      <c r="AP59" s="336">
        <v>45265</v>
      </c>
      <c r="AQ59" s="337">
        <v>4.2</v>
      </c>
      <c r="AR59" s="338">
        <v>39.6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764311</v>
      </c>
      <c r="AN60" s="342">
        <v>28208</v>
      </c>
      <c r="AO60" s="343">
        <v>55.6</v>
      </c>
      <c r="AP60" s="344">
        <v>22600</v>
      </c>
      <c r="AQ60" s="345">
        <v>1.8</v>
      </c>
      <c r="AR60" s="346">
        <v>53.8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802165</v>
      </c>
      <c r="AN61" s="349">
        <v>29147</v>
      </c>
      <c r="AO61" s="350">
        <v>20.2</v>
      </c>
      <c r="AP61" s="351">
        <v>47836</v>
      </c>
      <c r="AQ61" s="352">
        <v>-0.7</v>
      </c>
      <c r="AR61" s="338">
        <v>20.9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655922</v>
      </c>
      <c r="AN62" s="342">
        <v>23844</v>
      </c>
      <c r="AO62" s="343">
        <v>26</v>
      </c>
      <c r="AP62" s="344">
        <v>24476</v>
      </c>
      <c r="AQ62" s="345">
        <v>-1.7</v>
      </c>
      <c r="AR62" s="346">
        <v>27.7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LaRpfmFD0glztmooliaC5SV2xBb531d8qnRHl3UjWFuA2wiSeTZY5j1JZgE/6m0pAZPPDvaKF8N7rD4CwFOIQ==" saltValue="YRppfUlaKBAG+c7MVq9j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euFeXkbgVBMj4+YpPRfSKRRrW/EOKyxVmn0fjJWFfzsvY9POWwg31pA/ztGqx3ZOcrhxsfM5k/cHQ6fSkqo4lQ==" saltValue="c58S/1kG2KtaCIrkSTSB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p1L7sk/ZLeWX6KDaL3QE7OKOgN7/aFCeWjFXaXTMNjaFiBZk0xWxVmz9KaRBqGMh1I4CvAG6mrv+cF2lt3PyEQ==" saltValue="JL2iOeASzftW6CWwa73n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32.43</v>
      </c>
      <c r="G47" s="12">
        <v>32.619999999999997</v>
      </c>
      <c r="H47" s="12">
        <v>34.19</v>
      </c>
      <c r="I47" s="12">
        <v>35.369999999999997</v>
      </c>
      <c r="J47" s="13">
        <v>31.82</v>
      </c>
    </row>
    <row r="48" spans="2:10" ht="57.75" customHeight="1" x14ac:dyDescent="0.15">
      <c r="B48" s="14"/>
      <c r="C48" s="1141" t="s">
        <v>4</v>
      </c>
      <c r="D48" s="1141"/>
      <c r="E48" s="1142"/>
      <c r="F48" s="15">
        <v>8.0500000000000007</v>
      </c>
      <c r="G48" s="16">
        <v>9.02</v>
      </c>
      <c r="H48" s="16">
        <v>12.73</v>
      </c>
      <c r="I48" s="16">
        <v>8.01</v>
      </c>
      <c r="J48" s="17">
        <v>9.1999999999999993</v>
      </c>
    </row>
    <row r="49" spans="2:10" ht="57.75" customHeight="1" thickBot="1" x14ac:dyDescent="0.2">
      <c r="B49" s="18"/>
      <c r="C49" s="1143" t="s">
        <v>5</v>
      </c>
      <c r="D49" s="1143"/>
      <c r="E49" s="1144"/>
      <c r="F49" s="19" t="s">
        <v>530</v>
      </c>
      <c r="G49" s="20">
        <v>3.19</v>
      </c>
      <c r="H49" s="20">
        <v>7.52</v>
      </c>
      <c r="I49" s="20" t="s">
        <v>531</v>
      </c>
      <c r="J49" s="21" t="s">
        <v>532</v>
      </c>
    </row>
    <row r="50" spans="2:10" x14ac:dyDescent="0.15"/>
  </sheetData>
  <sheetProtection algorithmName="SHA-512" hashValue="xGD7vKpO91yfF4l/RVCbVlPtjQ6UwhcxkfFXIRu6Y69wne+7Lm0X+GUqCQUVHZMZCE2U0ZafhLtHpivkYX8BIg==" saltValue="mNo22ZLv+fiTTF97+F8f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8.0500000000000007</v>
      </c>
      <c r="G34" s="33">
        <v>9.02</v>
      </c>
      <c r="H34" s="33">
        <v>12.72</v>
      </c>
      <c r="I34" s="33">
        <v>8</v>
      </c>
      <c r="J34" s="34">
        <v>9.19</v>
      </c>
      <c r="K34" s="22"/>
      <c r="L34" s="22"/>
      <c r="M34" s="22"/>
      <c r="N34" s="22"/>
      <c r="O34" s="22"/>
      <c r="P34" s="22"/>
    </row>
    <row r="35" spans="1:16" ht="39" customHeight="1" x14ac:dyDescent="0.15">
      <c r="A35" s="22"/>
      <c r="B35" s="35"/>
      <c r="C35" s="1145" t="s">
        <v>534</v>
      </c>
      <c r="D35" s="1146"/>
      <c r="E35" s="1147"/>
      <c r="F35" s="36">
        <v>1.19</v>
      </c>
      <c r="G35" s="37">
        <v>2.7</v>
      </c>
      <c r="H35" s="37">
        <v>2.21</v>
      </c>
      <c r="I35" s="37">
        <v>2.0099999999999998</v>
      </c>
      <c r="J35" s="38">
        <v>1.56</v>
      </c>
      <c r="K35" s="22"/>
      <c r="L35" s="22"/>
      <c r="M35" s="22"/>
      <c r="N35" s="22"/>
      <c r="O35" s="22"/>
      <c r="P35" s="22"/>
    </row>
    <row r="36" spans="1:16" ht="39" customHeight="1" x14ac:dyDescent="0.15">
      <c r="A36" s="22"/>
      <c r="B36" s="35"/>
      <c r="C36" s="1145" t="s">
        <v>535</v>
      </c>
      <c r="D36" s="1146"/>
      <c r="E36" s="1147"/>
      <c r="F36" s="36">
        <v>0.83</v>
      </c>
      <c r="G36" s="37">
        <v>0.36</v>
      </c>
      <c r="H36" s="37">
        <v>0.42</v>
      </c>
      <c r="I36" s="37">
        <v>0.31</v>
      </c>
      <c r="J36" s="38">
        <v>1.08</v>
      </c>
      <c r="K36" s="22"/>
      <c r="L36" s="22"/>
      <c r="M36" s="22"/>
      <c r="N36" s="22"/>
      <c r="O36" s="22"/>
      <c r="P36" s="22"/>
    </row>
    <row r="37" spans="1:16" ht="39" customHeight="1" x14ac:dyDescent="0.15">
      <c r="A37" s="22"/>
      <c r="B37" s="35"/>
      <c r="C37" s="1145" t="s">
        <v>536</v>
      </c>
      <c r="D37" s="1146"/>
      <c r="E37" s="1147"/>
      <c r="F37" s="36">
        <v>3.56</v>
      </c>
      <c r="G37" s="37">
        <v>1.01</v>
      </c>
      <c r="H37" s="37">
        <v>0.93</v>
      </c>
      <c r="I37" s="37">
        <v>1</v>
      </c>
      <c r="J37" s="38">
        <v>0.75</v>
      </c>
      <c r="K37" s="22"/>
      <c r="L37" s="22"/>
      <c r="M37" s="22"/>
      <c r="N37" s="22"/>
      <c r="O37" s="22"/>
      <c r="P37" s="22"/>
    </row>
    <row r="38" spans="1:16" ht="39" customHeight="1" x14ac:dyDescent="0.15">
      <c r="A38" s="22"/>
      <c r="B38" s="35"/>
      <c r="C38" s="1145" t="s">
        <v>537</v>
      </c>
      <c r="D38" s="1146"/>
      <c r="E38" s="1147"/>
      <c r="F38" s="36">
        <v>0.4</v>
      </c>
      <c r="G38" s="37">
        <v>0.43</v>
      </c>
      <c r="H38" s="37">
        <v>0.12</v>
      </c>
      <c r="I38" s="37">
        <v>0.06</v>
      </c>
      <c r="J38" s="38">
        <v>0.2</v>
      </c>
      <c r="K38" s="22"/>
      <c r="L38" s="22"/>
      <c r="M38" s="22"/>
      <c r="N38" s="22"/>
      <c r="O38" s="22"/>
      <c r="P38" s="22"/>
    </row>
    <row r="39" spans="1:16" ht="39" customHeight="1" x14ac:dyDescent="0.15">
      <c r="A39" s="22"/>
      <c r="B39" s="35"/>
      <c r="C39" s="1145" t="s">
        <v>538</v>
      </c>
      <c r="D39" s="1146"/>
      <c r="E39" s="1147"/>
      <c r="F39" s="36">
        <v>0.05</v>
      </c>
      <c r="G39" s="37">
        <v>0.05</v>
      </c>
      <c r="H39" s="37">
        <v>0.03</v>
      </c>
      <c r="I39" s="37">
        <v>0.05</v>
      </c>
      <c r="J39" s="38">
        <v>0.05</v>
      </c>
      <c r="K39" s="22"/>
      <c r="L39" s="22"/>
      <c r="M39" s="22"/>
      <c r="N39" s="22"/>
      <c r="O39" s="22"/>
      <c r="P39" s="22"/>
    </row>
    <row r="40" spans="1:16" ht="39" customHeight="1" x14ac:dyDescent="0.15">
      <c r="A40" s="22"/>
      <c r="B40" s="35"/>
      <c r="C40" s="1145" t="s">
        <v>539</v>
      </c>
      <c r="D40" s="1146"/>
      <c r="E40" s="1147"/>
      <c r="F40" s="36">
        <v>0.01</v>
      </c>
      <c r="G40" s="37">
        <v>0.01</v>
      </c>
      <c r="H40" s="37">
        <v>0.01</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GnrQ5Dcl6DR4nqAt/vq2e32GkZb4aGgpSG5QMv/V4XV/bQQNHDv+mCndBrOufEDRn6La7HbpXok9gal3hii+Q==" saltValue="bUFNkf7AGOpTjICWtl2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614</v>
      </c>
      <c r="L45" s="60">
        <v>622</v>
      </c>
      <c r="M45" s="60">
        <v>700</v>
      </c>
      <c r="N45" s="60">
        <v>708</v>
      </c>
      <c r="O45" s="61">
        <v>837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110</v>
      </c>
      <c r="L48" s="64">
        <v>125</v>
      </c>
      <c r="M48" s="64">
        <v>137</v>
      </c>
      <c r="N48" s="64">
        <v>168</v>
      </c>
      <c r="O48" s="65">
        <v>190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v>
      </c>
      <c r="L49" s="64">
        <v>23</v>
      </c>
      <c r="M49" s="64">
        <v>28</v>
      </c>
      <c r="N49" s="64">
        <v>27</v>
      </c>
      <c r="O49" s="65">
        <v>27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536</v>
      </c>
      <c r="L52" s="64">
        <v>542</v>
      </c>
      <c r="M52" s="64">
        <v>562</v>
      </c>
      <c r="N52" s="64">
        <v>567</v>
      </c>
      <c r="O52" s="65">
        <v>567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198</v>
      </c>
      <c r="L53" s="69">
        <v>228</v>
      </c>
      <c r="M53" s="69">
        <v>303</v>
      </c>
      <c r="N53" s="69">
        <v>336</v>
      </c>
      <c r="O53" s="70">
        <v>487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66LeJESq9OAllU+vvP51vq4WCOItftDLi6KWliCeQGg2wv7cLnx1C/tNNsD9rX+SMsooXlN7VwO3V6o0z50Cg==" saltValue="35dHxwgn7JXSq9CSbeX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7365</v>
      </c>
      <c r="J41" s="356">
        <v>8027</v>
      </c>
      <c r="K41" s="356">
        <v>8047</v>
      </c>
      <c r="L41" s="356">
        <v>7672</v>
      </c>
      <c r="M41" s="357">
        <v>7484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3686</v>
      </c>
      <c r="J43" s="359">
        <v>3852</v>
      </c>
      <c r="K43" s="359">
        <v>3882</v>
      </c>
      <c r="L43" s="359">
        <v>3999</v>
      </c>
      <c r="M43" s="360">
        <v>4152</v>
      </c>
    </row>
    <row r="44" spans="2:13" ht="27.75" customHeight="1" x14ac:dyDescent="0.15">
      <c r="B44" s="1186"/>
      <c r="C44" s="1187"/>
      <c r="D44" s="106"/>
      <c r="E44" s="1190" t="s">
        <v>34</v>
      </c>
      <c r="F44" s="1190"/>
      <c r="G44" s="1190"/>
      <c r="H44" s="1191"/>
      <c r="I44" s="358">
        <v>326</v>
      </c>
      <c r="J44" s="359">
        <v>364</v>
      </c>
      <c r="K44" s="359">
        <v>286</v>
      </c>
      <c r="L44" s="359">
        <v>262</v>
      </c>
      <c r="M44" s="360">
        <v>239</v>
      </c>
    </row>
    <row r="45" spans="2:13" ht="27.75" customHeight="1" x14ac:dyDescent="0.15">
      <c r="B45" s="1186"/>
      <c r="C45" s="1187"/>
      <c r="D45" s="106"/>
      <c r="E45" s="1190" t="s">
        <v>35</v>
      </c>
      <c r="F45" s="1190"/>
      <c r="G45" s="1190"/>
      <c r="H45" s="1191"/>
      <c r="I45" s="358">
        <v>1052</v>
      </c>
      <c r="J45" s="359">
        <v>1017</v>
      </c>
      <c r="K45" s="359">
        <v>963</v>
      </c>
      <c r="L45" s="359">
        <v>913</v>
      </c>
      <c r="M45" s="360">
        <v>847</v>
      </c>
    </row>
    <row r="46" spans="2:13" ht="27.75" customHeight="1" x14ac:dyDescent="0.15">
      <c r="B46" s="1186"/>
      <c r="C46" s="1187"/>
      <c r="D46" s="107"/>
      <c r="E46" s="1190" t="s">
        <v>36</v>
      </c>
      <c r="F46" s="1190"/>
      <c r="G46" s="1190"/>
      <c r="H46" s="1191"/>
      <c r="I46" s="358">
        <v>20</v>
      </c>
      <c r="J46" s="359">
        <v>20</v>
      </c>
      <c r="K46" s="359">
        <v>22</v>
      </c>
      <c r="L46" s="359">
        <v>22</v>
      </c>
      <c r="M46" s="360">
        <v>25</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4433</v>
      </c>
      <c r="J50" s="359">
        <v>5120</v>
      </c>
      <c r="K50" s="359">
        <v>6003</v>
      </c>
      <c r="L50" s="359">
        <v>6600</v>
      </c>
      <c r="M50" s="360">
        <v>6520</v>
      </c>
    </row>
    <row r="51" spans="2:13" ht="27.75" customHeight="1" x14ac:dyDescent="0.15">
      <c r="B51" s="1186"/>
      <c r="C51" s="1187"/>
      <c r="D51" s="106"/>
      <c r="E51" s="1190" t="s">
        <v>42</v>
      </c>
      <c r="F51" s="1190"/>
      <c r="G51" s="1190"/>
      <c r="H51" s="1191"/>
      <c r="I51" s="358">
        <v>32</v>
      </c>
      <c r="J51" s="359">
        <v>32</v>
      </c>
      <c r="K51" s="359">
        <v>34</v>
      </c>
      <c r="L51" s="359">
        <v>34</v>
      </c>
      <c r="M51" s="360">
        <v>36</v>
      </c>
    </row>
    <row r="52" spans="2:13" ht="27.75" customHeight="1" x14ac:dyDescent="0.15">
      <c r="B52" s="1188"/>
      <c r="C52" s="1189"/>
      <c r="D52" s="106"/>
      <c r="E52" s="1190" t="s">
        <v>43</v>
      </c>
      <c r="F52" s="1190"/>
      <c r="G52" s="1190"/>
      <c r="H52" s="1191"/>
      <c r="I52" s="358">
        <v>7425</v>
      </c>
      <c r="J52" s="359">
        <v>7682</v>
      </c>
      <c r="K52" s="359">
        <v>7632</v>
      </c>
      <c r="L52" s="359">
        <v>7557</v>
      </c>
      <c r="M52" s="360">
        <v>7291</v>
      </c>
    </row>
    <row r="53" spans="2:13" ht="27.75" customHeight="1" thickBot="1" x14ac:dyDescent="0.2">
      <c r="B53" s="1192" t="s">
        <v>19</v>
      </c>
      <c r="C53" s="1193"/>
      <c r="D53" s="110"/>
      <c r="E53" s="1194" t="s">
        <v>44</v>
      </c>
      <c r="F53" s="1194"/>
      <c r="G53" s="1194"/>
      <c r="H53" s="1195"/>
      <c r="I53" s="361">
        <v>560</v>
      </c>
      <c r="J53" s="362">
        <v>446</v>
      </c>
      <c r="K53" s="362">
        <v>-469</v>
      </c>
      <c r="L53" s="362">
        <v>-1323</v>
      </c>
      <c r="M53" s="363">
        <v>-1100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sIUXXNRfCtMWGEawwfEPAKwERzD8/dGYUlTpmojwB+MN8QfXvJV8yZn0/UgAdArFyE0g2/bC0hlA7TUF2lB9A==" saltValue="BmMzLdJwTjR3U9mgxvpb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2216</v>
      </c>
      <c r="G55" s="122">
        <v>2243</v>
      </c>
      <c r="H55" s="123">
        <v>2026</v>
      </c>
    </row>
    <row r="56" spans="2:8" ht="52.5" customHeight="1" x14ac:dyDescent="0.15">
      <c r="B56" s="124"/>
      <c r="C56" s="1213" t="s">
        <v>47</v>
      </c>
      <c r="D56" s="1213"/>
      <c r="E56" s="1214"/>
      <c r="F56" s="125">
        <v>461</v>
      </c>
      <c r="G56" s="125">
        <v>661</v>
      </c>
      <c r="H56" s="126">
        <v>661</v>
      </c>
    </row>
    <row r="57" spans="2:8" ht="53.25" customHeight="1" x14ac:dyDescent="0.15">
      <c r="B57" s="124"/>
      <c r="C57" s="1215" t="s">
        <v>48</v>
      </c>
      <c r="D57" s="1215"/>
      <c r="E57" s="1216"/>
      <c r="F57" s="127">
        <v>2509</v>
      </c>
      <c r="G57" s="127">
        <v>2684</v>
      </c>
      <c r="H57" s="128">
        <v>2693</v>
      </c>
    </row>
    <row r="58" spans="2:8" ht="45.75" customHeight="1" x14ac:dyDescent="0.15">
      <c r="B58" s="129"/>
      <c r="C58" s="1203" t="s">
        <v>559</v>
      </c>
      <c r="D58" s="1204"/>
      <c r="E58" s="1205"/>
      <c r="F58" s="130">
        <v>1620</v>
      </c>
      <c r="G58" s="130">
        <v>1807</v>
      </c>
      <c r="H58" s="131">
        <v>1796</v>
      </c>
    </row>
    <row r="59" spans="2:8" ht="45.75" customHeight="1" x14ac:dyDescent="0.15">
      <c r="B59" s="129"/>
      <c r="C59" s="1203" t="s">
        <v>560</v>
      </c>
      <c r="D59" s="1204"/>
      <c r="E59" s="1205"/>
      <c r="F59" s="130">
        <v>364</v>
      </c>
      <c r="G59" s="130">
        <v>364</v>
      </c>
      <c r="H59" s="131">
        <v>364</v>
      </c>
    </row>
    <row r="60" spans="2:8" ht="45.75" customHeight="1" x14ac:dyDescent="0.15">
      <c r="B60" s="129"/>
      <c r="C60" s="1203" t="s">
        <v>561</v>
      </c>
      <c r="D60" s="1204"/>
      <c r="E60" s="1205"/>
      <c r="F60" s="130">
        <v>304</v>
      </c>
      <c r="G60" s="130">
        <v>304</v>
      </c>
      <c r="H60" s="131">
        <v>304</v>
      </c>
    </row>
    <row r="61" spans="2:8" ht="45.75" customHeight="1" x14ac:dyDescent="0.15">
      <c r="B61" s="129"/>
      <c r="C61" s="1203" t="s">
        <v>562</v>
      </c>
      <c r="D61" s="1204"/>
      <c r="E61" s="1205"/>
      <c r="F61" s="130">
        <v>100</v>
      </c>
      <c r="G61" s="130">
        <v>102</v>
      </c>
      <c r="H61" s="131">
        <v>104</v>
      </c>
    </row>
    <row r="62" spans="2:8" ht="45.75" customHeight="1" thickBot="1" x14ac:dyDescent="0.2">
      <c r="B62" s="132"/>
      <c r="C62" s="1206" t="s">
        <v>563</v>
      </c>
      <c r="D62" s="1207"/>
      <c r="E62" s="1208"/>
      <c r="F62" s="133">
        <v>60</v>
      </c>
      <c r="G62" s="133">
        <v>60</v>
      </c>
      <c r="H62" s="134">
        <v>60</v>
      </c>
    </row>
    <row r="63" spans="2:8" ht="52.5" customHeight="1" thickBot="1" x14ac:dyDescent="0.2">
      <c r="B63" s="135"/>
      <c r="C63" s="1209" t="s">
        <v>49</v>
      </c>
      <c r="D63" s="1209"/>
      <c r="E63" s="1210"/>
      <c r="F63" s="136">
        <v>5186</v>
      </c>
      <c r="G63" s="136">
        <v>5589</v>
      </c>
      <c r="H63" s="137">
        <v>5381</v>
      </c>
    </row>
    <row r="64" spans="2:8" x14ac:dyDescent="0.15"/>
  </sheetData>
  <sheetProtection algorithmName="SHA-512" hashValue="aLPFE6nz7OBF0xTFN1HBv8kA/5ivv44AgrbwJfG+H8ncEgW38l7g9QP2jTEGSuHANJMVWoCLs7R8GQP5j8tPig==" saltValue="U1uDK6SGV2vFUA6dZ7/N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20458</v>
      </c>
      <c r="E3" s="156"/>
      <c r="F3" s="157">
        <v>51264</v>
      </c>
      <c r="G3" s="158"/>
      <c r="H3" s="159"/>
    </row>
    <row r="4" spans="1:8" x14ac:dyDescent="0.15">
      <c r="A4" s="160"/>
      <c r="B4" s="161"/>
      <c r="C4" s="162"/>
      <c r="D4" s="163">
        <v>15132</v>
      </c>
      <c r="E4" s="164"/>
      <c r="F4" s="165">
        <v>26040</v>
      </c>
      <c r="G4" s="166"/>
      <c r="H4" s="167"/>
    </row>
    <row r="5" spans="1:8" x14ac:dyDescent="0.15">
      <c r="A5" s="148" t="s">
        <v>519</v>
      </c>
      <c r="B5" s="153"/>
      <c r="C5" s="154"/>
      <c r="D5" s="155">
        <v>47097</v>
      </c>
      <c r="E5" s="156"/>
      <c r="F5" s="157">
        <v>52068</v>
      </c>
      <c r="G5" s="158"/>
      <c r="H5" s="159"/>
    </row>
    <row r="6" spans="1:8" x14ac:dyDescent="0.15">
      <c r="A6" s="160"/>
      <c r="B6" s="161"/>
      <c r="C6" s="162"/>
      <c r="D6" s="163">
        <v>39287</v>
      </c>
      <c r="E6" s="164"/>
      <c r="F6" s="165">
        <v>26936</v>
      </c>
      <c r="G6" s="166"/>
      <c r="H6" s="167"/>
    </row>
    <row r="7" spans="1:8" x14ac:dyDescent="0.15">
      <c r="A7" s="148" t="s">
        <v>520</v>
      </c>
      <c r="B7" s="153"/>
      <c r="C7" s="154"/>
      <c r="D7" s="155">
        <v>23190</v>
      </c>
      <c r="E7" s="156"/>
      <c r="F7" s="157">
        <v>47161</v>
      </c>
      <c r="G7" s="158"/>
      <c r="H7" s="159"/>
    </row>
    <row r="8" spans="1:8" x14ac:dyDescent="0.15">
      <c r="A8" s="160"/>
      <c r="B8" s="161"/>
      <c r="C8" s="162"/>
      <c r="D8" s="163">
        <v>18468</v>
      </c>
      <c r="E8" s="164"/>
      <c r="F8" s="165">
        <v>24595</v>
      </c>
      <c r="G8" s="166"/>
      <c r="H8" s="167"/>
    </row>
    <row r="9" spans="1:8" x14ac:dyDescent="0.15">
      <c r="A9" s="148" t="s">
        <v>521</v>
      </c>
      <c r="B9" s="153"/>
      <c r="C9" s="154"/>
      <c r="D9" s="155">
        <v>22556</v>
      </c>
      <c r="E9" s="156"/>
      <c r="F9" s="157">
        <v>43423</v>
      </c>
      <c r="G9" s="158"/>
      <c r="H9" s="159"/>
    </row>
    <row r="10" spans="1:8" x14ac:dyDescent="0.15">
      <c r="A10" s="160"/>
      <c r="B10" s="161"/>
      <c r="C10" s="162"/>
      <c r="D10" s="163">
        <v>18124</v>
      </c>
      <c r="E10" s="164"/>
      <c r="F10" s="165">
        <v>22207</v>
      </c>
      <c r="G10" s="166"/>
      <c r="H10" s="167"/>
    </row>
    <row r="11" spans="1:8" x14ac:dyDescent="0.15">
      <c r="A11" s="148" t="s">
        <v>522</v>
      </c>
      <c r="B11" s="153"/>
      <c r="C11" s="154"/>
      <c r="D11" s="155">
        <v>32436</v>
      </c>
      <c r="E11" s="156"/>
      <c r="F11" s="157">
        <v>45265</v>
      </c>
      <c r="G11" s="158"/>
      <c r="H11" s="159"/>
    </row>
    <row r="12" spans="1:8" x14ac:dyDescent="0.15">
      <c r="A12" s="160"/>
      <c r="B12" s="161"/>
      <c r="C12" s="168"/>
      <c r="D12" s="163">
        <v>28208</v>
      </c>
      <c r="E12" s="164"/>
      <c r="F12" s="165">
        <v>22600</v>
      </c>
      <c r="G12" s="166"/>
      <c r="H12" s="167"/>
    </row>
    <row r="13" spans="1:8" x14ac:dyDescent="0.15">
      <c r="A13" s="148"/>
      <c r="B13" s="153"/>
      <c r="C13" s="169"/>
      <c r="D13" s="170">
        <v>29147</v>
      </c>
      <c r="E13" s="171"/>
      <c r="F13" s="172">
        <v>47836</v>
      </c>
      <c r="G13" s="173"/>
      <c r="H13" s="159"/>
    </row>
    <row r="14" spans="1:8" x14ac:dyDescent="0.15">
      <c r="A14" s="160"/>
      <c r="B14" s="161"/>
      <c r="C14" s="162"/>
      <c r="D14" s="163">
        <v>23844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8.0500000000000007</v>
      </c>
      <c r="C19" s="174">
        <f>ROUND(VALUE(SUBSTITUTE(実質収支比率等に係る経年分析!G$48,"▲","-")),2)</f>
        <v>9.02</v>
      </c>
      <c r="D19" s="174">
        <f>ROUND(VALUE(SUBSTITUTE(実質収支比率等に係る経年分析!H$48,"▲","-")),2)</f>
        <v>12.73</v>
      </c>
      <c r="E19" s="174">
        <f>ROUND(VALUE(SUBSTITUTE(実質収支比率等に係る経年分析!I$48,"▲","-")),2)</f>
        <v>8.01</v>
      </c>
      <c r="F19" s="174">
        <f>ROUND(VALUE(SUBSTITUTE(実質収支比率等に係る経年分析!J$48,"▲","-")),2)</f>
        <v>9.1999999999999993</v>
      </c>
    </row>
    <row r="20" spans="1:11" x14ac:dyDescent="0.15">
      <c r="A20" s="174" t="s">
        <v>53</v>
      </c>
      <c r="B20" s="174">
        <f>ROUND(VALUE(SUBSTITUTE(実質収支比率等に係る経年分析!F$47,"▲","-")),2)</f>
        <v>32.43</v>
      </c>
      <c r="C20" s="174">
        <f>ROUND(VALUE(SUBSTITUTE(実質収支比率等に係る経年分析!G$47,"▲","-")),2)</f>
        <v>32.619999999999997</v>
      </c>
      <c r="D20" s="174">
        <f>ROUND(VALUE(SUBSTITUTE(実質収支比率等に係る経年分析!H$47,"▲","-")),2)</f>
        <v>34.19</v>
      </c>
      <c r="E20" s="174">
        <f>ROUND(VALUE(SUBSTITUTE(実質収支比率等に係る経年分析!I$47,"▲","-")),2)</f>
        <v>35.369999999999997</v>
      </c>
      <c r="F20" s="174">
        <f>ROUND(VALUE(SUBSTITUTE(実質収支比率等に係る経年分析!J$47,"▲","-")),2)</f>
        <v>31.82</v>
      </c>
    </row>
    <row r="21" spans="1:11" x14ac:dyDescent="0.15">
      <c r="A21" s="174" t="s">
        <v>54</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7.52</v>
      </c>
      <c r="E21" s="174">
        <f>IF(ISNUMBER(VALUE(SUBSTITUTE(実質収支比率等に係る経年分析!I$49,"▲","-"))),ROUND(VALUE(SUBSTITUTE(実質収支比率等に係る経年分析!I$49,"▲","-")),2),NA())</f>
        <v>-4.57</v>
      </c>
      <c r="F21" s="174">
        <f>IF(ISNUMBER(VALUE(SUBSTITUTE(実質収支比率等に係る経年分析!J$49,"▲","-"))),ROUND(VALUE(SUBSTITUTE(実質収支比率等に係る経年分析!J$49,"▲","-")),2),NA())</f>
        <v>-2.1800000000000002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介護予防サービス事業特別会計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2.0099999999999998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536</v>
      </c>
      <c r="E42" s="176"/>
      <c r="F42" s="176"/>
      <c r="G42" s="176">
        <f>'実質公債費比率（分子）の構造'!L$52</f>
        <v>542</v>
      </c>
      <c r="H42" s="176"/>
      <c r="I42" s="176"/>
      <c r="J42" s="176">
        <f>'実質公債費比率（分子）の構造'!M$52</f>
        <v>562</v>
      </c>
      <c r="K42" s="176"/>
      <c r="L42" s="176"/>
      <c r="M42" s="176">
        <f>'実質公債費比率（分子）の構造'!N$52</f>
        <v>567</v>
      </c>
      <c r="N42" s="176"/>
      <c r="O42" s="176"/>
      <c r="P42" s="176">
        <f>'実質公債費比率（分子）の構造'!O$52</f>
        <v>567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v>
      </c>
      <c r="C45" s="176"/>
      <c r="D45" s="176"/>
      <c r="E45" s="176">
        <f>'実質公債費比率（分子）の構造'!L$49</f>
        <v>23</v>
      </c>
      <c r="F45" s="176"/>
      <c r="G45" s="176"/>
      <c r="H45" s="176">
        <f>'実質公債費比率（分子）の構造'!M$49</f>
        <v>28</v>
      </c>
      <c r="I45" s="176"/>
      <c r="J45" s="176"/>
      <c r="K45" s="176">
        <f>'実質公債費比率（分子）の構造'!N$49</f>
        <v>27</v>
      </c>
      <c r="L45" s="176"/>
      <c r="M45" s="176"/>
      <c r="N45" s="176">
        <f>'実質公債費比率（分子）の構造'!O$49</f>
        <v>27</v>
      </c>
      <c r="O45" s="176"/>
      <c r="P45" s="176"/>
    </row>
    <row r="46" spans="1:16" x14ac:dyDescent="0.15">
      <c r="A46" s="176" t="s">
        <v>64</v>
      </c>
      <c r="B46" s="176">
        <f>'実質公債費比率（分子）の構造'!K$48</f>
        <v>110</v>
      </c>
      <c r="C46" s="176"/>
      <c r="D46" s="176"/>
      <c r="E46" s="176">
        <f>'実質公債費比率（分子）の構造'!L$48</f>
        <v>125</v>
      </c>
      <c r="F46" s="176"/>
      <c r="G46" s="176"/>
      <c r="H46" s="176">
        <f>'実質公債費比率（分子）の構造'!M$48</f>
        <v>137</v>
      </c>
      <c r="I46" s="176"/>
      <c r="J46" s="176"/>
      <c r="K46" s="176">
        <f>'実質公債費比率（分子）の構造'!N$48</f>
        <v>168</v>
      </c>
      <c r="L46" s="176"/>
      <c r="M46" s="176"/>
      <c r="N46" s="176">
        <f>'実質公債費比率（分子）の構造'!O$48</f>
        <v>190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614</v>
      </c>
      <c r="C49" s="176"/>
      <c r="D49" s="176"/>
      <c r="E49" s="176">
        <f>'実質公債費比率（分子）の構造'!L$45</f>
        <v>622</v>
      </c>
      <c r="F49" s="176"/>
      <c r="G49" s="176"/>
      <c r="H49" s="176">
        <f>'実質公債費比率（分子）の構造'!M$45</f>
        <v>700</v>
      </c>
      <c r="I49" s="176"/>
      <c r="J49" s="176"/>
      <c r="K49" s="176">
        <f>'実質公債費比率（分子）の構造'!N$45</f>
        <v>708</v>
      </c>
      <c r="L49" s="176"/>
      <c r="M49" s="176"/>
      <c r="N49" s="176">
        <f>'実質公債費比率（分子）の構造'!O$45</f>
        <v>837</v>
      </c>
      <c r="O49" s="176"/>
      <c r="P49" s="176"/>
    </row>
    <row r="50" spans="1:16" x14ac:dyDescent="0.15">
      <c r="A50" s="176" t="s">
        <v>67</v>
      </c>
      <c r="B50" s="176" t="e">
        <f>NA()</f>
        <v>#N/A</v>
      </c>
      <c r="C50" s="176">
        <f>IF(ISNUMBER('実質公債費比率（分子）の構造'!K$53),'実質公債費比率（分子）の構造'!K$53,NA())</f>
        <v>198</v>
      </c>
      <c r="D50" s="176" t="e">
        <f>NA()</f>
        <v>#N/A</v>
      </c>
      <c r="E50" s="176" t="e">
        <f>NA()</f>
        <v>#N/A</v>
      </c>
      <c r="F50" s="176">
        <f>IF(ISNUMBER('実質公債費比率（分子）の構造'!L$53),'実質公債費比率（分子）の構造'!L$53,NA())</f>
        <v>228</v>
      </c>
      <c r="G50" s="176" t="e">
        <f>NA()</f>
        <v>#N/A</v>
      </c>
      <c r="H50" s="176" t="e">
        <f>NA()</f>
        <v>#N/A</v>
      </c>
      <c r="I50" s="176">
        <f>IF(ISNUMBER('実質公債費比率（分子）の構造'!M$53),'実質公債費比率（分子）の構造'!M$53,NA())</f>
        <v>303</v>
      </c>
      <c r="J50" s="176" t="e">
        <f>NA()</f>
        <v>#N/A</v>
      </c>
      <c r="K50" s="176" t="e">
        <f>NA()</f>
        <v>#N/A</v>
      </c>
      <c r="L50" s="176">
        <f>IF(ISNUMBER('実質公債費比率（分子）の構造'!N$53),'実質公債費比率（分子）の構造'!N$53,NA())</f>
        <v>336</v>
      </c>
      <c r="M50" s="176" t="e">
        <f>NA()</f>
        <v>#N/A</v>
      </c>
      <c r="N50" s="176" t="e">
        <f>NA()</f>
        <v>#N/A</v>
      </c>
      <c r="O50" s="176">
        <f>IF(ISNUMBER('実質公債費比率（分子）の構造'!O$53),'実質公債費比率（分子）の構造'!O$53,NA())</f>
        <v>487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7425</v>
      </c>
      <c r="E56" s="175"/>
      <c r="F56" s="175"/>
      <c r="G56" s="175">
        <f>'将来負担比率（分子）の構造'!J$52</f>
        <v>7682</v>
      </c>
      <c r="H56" s="175"/>
      <c r="I56" s="175"/>
      <c r="J56" s="175">
        <f>'将来負担比率（分子）の構造'!K$52</f>
        <v>7632</v>
      </c>
      <c r="K56" s="175"/>
      <c r="L56" s="175"/>
      <c r="M56" s="175">
        <f>'将来負担比率（分子）の構造'!L$52</f>
        <v>7557</v>
      </c>
      <c r="N56" s="175"/>
      <c r="O56" s="175"/>
      <c r="P56" s="175">
        <f>'将来負担比率（分子）の構造'!M$52</f>
        <v>7291</v>
      </c>
    </row>
    <row r="57" spans="1:16" x14ac:dyDescent="0.15">
      <c r="A57" s="175" t="s">
        <v>42</v>
      </c>
      <c r="B57" s="175"/>
      <c r="C57" s="175"/>
      <c r="D57" s="175">
        <f>'将来負担比率（分子）の構造'!I$51</f>
        <v>32</v>
      </c>
      <c r="E57" s="175"/>
      <c r="F57" s="175"/>
      <c r="G57" s="175">
        <f>'将来負担比率（分子）の構造'!J$51</f>
        <v>32</v>
      </c>
      <c r="H57" s="175"/>
      <c r="I57" s="175"/>
      <c r="J57" s="175">
        <f>'将来負担比率（分子）の構造'!K$51</f>
        <v>34</v>
      </c>
      <c r="K57" s="175"/>
      <c r="L57" s="175"/>
      <c r="M57" s="175">
        <f>'将来負担比率（分子）の構造'!L$51</f>
        <v>34</v>
      </c>
      <c r="N57" s="175"/>
      <c r="O57" s="175"/>
      <c r="P57" s="175">
        <f>'将来負担比率（分子）の構造'!M$51</f>
        <v>36</v>
      </c>
    </row>
    <row r="58" spans="1:16" x14ac:dyDescent="0.15">
      <c r="A58" s="175" t="s">
        <v>41</v>
      </c>
      <c r="B58" s="175"/>
      <c r="C58" s="175"/>
      <c r="D58" s="175">
        <f>'将来負担比率（分子）の構造'!I$50</f>
        <v>4433</v>
      </c>
      <c r="E58" s="175"/>
      <c r="F58" s="175"/>
      <c r="G58" s="175">
        <f>'将来負担比率（分子）の構造'!J$50</f>
        <v>5120</v>
      </c>
      <c r="H58" s="175"/>
      <c r="I58" s="175"/>
      <c r="J58" s="175">
        <f>'将来負担比率（分子）の構造'!K$50</f>
        <v>6003</v>
      </c>
      <c r="K58" s="175"/>
      <c r="L58" s="175"/>
      <c r="M58" s="175">
        <f>'将来負担比率（分子）の構造'!L$50</f>
        <v>6600</v>
      </c>
      <c r="N58" s="175"/>
      <c r="O58" s="175"/>
      <c r="P58" s="175">
        <f>'将来負担比率（分子）の構造'!M$50</f>
        <v>6520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20</v>
      </c>
      <c r="C61" s="175"/>
      <c r="D61" s="175"/>
      <c r="E61" s="175">
        <f>'将来負担比率（分子）の構造'!J$46</f>
        <v>20</v>
      </c>
      <c r="F61" s="175"/>
      <c r="G61" s="175"/>
      <c r="H61" s="175">
        <f>'将来負担比率（分子）の構造'!K$46</f>
        <v>22</v>
      </c>
      <c r="I61" s="175"/>
      <c r="J61" s="175"/>
      <c r="K61" s="175">
        <f>'将来負担比率（分子）の構造'!L$46</f>
        <v>22</v>
      </c>
      <c r="L61" s="175"/>
      <c r="M61" s="175"/>
      <c r="N61" s="175">
        <f>'将来負担比率（分子）の構造'!M$46</f>
        <v>25</v>
      </c>
      <c r="O61" s="175"/>
      <c r="P61" s="175"/>
    </row>
    <row r="62" spans="1:16" x14ac:dyDescent="0.15">
      <c r="A62" s="175" t="s">
        <v>35</v>
      </c>
      <c r="B62" s="175">
        <f>'将来負担比率（分子）の構造'!I$45</f>
        <v>1052</v>
      </c>
      <c r="C62" s="175"/>
      <c r="D62" s="175"/>
      <c r="E62" s="175">
        <f>'将来負担比率（分子）の構造'!J$45</f>
        <v>1017</v>
      </c>
      <c r="F62" s="175"/>
      <c r="G62" s="175"/>
      <c r="H62" s="175">
        <f>'将来負担比率（分子）の構造'!K$45</f>
        <v>963</v>
      </c>
      <c r="I62" s="175"/>
      <c r="J62" s="175"/>
      <c r="K62" s="175">
        <f>'将来負担比率（分子）の構造'!L$45</f>
        <v>913</v>
      </c>
      <c r="L62" s="175"/>
      <c r="M62" s="175"/>
      <c r="N62" s="175">
        <f>'将来負担比率（分子）の構造'!M$45</f>
        <v>847</v>
      </c>
      <c r="O62" s="175"/>
      <c r="P62" s="175"/>
    </row>
    <row r="63" spans="1:16" x14ac:dyDescent="0.15">
      <c r="A63" s="175" t="s">
        <v>34</v>
      </c>
      <c r="B63" s="175">
        <f>'将来負担比率（分子）の構造'!I$44</f>
        <v>326</v>
      </c>
      <c r="C63" s="175"/>
      <c r="D63" s="175"/>
      <c r="E63" s="175">
        <f>'将来負担比率（分子）の構造'!J$44</f>
        <v>364</v>
      </c>
      <c r="F63" s="175"/>
      <c r="G63" s="175"/>
      <c r="H63" s="175">
        <f>'将来負担比率（分子）の構造'!K$44</f>
        <v>286</v>
      </c>
      <c r="I63" s="175"/>
      <c r="J63" s="175"/>
      <c r="K63" s="175">
        <f>'将来負担比率（分子）の構造'!L$44</f>
        <v>262</v>
      </c>
      <c r="L63" s="175"/>
      <c r="M63" s="175"/>
      <c r="N63" s="175">
        <f>'将来負担比率（分子）の構造'!M$44</f>
        <v>239</v>
      </c>
      <c r="O63" s="175"/>
      <c r="P63" s="175"/>
    </row>
    <row r="64" spans="1:16" x14ac:dyDescent="0.15">
      <c r="A64" s="175" t="s">
        <v>33</v>
      </c>
      <c r="B64" s="175">
        <f>'将来負担比率（分子）の構造'!I$43</f>
        <v>3686</v>
      </c>
      <c r="C64" s="175"/>
      <c r="D64" s="175"/>
      <c r="E64" s="175">
        <f>'将来負担比率（分子）の構造'!J$43</f>
        <v>3852</v>
      </c>
      <c r="F64" s="175"/>
      <c r="G64" s="175"/>
      <c r="H64" s="175">
        <f>'将来負担比率（分子）の構造'!K$43</f>
        <v>3882</v>
      </c>
      <c r="I64" s="175"/>
      <c r="J64" s="175"/>
      <c r="K64" s="175">
        <f>'将来負担比率（分子）の構造'!L$43</f>
        <v>3999</v>
      </c>
      <c r="L64" s="175"/>
      <c r="M64" s="175"/>
      <c r="N64" s="175">
        <f>'将来負担比率（分子）の構造'!M$43</f>
        <v>4152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7365</v>
      </c>
      <c r="C66" s="175"/>
      <c r="D66" s="175"/>
      <c r="E66" s="175">
        <f>'将来負担比率（分子）の構造'!J$41</f>
        <v>8027</v>
      </c>
      <c r="F66" s="175"/>
      <c r="G66" s="175"/>
      <c r="H66" s="175">
        <f>'将来負担比率（分子）の構造'!K$41</f>
        <v>8047</v>
      </c>
      <c r="I66" s="175"/>
      <c r="J66" s="175"/>
      <c r="K66" s="175">
        <f>'将来負担比率（分子）の構造'!L$41</f>
        <v>7672</v>
      </c>
      <c r="L66" s="175"/>
      <c r="M66" s="175"/>
      <c r="N66" s="175">
        <f>'将来負担比率（分子）の構造'!M$41</f>
        <v>7484</v>
      </c>
      <c r="O66" s="175"/>
      <c r="P66" s="175"/>
    </row>
    <row r="67" spans="1:16" x14ac:dyDescent="0.15">
      <c r="A67" s="175" t="s">
        <v>71</v>
      </c>
      <c r="B67" s="175" t="e">
        <f>NA()</f>
        <v>#N/A</v>
      </c>
      <c r="C67" s="175">
        <f>IF(ISNUMBER('将来負担比率（分子）の構造'!I$53), IF('将来負担比率（分子）の構造'!I$53 &lt; 0, 0, '将来負担比率（分子）の構造'!I$53), NA())</f>
        <v>560</v>
      </c>
      <c r="D67" s="175" t="e">
        <f>NA()</f>
        <v>#N/A</v>
      </c>
      <c r="E67" s="175" t="e">
        <f>NA()</f>
        <v>#N/A</v>
      </c>
      <c r="F67" s="175">
        <f>IF(ISNUMBER('将来負担比率（分子）の構造'!J$53), IF('将来負担比率（分子）の構造'!J$53 &lt; 0, 0, '将来負担比率（分子）の構造'!J$53), NA())</f>
        <v>446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2216</v>
      </c>
      <c r="C72" s="179">
        <f>基金残高に係る経年分析!G55</f>
        <v>2243</v>
      </c>
      <c r="D72" s="179">
        <f>基金残高に係る経年分析!H55</f>
        <v>2026</v>
      </c>
    </row>
    <row r="73" spans="1:16" x14ac:dyDescent="0.15">
      <c r="A73" s="178" t="s">
        <v>74</v>
      </c>
      <c r="B73" s="179">
        <f>基金残高に係る経年分析!F56</f>
        <v>461</v>
      </c>
      <c r="C73" s="179">
        <f>基金残高に係る経年分析!G56</f>
        <v>661</v>
      </c>
      <c r="D73" s="179">
        <f>基金残高に係る経年分析!H56</f>
        <v>661</v>
      </c>
    </row>
    <row r="74" spans="1:16" x14ac:dyDescent="0.15">
      <c r="A74" s="178" t="s">
        <v>75</v>
      </c>
      <c r="B74" s="179">
        <f>基金残高に係る経年分析!F57</f>
        <v>2509</v>
      </c>
      <c r="C74" s="179">
        <f>基金残高に係る経年分析!G57</f>
        <v>2684</v>
      </c>
      <c r="D74" s="179">
        <f>基金残高に係る経年分析!H57</f>
        <v>2693</v>
      </c>
    </row>
  </sheetData>
  <sheetProtection algorithmName="SHA-512" hashValue="xnKscdWJJ6NSrAgsYfSaZgRzY2gH/G3JyHerC1Cf6qg2nvYP1mEuBw493uaLBdOzoc46Rrzlu+K1m7my6VtdNw==" saltValue="DIvKD26aJVtcDg8eZJoh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2025-03-12T02:40:41Z</cp:lastPrinted>
  <dcterms:created xsi:type="dcterms:W3CDTF">2025-02-19T04:31:23Z</dcterms:created>
  <dcterms:modified xsi:type="dcterms:W3CDTF">2025-03-13T07:09:10Z</dcterms:modified>
  <cp:category/>
</cp:coreProperties>
</file>