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wfl03\小豆島町\03-企画財政課\02-財政係\20-広報等財政状況公開\財政状況等一覧表等\R05決算\01_提出（1～11表）一部抜粋版\"/>
    </mc:Choice>
  </mc:AlternateContent>
  <xr:revisionPtr revIDLastSave="0" documentId="13_ncr:1_{2E25FCDD-B8FF-4ED3-95B3-241378CA24D9}" xr6:coauthVersionLast="47" xr6:coauthVersionMax="47" xr10:uidLastSave="{00000000-0000-0000-0000-000000000000}"/>
  <bookViews>
    <workbookView xWindow="20370" yWindow="-3570" windowWidth="29040" windowHeight="15840" tabRatio="8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W37" i="10"/>
  <c r="BE37" i="10"/>
  <c r="AM37" i="10"/>
  <c r="C37" i="10"/>
  <c r="CO36" i="10"/>
  <c r="BW36" i="10"/>
  <c r="BE36" i="10"/>
  <c r="AM36" i="10"/>
  <c r="C36" i="10"/>
  <c r="CO35" i="10"/>
  <c r="BW35" i="10"/>
  <c r="BE35" i="10"/>
  <c r="AM35" i="10"/>
  <c r="C35" i="10"/>
  <c r="CO34" i="10"/>
  <c r="BW34" i="10"/>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<sst xmlns="http://schemas.openxmlformats.org/spreadsheetml/2006/main" count="1170" uniqueCount="567">
  <si>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</si>
  <si>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</si>
  <si>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</si>
  <si>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</si>
  <si>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</si>
  <si>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</si>
  <si>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</si>
  <si>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</si>
  <si>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</si>
  <si>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</si>
  <si>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</si>
  <si>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</si>
  <si>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</si>
  <si>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</si>
  <si>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</si>
  <si>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</si>
  <si>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</si>
  <si>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</si>
  <si>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</si>
  <si>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</si>
  <si>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</si>
  <si>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</si>
  <si>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</si>
  <si>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</si>
  <si>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</si>
  <si>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</si>
  <si>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</si>
  <si>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</si>
  <si>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</si>
  <si>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</si>
  <si>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</si>
  <si>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</si>
  <si>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</si>
  <si>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</si>
  <si>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</si>
  <si>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</si>
  <si>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</si>
  <si>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</si>
  <si>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</si>
  <si>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</si>
  <si>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</si>
  <si>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</si>
  <si>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</si>
  <si>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</si>
  <si>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</si>
  <si>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</si>
  <si>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</si>
  <si>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</si>
  <si>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</si>
  <si>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</si>
  <si>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</si>
  <si>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</si>
  <si>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</si>
  <si>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</si>
  <si>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</si>
  <si>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</si>
  <si>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</si>
  <si>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</si>
  <si>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</si>
  <si>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</si>
  <si>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</si>
  <si>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</si>
  <si>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</si>
  <si>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</si>
  <si>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</si>
  <si>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</si>
  <si>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</si>
  <si>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</si>
  <si>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</si>
  <si>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</si>
  <si>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</si>
  <si>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</si>
  <si>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</si>
  <si>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</si>
  <si>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</si>
  <si>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</si>
  <si>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</si>
  <si>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</si>
  <si>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</si>
  <si>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</si>
  <si>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</si>
  <si>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</si>
  <si>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</si>
  <si>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</si>
  <si>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</si>
  <si>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</si>
  <si>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</si>
  <si>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</si>
  <si>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</si>
  <si>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</si>
  <si>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</si>
  <si>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</si>
  <si>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</si>
  <si>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</si>
  <si>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</si>
  <si>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</si>
  <si>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</si>
  <si>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</si>
  <si>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</si>
  <si>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</si>
  <si>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</si>
  <si>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</si>
  <si>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</si>
  <si>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</si>
  <si>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</si>
  <si>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</si>
  <si>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</si>
  <si>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</si>
  <si>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</si>
  <si>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</si>
  <si>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</si>
  <si>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</si>
  <si>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</si>
  <si>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</si>
  <si>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</si>
  <si>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</si>
  <si>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</si>
  <si>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</si>
  <si>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</si>
  <si>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</si>
  <si>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</si>
  <si>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</si>
  <si>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</si>
  <si>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</si>
  <si>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</si>
  <si>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</si>
  <si>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</si>
  <si>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</si>
  <si>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</si>
  <si>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</si>
  <si>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</si>
  <si>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</si>
  <si>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</si>
  <si>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</si>
  <si>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</si>
  <si>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</si>
  <si>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</si>
  <si>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</si>
  <si>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</si>
  <si>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</si>
  <si>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</si>
  <si>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</si>
  <si>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</si>
  <si>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</si>
  <si>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</si>
  <si>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</si>
  <si>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</si>
  <si>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</si>
  <si>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</si>
  <si>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</si>
  <si>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</si>
  <si>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</si>
  <si>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</si>
  <si>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</si>
  <si>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</si>
  <si>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</si>
  <si>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</si>
  <si>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</si>
  <si>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</si>
  <si>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</si>
  <si>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</si>
  <si>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</si>
  <si>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</si>
  <si>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</si>
  <si>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</si>
  <si>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</si>
  <si>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</si>
  <si>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</si>
  <si>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</si>
  <si>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</si>
  <si>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</si>
  <si>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</si>
  <si>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</si>
  <si>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</si>
  <si>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</si>
  <si>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</si>
  <si>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</si>
  <si>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</si>
  <si>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</si>
  <si>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</si>
  <si>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</si>
  <si>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</si>
  <si>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</si>
  <si>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</si>
  <si>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</si>
  <si>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</si>
  <si>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</si>
  <si>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</si>
  <si>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</si>
  <si>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</si>
  <si>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</si>
  <si>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</si>
  <si>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</si>
  <si>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</si>
  <si>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</si>
  <si>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</si>
  <si>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</si>
  <si>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</si>
  <si>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</si>
  <si>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</si>
  <si>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</si>
  <si>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</si>
  <si>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</si>
  <si>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香川県小豆島町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</si>
  <si>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</si>
  <si>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</si>
  <si>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</si>
  <si>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</si>
  <si>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</si>
  <si>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</si>
  <si>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</si>
  <si>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</si>
  <si>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</si>
  <si>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</si>
  <si>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</si>
  <si>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</si>
  <si>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</si>
  <si>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</si>
  <si>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</si>
  <si>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</si>
  <si>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</si>
  <si>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</si>
  <si>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</si>
  <si>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</si>
  <si>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</si>
  <si>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</si>
  <si>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</si>
  <si>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</si>
  <si>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</si>
  <si>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</si>
  <si>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</si>
  <si>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</si>
  <si>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</si>
  <si>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</si>
  <si>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</si>
  <si>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</si>
  <si>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</si>
  <si>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</si>
  <si>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</si>
  <si>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</si>
  <si>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</si>
  <si>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</si>
  <si>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</si>
  <si>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</si>
  <si>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</si>
  <si>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</si>
  <si>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</si>
  <si>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</si>
  <si>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</si>
  <si>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</si>
  <si>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</si>
  <si>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</si>
  <si>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</si>
  <si>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</si>
  <si>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</si>
  <si>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</si>
  <si>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</si>
  <si>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</si>
  <si>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</si>
  <si>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</si>
  <si>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</si>
  <si>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</si>
  <si>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</si>
  <si>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</si>
  <si>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</si>
  <si>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</si>
  <si>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</si>
  <si>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</si>
  <si>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</si>
  <si>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</si>
  <si>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</si>
  <si>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</si>
  <si>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</si>
  <si>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</si>
  <si>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</si>
  <si>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</si>
  <si>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</si>
  <si>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</si>
  <si>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</si>
  <si>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</si>
  <si>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</si>
  <si>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</si>
  <si>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</si>
  <si>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</si>
  <si>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</si>
  <si>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</si>
  <si>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</si>
  <si>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</si>
  <si>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</si>
  <si>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</si>
  <si>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</si>
  <si>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</si>
  <si>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</si>
  <si>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</si>
  <si>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</si>
  <si>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</si>
  <si>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</si>
  <si>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</si>
  <si>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</si>
  <si>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</si>
  <si>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</si>
  <si>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</si>
  <si>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</si>
  <si>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</si>
  <si>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</si>
  <si>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</si>
  <si>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</si>
  <si>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</si>
  <si>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</si>
  <si>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</si>
  <si>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</si>
  <si>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</si>
  <si>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</si>
  <si>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</si>
  <si>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</si>
  <si>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</si>
  <si>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</si>
  <si>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</si>
  <si>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</si>
  <si>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</si>
  <si>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</si>
  <si>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</si>
  <si>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</si>
  <si>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</si>
  <si>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</si>
  <si>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</si>
  <si>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</si>
  <si>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</si>
  <si>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</si>
  <si>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</si>
  <si>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</si>
  <si>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</si>
  <si>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</si>
  <si>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</si>
  <si>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</si>
  <si>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</si>
  <si>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</si>
  <si>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</si>
  <si>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</si>
  <si>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</si>
  <si>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</si>
  <si>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</si>
  <si>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</si>
  <si>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</si>
  <si>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</si>
  <si>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</si>
  <si>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</si>
  <si>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</si>
  <si>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</si>
  <si>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</si>
  <si>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</si>
  <si>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</si>
  <si>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</si>
  <si>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</si>
  <si>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香川県小豆島町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</si>
  <si>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</si>
  <si>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</si>
  <si>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</si>
  <si>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</si>
  <si>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</si>
  <si>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</si>
  <si>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</si>
  <si>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</si>
  <si>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</si>
  <si>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</si>
  <si>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</si>
  <si>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</si>
  <si>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</si>
  <si>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</si>
  <si>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</si>
  <si>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</si>
  <si>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</si>
  <si>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</si>
  <si>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</si>
  <si>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</si>
  <si>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</si>
  <si>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</si>
  <si>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</si>
  <si>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</si>
  <si>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</si>
  <si>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</si>
  <si>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</si>
  <si>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</si>
  <si>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</si>
  <si>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</si>
  <si>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</si>
  <si>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</si>
  <si>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</si>
  <si>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</si>
  <si>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</si>
  <si>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</si>
  <si>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</si>
  <si>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</si>
  <si>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</si>
  <si>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</si>
  <si>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</si>
  <si>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</si>
  <si>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</si>
  <si>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</si>
  <si>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</si>
  <si>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</si>
  <si>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</si>
  <si>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</si>
  <si>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</si>
  <si>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</si>
  <si>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</si>
  <si>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</si>
  <si>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</si>
  <si>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</si>
  <si>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</si>
  <si>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</si>
  <si>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</si>
  <si>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</si>
  <si>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</si>
  <si>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</si>
  <si>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</si>
  <si>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</si>
  <si>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</si>
  <si>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</si>
  <si>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</si>
  <si>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</si>
  <si>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</si>
  <si>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</si>
  <si>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</si>
  <si>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</si>
  <si>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</si>
  <si>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</si>
  <si>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</si>
  <si>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</si>
  <si>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</si>
  <si>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</si>
  <si>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</si>
  <si>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</si>
  <si>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</si>
  <si>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</si>
  <si>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</si>
  <si>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</si>
  <si>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</si>
  <si>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</si>
  <si>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</si>
  <si>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</si>
  <si>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</si>
  <si>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</si>
  <si>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</si>
  <si>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</si>
  <si>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</si>
  <si>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</si>
  <si>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</si>
  <si>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</si>
  <si>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</si>
  <si>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</si>
  <si>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</si>
  <si>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</si>
  <si>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</si>
  <si>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</si>
  <si>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</si>
  <si>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</si>
  <si>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</si>
  <si>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</si>
  <si>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</si>
  <si>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</si>
  <si>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</si>
  <si>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</si>
  <si>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</si>
  <si>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</si>
  <si>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</si>
  <si>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</si>
  <si>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</si>
  <si>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</si>
  <si>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</si>
  <si>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</si>
  <si>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</si>
  <si>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</si>
  <si>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</si>
  <si>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</si>
  <si>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</si>
  <si>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</si>
  <si>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</si>
  <si>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</si>
  <si>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</si>
  <si>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</si>
  <si>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</si>
  <si>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</si>
  <si>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</si>
  <si>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</si>
  <si>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</si>
  <si>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</si>
  <si>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</si>
  <si>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</si>
  <si>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</si>
  <si>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</si>
  <si>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</si>
  <si>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</si>
  <si>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</si>
  <si>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</si>
  <si>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</si>
  <si>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</si>
  <si>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</si>
  <si>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</si>
  <si>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</si>
  <si>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</si>
  <si>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</si>
  <si>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</si>
  <si>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</si>
  <si>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</si>
  <si>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</si>
  <si>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</si>
  <si>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</si>
  <si>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</si>
  <si>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</si>
  <si>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</si>
  <si>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</si>
  <si>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</si>
  <si>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</si>
  <si>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</si>
  <si>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</si>
  <si>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</si>
  <si>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</si>
  <si>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</si>
  <si>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</si>
  <si>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</si>
  <si>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</si>
  <si>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</si>
  <si>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</si>
  <si>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</si>
  <si>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</si>
  <si>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</si>
  <si>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</si>
  <si>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</si>
  <si>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</si>
  <si>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2.46</t>
  </si>
  <si>
    <t>一般会計</t>
  </si>
  <si>
    <t>介護保険施設事業会計</t>
  </si>
  <si>
    <t>国民健康保険事業特別会計</t>
  </si>
  <si>
    <t>介護保険事業特別会計</t>
  </si>
  <si>
    <t>介護サービス事業特別会計</t>
  </si>
  <si>
    <t>介護予防支援事業特別会計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</si>
  <si>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</si>
  <si>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</si>
  <si>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</si>
  <si>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</si>
  <si>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</si>
  <si>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</si>
  <si>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</si>
  <si>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</si>
  <si>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小豆地区広域行政事務組合（一般会計）</t>
    <rPh sb="0" eb="4">
      <t>ショウズチク</t>
    </rPh>
    <rPh sb="4" eb="6">
      <t>コウイキ</t>
    </rPh>
    <rPh sb="6" eb="8">
      <t>ギョウセイ</t>
    </rPh>
    <rPh sb="8" eb="12">
      <t>ジムクミアイ</t>
    </rPh>
    <rPh sb="13" eb="17">
      <t>イッパンカイケイ</t>
    </rPh>
    <phoneticPr fontId="2"/>
  </si>
  <si>
    <t>小豆地区広域行政事務組合（介護サービス事業）</t>
    <rPh sb="0" eb="4">
      <t>ショウズチク</t>
    </rPh>
    <rPh sb="4" eb="6">
      <t>コウイキ</t>
    </rPh>
    <rPh sb="6" eb="8">
      <t>ギョウセイ</t>
    </rPh>
    <rPh sb="8" eb="12">
      <t>ジムクミアイ</t>
    </rPh>
    <rPh sb="13" eb="15">
      <t>カイゴ</t>
    </rPh>
    <rPh sb="19" eb="21">
      <t>ジギョウ</t>
    </rPh>
    <phoneticPr fontId="2"/>
  </si>
  <si>
    <t>伝法川防災溜池事業組合</t>
    <rPh sb="0" eb="3">
      <t>デンポウガワ</t>
    </rPh>
    <rPh sb="3" eb="7">
      <t>ボウサイタメイケ</t>
    </rPh>
    <rPh sb="7" eb="9">
      <t>ジギョウ</t>
    </rPh>
    <rPh sb="9" eb="11">
      <t>クミアイ</t>
    </rPh>
    <phoneticPr fontId="2"/>
  </si>
  <si>
    <t>香川県市町総合事務組合</t>
    <rPh sb="0" eb="3">
      <t>カガワケン</t>
    </rPh>
    <rPh sb="3" eb="5">
      <t>シチョウ</t>
    </rPh>
    <rPh sb="5" eb="7">
      <t>ソウゴウ</t>
    </rPh>
    <rPh sb="7" eb="11">
      <t>ジムクミアイ</t>
    </rPh>
    <phoneticPr fontId="2"/>
  </si>
  <si>
    <t>香川県後期高齢者医療広域連合（一般会計）</t>
    <rPh sb="0" eb="3">
      <t>カガワケン</t>
    </rPh>
    <rPh sb="3" eb="8">
      <t>コウキコウレイシャ</t>
    </rPh>
    <rPh sb="8" eb="10">
      <t>イリョウ</t>
    </rPh>
    <rPh sb="10" eb="14">
      <t>コウイキレンゴウ</t>
    </rPh>
    <rPh sb="15" eb="19">
      <t>イッパンカイケイ</t>
    </rPh>
    <phoneticPr fontId="2"/>
  </si>
  <si>
    <t>香川県後期高齢者医療広域連合（後期高齢者医療事業）</t>
    <rPh sb="0" eb="3">
      <t>カガワケン</t>
    </rPh>
    <rPh sb="3" eb="8">
      <t>コウキコウレイシャ</t>
    </rPh>
    <rPh sb="8" eb="10">
      <t>イリョウ</t>
    </rPh>
    <rPh sb="10" eb="14">
      <t>コウイキレンゴウ</t>
    </rPh>
    <rPh sb="15" eb="20">
      <t>コウキコウレイシャ</t>
    </rPh>
    <rPh sb="20" eb="22">
      <t>イリョウ</t>
    </rPh>
    <rPh sb="22" eb="24">
      <t>ジギョウ</t>
    </rPh>
    <phoneticPr fontId="2"/>
  </si>
  <si>
    <t>小豆島中央病院企業団</t>
    <rPh sb="0" eb="3">
      <t>ショウドシマ</t>
    </rPh>
    <rPh sb="3" eb="7">
      <t>チュウオウビョウイン</t>
    </rPh>
    <rPh sb="7" eb="10">
      <t>キギョウダン</t>
    </rPh>
    <phoneticPr fontId="2"/>
  </si>
  <si>
    <t>香川県広域水道企業団（水道事業）</t>
    <rPh sb="0" eb="3">
      <t>カガワケン</t>
    </rPh>
    <rPh sb="3" eb="7">
      <t>コウイキスイドウ</t>
    </rPh>
    <rPh sb="7" eb="10">
      <t>キギョウダン</t>
    </rPh>
    <rPh sb="11" eb="13">
      <t>スイドウ</t>
    </rPh>
    <rPh sb="13" eb="15">
      <t>ジギョウ</t>
    </rPh>
    <phoneticPr fontId="2"/>
  </si>
  <si>
    <t>香川県広域水道企業団（工業用水道事業）</t>
    <rPh sb="0" eb="3">
      <t>カガワケン</t>
    </rPh>
    <rPh sb="3" eb="7">
      <t>コウイキスイドウ</t>
    </rPh>
    <rPh sb="7" eb="10">
      <t>キギョウダン</t>
    </rPh>
    <rPh sb="11" eb="14">
      <t>コウギョウヨウ</t>
    </rPh>
    <rPh sb="14" eb="16">
      <t>スイドウ</t>
    </rPh>
    <rPh sb="16" eb="18">
      <t>ジギョウ</t>
    </rPh>
    <phoneticPr fontId="2"/>
  </si>
  <si>
    <t>（一財）小豆島オリーブ公園</t>
    <rPh sb="1" eb="3">
      <t>イチザイ</t>
    </rPh>
    <rPh sb="4" eb="7">
      <t>ショウドシマ</t>
    </rPh>
    <rPh sb="11" eb="13">
      <t>コウエン</t>
    </rPh>
    <phoneticPr fontId="2"/>
  </si>
  <si>
    <t>（一財）岬の分教場保存会</t>
    <rPh sb="1" eb="3">
      <t>イチザイ</t>
    </rPh>
    <rPh sb="4" eb="5">
      <t>ミサキ</t>
    </rPh>
    <rPh sb="6" eb="9">
      <t>ブンキョウジョウ</t>
    </rPh>
    <rPh sb="9" eb="12">
      <t>ホゾンカイ</t>
    </rPh>
    <phoneticPr fontId="2"/>
  </si>
  <si>
    <t>（一財）小豆島ふるさと村</t>
    <rPh sb="1" eb="3">
      <t>イチザイ</t>
    </rPh>
    <rPh sb="4" eb="7">
      <t>ショウドシマ</t>
    </rPh>
    <rPh sb="11" eb="12">
      <t>ムラ</t>
    </rPh>
    <phoneticPr fontId="2"/>
  </si>
  <si>
    <t>小豆島オリーブバス（株）</t>
    <rPh sb="0" eb="3">
      <t>ショウドシマ</t>
    </rPh>
    <rPh sb="9" eb="12">
      <t>カブ</t>
    </rPh>
    <phoneticPr fontId="2"/>
  </si>
  <si>
    <t>-</t>
    <phoneticPr fontId="2"/>
  </si>
  <si>
    <t>法適用企業</t>
    <rPh sb="0" eb="1">
      <t>ホウ</t>
    </rPh>
    <rPh sb="1" eb="5">
      <t>テキヨウキギョウ</t>
    </rPh>
    <phoneticPr fontId="2"/>
  </si>
  <si>
    <t>地域振興基金</t>
    <rPh sb="0" eb="6">
      <t>チイキシンコウキキン</t>
    </rPh>
    <phoneticPr fontId="5"/>
  </si>
  <si>
    <t>ふるさとづくり基金</t>
    <rPh sb="7" eb="9">
      <t>キキン</t>
    </rPh>
    <phoneticPr fontId="2"/>
  </si>
  <si>
    <t>水道基金</t>
    <rPh sb="0" eb="2">
      <t>スイドウ</t>
    </rPh>
    <rPh sb="2" eb="4">
      <t>キキン</t>
    </rPh>
    <phoneticPr fontId="2"/>
  </si>
  <si>
    <t>地域福祉基金</t>
    <rPh sb="0" eb="6">
      <t>チイキフクシキキン</t>
    </rPh>
    <phoneticPr fontId="2"/>
  </si>
  <si>
    <t>小豆島オリーブ公園整備運営基金</t>
    <rPh sb="0" eb="3">
      <t>ショウドシマ</t>
    </rPh>
    <rPh sb="7" eb="9">
      <t>コウエン</t>
    </rPh>
    <rPh sb="9" eb="11">
      <t>セイビ</t>
    </rPh>
    <rPh sb="11" eb="13">
      <t>ウンエイ</t>
    </rPh>
    <rPh sb="13" eb="15">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</si>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</sst>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3E39-4727-B1DE-E016B60D6D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103223</c:v>
                </c:pt>
                <c:pt idx="1">
                  <c:v>138171</c:v>
                </c:pt>
                <c:pt idx="2">
                  <c:v>143589</c:v>
                </c:pt>
                <c:pt idx="3">
                  <c:v>126039</c:v>
                </c:pt>
                <c:pt idx="4">
                  <c:v>133655</c:v>
                </c:pt>
              </c:numCache>
            </c:numRef>
          </c:val>
          <c:smooth val="0"/>
          <c:extLst>
            <c:ext xmlns:c16="http://schemas.microsoft.com/office/drawing/2014/chart" uri="{C3380CC4-5D6E-409C-BE32-E72D297353CC}">
              <c16:uniqueId val="{00000001-3E39-4727-B1DE-E016B60D6D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6.16</c:v>
                </c:pt>
                <c:pt idx="1">
                  <c:v>7.27</c:v>
                </c:pt>
                <c:pt idx="2">
                  <c:v>14.2</c:v>
                </c:pt>
                <c:pt idx="3">
                  <c:v>17.239999999999998</c:v>
                </c:pt>
                <c:pt idx="4">
                  <c:v>21.2</c:v>
                </c:pt>
              </c:numCache>
            </c:numRef>
          </c:val>
          <c:extLst>
            <c:ext xmlns:c16="http://schemas.microsoft.com/office/drawing/2014/chart" uri="{C3380CC4-5D6E-409C-BE32-E72D297353CC}">
              <c16:uniqueId val="{00000000-2720-4327-87DB-D8A536A2E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29.15</c:v>
                </c:pt>
                <c:pt idx="1">
                  <c:v>30.83</c:v>
                </c:pt>
                <c:pt idx="2">
                  <c:v>32.9</c:v>
                </c:pt>
                <c:pt idx="3">
                  <c:v>41.2</c:v>
                </c:pt>
                <c:pt idx="4">
                  <c:v>41.81</c:v>
                </c:pt>
              </c:numCache>
            </c:numRef>
          </c:val>
          <c:extLst>
            <c:ext xmlns:c16="http://schemas.microsoft.com/office/drawing/2014/chart" uri="{C3380CC4-5D6E-409C-BE32-E72D297353CC}">
              <c16:uniqueId val="{00000001-2720-4327-87DB-D8A536A2E2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-2.46</c:v>
                </c:pt>
                <c:pt idx="1">
                  <c:v>1.44</c:v>
                </c:pt>
                <c:pt idx="2">
                  <c:v>7.32</c:v>
                </c:pt>
                <c:pt idx="3">
                  <c:v>2.7</c:v>
                </c:pt>
                <c:pt idx="4">
                  <c:v>3.75</c:v>
                </c:pt>
              </c:numCache>
            </c:numRef>
          </c:val>
          <c:smooth val="0"/>
          <c:extLst>
            <c:ext xmlns:c16="http://schemas.microsoft.com/office/drawing/2014/chart" uri="{C3380CC4-5D6E-409C-BE32-E72D297353CC}">
              <c16:uniqueId val="{00000002-2720-4327-87DB-D8A536A2E2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4F-46D5-9121-AFA6D17CF2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4F-46D5-9121-AFA6D17CF2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4F-46D5-9121-AFA6D17CF24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4F-46D5-9121-AFA6D17CF241}"/>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0.06</c:v>
                </c:pt>
                <c:pt idx="4">
                  <c:v>#N/A</c:v>
                </c:pt>
                <c:pt idx="5">
                  <c:v>0.04</c:v>
                </c:pt>
                <c:pt idx="6">
                  <c:v>#N/A</c:v>
                </c:pt>
                <c:pt idx="7">
                  <c:v>0.03</c:v>
                </c:pt>
                <c:pt idx="8">
                  <c:v>#N/A</c:v>
                </c:pt>
                <c:pt idx="9">
                  <c:v>0.03</c:v>
                </c:pt>
              </c:numCache>
            </c:numRef>
          </c:val>
          <c:extLst>
            <c:ext xmlns:c16="http://schemas.microsoft.com/office/drawing/2014/chart" uri="{C3380CC4-5D6E-409C-BE32-E72D297353CC}">
              <c16:uniqueId val="{00000004-1B4F-46D5-9121-AFA6D17CF241}"/>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0.02</c:v>
                </c:pt>
                <c:pt idx="4">
                  <c:v>#N/A</c:v>
                </c:pt>
                <c:pt idx="5">
                  <c:v>0</c:v>
                </c:pt>
                <c:pt idx="6">
                  <c:v>#N/A</c:v>
                </c:pt>
                <c:pt idx="7">
                  <c:v>0.1</c:v>
                </c:pt>
                <c:pt idx="8">
                  <c:v>#N/A</c:v>
                </c:pt>
                <c:pt idx="9">
                  <c:v>0.18</c:v>
                </c:pt>
              </c:numCache>
            </c:numRef>
          </c:val>
          <c:extLst>
            <c:ext xmlns:c16="http://schemas.microsoft.com/office/drawing/2014/chart" uri="{C3380CC4-5D6E-409C-BE32-E72D297353CC}">
              <c16:uniqueId val="{00000005-1B4F-46D5-9121-AFA6D17CF24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0.87</c:v>
                </c:pt>
                <c:pt idx="4">
                  <c:v>#N/A</c:v>
                </c:pt>
                <c:pt idx="5">
                  <c:v>1.52</c:v>
                </c:pt>
                <c:pt idx="6">
                  <c:v>#N/A</c:v>
                </c:pt>
                <c:pt idx="7">
                  <c:v>1.3</c:v>
                </c:pt>
                <c:pt idx="8">
                  <c:v>#N/A</c:v>
                </c:pt>
                <c:pt idx="9">
                  <c:v>0.87</c:v>
                </c:pt>
              </c:numCache>
            </c:numRef>
          </c:val>
          <c:extLst>
            <c:ext xmlns:c16="http://schemas.microsoft.com/office/drawing/2014/chart" uri="{C3380CC4-5D6E-409C-BE32-E72D297353CC}">
              <c16:uniqueId val="{00000006-1B4F-46D5-9121-AFA6D17CF24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0.54</c:v>
                </c:pt>
                <c:pt idx="2">
                  <c:v>#N/A</c:v>
                </c:pt>
                <c:pt idx="3">
                  <c:v>0.96</c:v>
                </c:pt>
                <c:pt idx="4">
                  <c:v>#N/A</c:v>
                </c:pt>
                <c:pt idx="5">
                  <c:v>1.19</c:v>
                </c:pt>
                <c:pt idx="6">
                  <c:v>#N/A</c:v>
                </c:pt>
                <c:pt idx="7">
                  <c:v>1.19</c:v>
                </c:pt>
                <c:pt idx="8">
                  <c:v>#N/A</c:v>
                </c:pt>
                <c:pt idx="9">
                  <c:v>0.93</c:v>
                </c:pt>
              </c:numCache>
            </c:numRef>
          </c:val>
          <c:extLst>
            <c:ext xmlns:c16="http://schemas.microsoft.com/office/drawing/2014/chart" uri="{C3380CC4-5D6E-409C-BE32-E72D297353CC}">
              <c16:uniqueId val="{00000007-1B4F-46D5-9121-AFA6D17CF241}"/>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2.23</c:v>
                </c:pt>
                <c:pt idx="2">
                  <c:v>#N/A</c:v>
                </c:pt>
                <c:pt idx="3">
                  <c:v>2.2000000000000002</c:v>
                </c:pt>
                <c:pt idx="4">
                  <c:v>#N/A</c:v>
                </c:pt>
                <c:pt idx="5">
                  <c:v>1.77</c:v>
                </c:pt>
                <c:pt idx="6">
                  <c:v>#N/A</c:v>
                </c:pt>
                <c:pt idx="7">
                  <c:v>2.04</c:v>
                </c:pt>
                <c:pt idx="8">
                  <c:v>#N/A</c:v>
                </c:pt>
                <c:pt idx="9">
                  <c:v>2.41</c:v>
                </c:pt>
              </c:numCache>
            </c:numRef>
          </c:val>
          <c:extLst>
            <c:ext xmlns:c16="http://schemas.microsoft.com/office/drawing/2014/chart" uri="{C3380CC4-5D6E-409C-BE32-E72D297353CC}">
              <c16:uniqueId val="{00000008-1B4F-46D5-9121-AFA6D17CF2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6.16</c:v>
                </c:pt>
                <c:pt idx="2">
                  <c:v>#N/A</c:v>
                </c:pt>
                <c:pt idx="3">
                  <c:v>7.26</c:v>
                </c:pt>
                <c:pt idx="4">
                  <c:v>#N/A</c:v>
                </c:pt>
                <c:pt idx="5">
                  <c:v>14.19</c:v>
                </c:pt>
                <c:pt idx="6">
                  <c:v>#N/A</c:v>
                </c:pt>
                <c:pt idx="7">
                  <c:v>17.239999999999998</c:v>
                </c:pt>
                <c:pt idx="8">
                  <c:v>#N/A</c:v>
                </c:pt>
                <c:pt idx="9">
                  <c:v>21.2</c:v>
                </c:pt>
              </c:numCache>
            </c:numRef>
          </c:val>
          <c:extLst>
            <c:ext xmlns:c16="http://schemas.microsoft.com/office/drawing/2014/chart" uri="{C3380CC4-5D6E-409C-BE32-E72D297353CC}">
              <c16:uniqueId val="{00000009-1B4F-46D5-9121-AFA6D17CF2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1047</c:v>
                </c:pt>
                <c:pt idx="5">
                  <c:v>1147</c:v>
                </c:pt>
                <c:pt idx="8">
                  <c:v>1176</c:v>
                </c:pt>
                <c:pt idx="11">
                  <c:v>1160</c:v>
                </c:pt>
                <c:pt idx="14">
                  <c:v>1104</c:v>
                </c:pt>
              </c:numCache>
            </c:numRef>
          </c:val>
          <c:extLst>
            <c:ext xmlns:c16="http://schemas.microsoft.com/office/drawing/2014/chart" uri="{C3380CC4-5D6E-409C-BE32-E72D297353CC}">
              <c16:uniqueId val="{00000000-ED23-4D18-BE92-8C050B32F4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23-4D18-BE92-8C050B32F4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23-4D18-BE92-8C050B32F4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127</c:v>
                </c:pt>
                <c:pt idx="6">
                  <c:v>124</c:v>
                </c:pt>
                <c:pt idx="9">
                  <c:v>118</c:v>
                </c:pt>
                <c:pt idx="12">
                  <c:v>118</c:v>
                </c:pt>
              </c:numCache>
            </c:numRef>
          </c:val>
          <c:extLst>
            <c:ext xmlns:c16="http://schemas.microsoft.com/office/drawing/2014/chart" uri="{C3380CC4-5D6E-409C-BE32-E72D297353CC}">
              <c16:uniqueId val="{00000003-ED23-4D18-BE92-8C050B32F4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3-4D18-BE92-8C050B32F4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23-4D18-BE92-8C050B32F4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23-4D18-BE92-8C050B32F4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1200</c:v>
                </c:pt>
                <c:pt idx="3">
                  <c:v>1327</c:v>
                </c:pt>
                <c:pt idx="6">
                  <c:v>1347</c:v>
                </c:pt>
                <c:pt idx="9">
                  <c:v>1320</c:v>
                </c:pt>
                <c:pt idx="12">
                  <c:v>1231</c:v>
                </c:pt>
              </c:numCache>
            </c:numRef>
          </c:val>
          <c:extLst>
            <c:ext xmlns:c16="http://schemas.microsoft.com/office/drawing/2014/chart" uri="{C3380CC4-5D6E-409C-BE32-E72D297353CC}">
              <c16:uniqueId val="{00000007-ED23-4D18-BE92-8C050B32F4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268</c:v>
                </c:pt>
                <c:pt idx="2">
                  <c:v>#N/A</c:v>
                </c:pt>
                <c:pt idx="3">
                  <c:v>#N/A</c:v>
                </c:pt>
                <c:pt idx="4">
                  <c:v>307</c:v>
                </c:pt>
                <c:pt idx="5">
                  <c:v>#N/A</c:v>
                </c:pt>
                <c:pt idx="6">
                  <c:v>#N/A</c:v>
                </c:pt>
                <c:pt idx="7">
                  <c:v>295</c:v>
                </c:pt>
                <c:pt idx="8">
                  <c:v>#N/A</c:v>
                </c:pt>
                <c:pt idx="9">
                  <c:v>#N/A</c:v>
                </c:pt>
                <c:pt idx="10">
                  <c:v>278</c:v>
                </c:pt>
                <c:pt idx="11">
                  <c:v>#N/A</c:v>
                </c:pt>
                <c:pt idx="12">
                  <c:v>#N/A</c:v>
                </c:pt>
                <c:pt idx="13">
                  <c:v>245</c:v>
                </c:pt>
                <c:pt idx="14">
                  <c:v>#N/A</c:v>
                </c:pt>
              </c:numCache>
            </c:numRef>
          </c:val>
          <c:smooth val="0"/>
          <c:extLst>
            <c:ext xmlns:c16="http://schemas.microsoft.com/office/drawing/2014/chart" uri="{C3380CC4-5D6E-409C-BE32-E72D297353CC}">
              <c16:uniqueId val="{00000008-ED23-4D18-BE92-8C050B32F4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10972</c:v>
                </c:pt>
                <c:pt idx="5">
                  <c:v>11055</c:v>
                </c:pt>
                <c:pt idx="8">
                  <c:v>10751</c:v>
                </c:pt>
                <c:pt idx="11">
                  <c:v>10471</c:v>
                </c:pt>
                <c:pt idx="14">
                  <c:v>10353</c:v>
                </c:pt>
              </c:numCache>
            </c:numRef>
          </c:val>
          <c:extLst>
            <c:ext xmlns:c16="http://schemas.microsoft.com/office/drawing/2014/chart" uri="{C3380CC4-5D6E-409C-BE32-E72D297353CC}">
              <c16:uniqueId val="{00000000-4455-48AD-A7B0-E8E488F07A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0</c:v>
                </c:pt>
                <c:pt idx="8">
                  <c:v>0</c:v>
                </c:pt>
                <c:pt idx="11">
                  <c:v>7</c:v>
                </c:pt>
                <c:pt idx="14">
                  <c:v>245</c:v>
                </c:pt>
              </c:numCache>
            </c:numRef>
          </c:val>
          <c:extLst>
            <c:ext xmlns:c16="http://schemas.microsoft.com/office/drawing/2014/chart" uri="{C3380CC4-5D6E-409C-BE32-E72D297353CC}">
              <c16:uniqueId val="{00000001-4455-48AD-A7B0-E8E488F07A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5640</c:v>
                </c:pt>
                <c:pt idx="5">
                  <c:v>5965</c:v>
                </c:pt>
                <c:pt idx="8">
                  <c:v>6530</c:v>
                </c:pt>
                <c:pt idx="11">
                  <c:v>6999</c:v>
                </c:pt>
                <c:pt idx="14">
                  <c:v>7207</c:v>
                </c:pt>
              </c:numCache>
            </c:numRef>
          </c:val>
          <c:extLst>
            <c:ext xmlns:c16="http://schemas.microsoft.com/office/drawing/2014/chart" uri="{C3380CC4-5D6E-409C-BE32-E72D297353CC}">
              <c16:uniqueId val="{00000002-4455-48AD-A7B0-E8E488F07A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5-48AD-A7B0-E8E488F07A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55-48AD-A7B0-E8E488F07A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5-48AD-A7B0-E8E488F07A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1010</c:v>
                </c:pt>
                <c:pt idx="3">
                  <c:v>974</c:v>
                </c:pt>
                <c:pt idx="6">
                  <c:v>945</c:v>
                </c:pt>
                <c:pt idx="9">
                  <c:v>905</c:v>
                </c:pt>
                <c:pt idx="12">
                  <c:v>906</c:v>
                </c:pt>
              </c:numCache>
            </c:numRef>
          </c:val>
          <c:extLst>
            <c:ext xmlns:c16="http://schemas.microsoft.com/office/drawing/2014/chart" uri="{C3380CC4-5D6E-409C-BE32-E72D297353CC}">
              <c16:uniqueId val="{00000006-4455-48AD-A7B0-E8E488F07A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1218</c:v>
                </c:pt>
                <c:pt idx="3">
                  <c:v>1117</c:v>
                </c:pt>
                <c:pt idx="6">
                  <c:v>1008</c:v>
                </c:pt>
                <c:pt idx="9">
                  <c:v>906</c:v>
                </c:pt>
                <c:pt idx="12">
                  <c:v>869</c:v>
                </c:pt>
              </c:numCache>
            </c:numRef>
          </c:val>
          <c:extLst>
            <c:ext xmlns:c16="http://schemas.microsoft.com/office/drawing/2014/chart" uri="{C3380CC4-5D6E-409C-BE32-E72D297353CC}">
              <c16:uniqueId val="{00000007-4455-48AD-A7B0-E8E488F07A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455-48AD-A7B0-E8E488F07A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55-48AD-A7B0-E8E488F07A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10821</c:v>
                </c:pt>
                <c:pt idx="3">
                  <c:v>10752</c:v>
                </c:pt>
                <c:pt idx="6">
                  <c:v>10448</c:v>
                </c:pt>
                <c:pt idx="9">
                  <c:v>10175</c:v>
                </c:pt>
                <c:pt idx="12">
                  <c:v>10078</c:v>
                </c:pt>
              </c:numCache>
            </c:numRef>
          </c:val>
          <c:extLst>
            <c:ext xmlns:c16="http://schemas.microsoft.com/office/drawing/2014/chart" uri="{C3380CC4-5D6E-409C-BE32-E72D297353CC}">
              <c16:uniqueId val="{0000000A-4455-48AD-A7B0-E8E488F07A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55-48AD-A7B0-E8E488F07A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1966</c:v>
                </c:pt>
                <c:pt idx="1">
                  <c:v>2396</c:v>
                </c:pt>
                <c:pt idx="2">
                  <c:v>2397</c:v>
                </c:pt>
              </c:numCache>
            </c:numRef>
          </c:val>
          <c:extLst>
            <c:ext xmlns:c16="http://schemas.microsoft.com/office/drawing/2014/chart" uri="{C3380CC4-5D6E-409C-BE32-E72D297353CC}">
              <c16:uniqueId val="{00000000-D96D-4B02-B4BA-2972B0B7E5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2000</c:v>
                </c:pt>
                <c:pt idx="1">
                  <c:v>1910</c:v>
                </c:pt>
                <c:pt idx="2">
                  <c:v>2204</c:v>
                </c:pt>
              </c:numCache>
            </c:numRef>
          </c:val>
          <c:extLst>
            <c:ext xmlns:c16="http://schemas.microsoft.com/office/drawing/2014/chart" uri="{C3380CC4-5D6E-409C-BE32-E72D297353CC}">
              <c16:uniqueId val="{00000001-D96D-4B02-B4BA-2972B0B7E5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3170</c:v>
                </c:pt>
                <c:pt idx="1">
                  <c:v>3230</c:v>
                </c:pt>
                <c:pt idx="2">
                  <c:v>3088</c:v>
                </c:pt>
              </c:numCache>
            </c:numRef>
          </c:val>
          <c:extLst>
            <c:ext xmlns:c16="http://schemas.microsoft.com/office/drawing/2014/chart" uri="{C3380CC4-5D6E-409C-BE32-E72D297353CC}">
              <c16:uniqueId val="{00000002-D96D-4B02-B4BA-2972B0B7E5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13,337
13,145
95.59
12,966,086
11,536,809
1,215,885
5,734,899
9,633,699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人口減少や県下で最も高齢化率が高い（</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国調</a:t>
          </a:r>
          <a:r>
            <a:rPr kumimoji="1" lang="en-US" altLang="ja-JP" sz="1100">
              <a:latin typeface="ＭＳ Ｐゴシック" panose="020B0600070205080204" pitchFamily="50" charset="-128"/>
              <a:ea typeface="ＭＳ Ｐゴシック" panose="020B0600070205080204" pitchFamily="50" charset="-128"/>
            </a:rPr>
            <a:t>44.1</a:t>
          </a:r>
          <a:r>
            <a:rPr kumimoji="1" lang="ja-JP" altLang="en-US" sz="1100">
              <a:latin typeface="ＭＳ Ｐゴシック" panose="020B0600070205080204" pitchFamily="50" charset="-128"/>
              <a:ea typeface="ＭＳ Ｐゴシック" panose="020B0600070205080204" pitchFamily="50" charset="-128"/>
            </a:rPr>
            <a:t>％）ことに加え、長引く景気低迷による減収などから類似団体平均を大きく下回っている状況である。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基幹税収である固定資産税については地価下落が続いており、合併時の平成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年度と比べると約</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12.0</a:t>
          </a:r>
          <a:r>
            <a:rPr kumimoji="1" lang="ja-JP" altLang="en-US" sz="1100">
              <a:latin typeface="ＭＳ Ｐゴシック" panose="020B0600070205080204" pitchFamily="50" charset="-128"/>
              <a:ea typeface="ＭＳ Ｐゴシック" panose="020B0600070205080204" pitchFamily="50" charset="-128"/>
            </a:rPr>
            <a:t>％の減少となっている。地方税の徴収強化や補助事業の見直し、新たな法定外目的税の導入検討など行財政改革に取り組んでいるが、大幅な改善は厳しい状況にある。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地籍調査完了後の新地積課税、投資的経費の抑制等の取組に限らず、観光振興をはじめとした新たな魅力づくり、地場産業活性化、民間活力の導入など、財政基盤の強化に努める必要がある。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計算式の分子にあたる経常経費充当一般財源等は、公債費の減に伴い前年度と比べて約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％の減となった一方で、分母にあたる経常一般財源等が普通交付税の減額の影響により前年度と比べて約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％の減となったことが大きく影響している。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112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70866</xdr:rowOff>
    </xdr:from>
    <xdr:to>
      <xdr:col>19</xdr:col>
      <xdr:colOff>133350</xdr:colOff>
      <xdr:row>64</xdr:row>
      <xdr:rowOff>68326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722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65</xdr:row>
      <xdr:rowOff>60960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72216"/>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20066</xdr:rowOff>
    </xdr:from>
    <xdr:to>
      <xdr:col>15</xdr:col>
      <xdr:colOff>133350</xdr:colOff>
      <xdr:row>63</xdr:row>
      <xdr:rowOff>121666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類似団体平均を上回っており、経年劣化等に伴う公営住宅や庁舎等の維持修繕件数が増加している状況である。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決算額が前年度と比べて増加している主な理由は、３年に一度の瀬戸内国際芸術祭に係る事業費や新型コロナウイルスワクチン接種事業に係る事業費が減少となった一方で、東京タワーにおいて高峰秀子生誕</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年記念イベント事業を開催したことや小学校統合に係る基本計画の策定、小豆島ふるさと村全体整備基本計画の策定等を実施したことによる物件費の増加である。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今後、経常経費の大幅な圧縮は見込めないが、社会体育施設や公営住宅等については、将来の方向性について議論を進めているところであり、維持管理費等の経費圧縮を図りたい。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140340</xdr:rowOff>
    </xdr:from>
    <xdr:to>
      <xdr:col>23</xdr:col>
      <xdr:colOff>133350</xdr:colOff>
      <xdr:row>83</xdr:row>
      <xdr:rowOff>16103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99240"/>
          <a:ext cx="8382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92098</xdr:rowOff>
    </xdr:from>
    <xdr:to>
      <xdr:col>19</xdr:col>
      <xdr:colOff>133350</xdr:colOff>
      <xdr:row>82</xdr:row>
      <xdr:rowOff>140340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0998"/>
          <a:ext cx="889000" cy="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45912</xdr:rowOff>
    </xdr:from>
    <xdr:to>
      <xdr:col>15</xdr:col>
      <xdr:colOff>82550</xdr:colOff>
      <xdr:row>82</xdr:row>
      <xdr:rowOff>92098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4812"/>
          <a:ext cx="8890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162950</xdr:rowOff>
    </xdr:from>
    <xdr:to>
      <xdr:col>11</xdr:col>
      <xdr:colOff>31750</xdr:colOff>
      <xdr:row>82</xdr:row>
      <xdr:rowOff>45912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0400"/>
          <a:ext cx="8890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136753</xdr:rowOff>
    </xdr:from>
    <xdr:to>
      <xdr:col>23</xdr:col>
      <xdr:colOff>184150</xdr:colOff>
      <xdr:row>83</xdr:row>
      <xdr:rowOff>66903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108830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6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89540</xdr:rowOff>
    </xdr:from>
    <xdr:to>
      <xdr:col>19</xdr:col>
      <xdr:colOff>184150</xdr:colOff>
      <xdr:row>83</xdr:row>
      <xdr:rowOff>19690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4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3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41298</xdr:rowOff>
    </xdr:from>
    <xdr:to>
      <xdr:col>15</xdr:col>
      <xdr:colOff>133350</xdr:colOff>
      <xdr:row>82</xdr:row>
      <xdr:rowOff>142898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8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166562</xdr:rowOff>
    </xdr:from>
    <xdr:to>
      <xdr:col>11</xdr:col>
      <xdr:colOff>82550</xdr:colOff>
      <xdr:row>82</xdr:row>
      <xdr:rowOff>96712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81489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112150</xdr:rowOff>
    </xdr:from>
    <xdr:to>
      <xdr:col>7</xdr:col>
      <xdr:colOff>31750</xdr:colOff>
      <xdr:row>82</xdr:row>
      <xdr:rowOff>42300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27077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職員構成については合併以降、高齢職員や中堅職員の早期退職が進み、加えてここ数年で多くの職員が定年退職を迎えたことから全体的に若年層の割合が高くなっている状況である。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現在は、国の人事院勧告に沿った給与体系をとっているが、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今後の職員構成の変動に合わせて、人事評価制度の適切な運用も含めた総合的な見直しの検討が必要である。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85</xdr:row>
      <xdr:rowOff>18345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441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類似団体平均をわずかに上回っている状況である。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職員数については、合併以降、事務事業の合理化を進めながら行政サービスの維持を図る一方で、集中改革プランに基づき、総職員数の適正化に取り組んでいるところである。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今後も行財政改革の推進を図るとともに、定員管理の適正化を図る必要がある。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16459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394"/>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7772</xdr:rowOff>
    </xdr:from>
    <xdr:to>
      <xdr:col>77</xdr:col>
      <xdr:colOff>44450</xdr:colOff>
      <xdr:row>62</xdr:row>
      <xdr:rowOff>15494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37672"/>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165709</xdr:rowOff>
    </xdr:from>
    <xdr:to>
      <xdr:col>72</xdr:col>
      <xdr:colOff>203200</xdr:colOff>
      <xdr:row>62</xdr:row>
      <xdr:rowOff>7772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4159"/>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165709</xdr:rowOff>
    </xdr:from>
    <xdr:to>
      <xdr:col>68</xdr:col>
      <xdr:colOff>152400</xdr:colOff>
      <xdr:row>62</xdr:row>
      <xdr:rowOff>1498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624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137109</xdr:rowOff>
    </xdr:from>
    <xdr:to>
      <xdr:col>81</xdr:col>
      <xdr:colOff>95250</xdr:colOff>
      <xdr:row>62</xdr:row>
      <xdr:rowOff>67259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109186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136144</xdr:rowOff>
    </xdr:from>
    <xdr:to>
      <xdr:col>77</xdr:col>
      <xdr:colOff>95250</xdr:colOff>
      <xdr:row>62</xdr:row>
      <xdr:rowOff>66294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51071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128422</xdr:rowOff>
    </xdr:from>
    <xdr:to>
      <xdr:col>73</xdr:col>
      <xdr:colOff>44450</xdr:colOff>
      <xdr:row>62</xdr:row>
      <xdr:rowOff>58572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43349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114909</xdr:rowOff>
    </xdr:from>
    <xdr:to>
      <xdr:col>68</xdr:col>
      <xdr:colOff>203200</xdr:colOff>
      <xdr:row>62</xdr:row>
      <xdr:rowOff>45059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29836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122148</xdr:rowOff>
    </xdr:from>
    <xdr:to>
      <xdr:col>64</xdr:col>
      <xdr:colOff>152400</xdr:colOff>
      <xdr:row>62</xdr:row>
      <xdr:rowOff>52298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37075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ポイント減で推移しており、類似団体平均や県平均は下回っている状況である。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実質公債費比率については、今後、公営住宅建設事業債の元金償還の開始や統合小学校建設など大型投資事業に係る過疎対策事業債の償還が控えていることから、増加が見込まれる。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緊急度・住民ニーズ等的確な判断、事業選択により町債発行に大きく頼ることのない財政運営に努めていく必要がある。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1524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11176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11176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」の状態が続いており、地方債残高を上回る基準財政需要額算入見込額を計上できていることが大きな要因となっている。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中期財政計画において、基金を活用し財政運営を行っていくこととしており、充当可能基金が目減りしていくことが予想されるため、今後も経常的経費の縮減を進めるとともに、ふるさと納税寄付金など自主財源の確保について積極的に取り組む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13,337
13,145
95.59
12,966,086
11,536,809
1,215,885
5,734,899
9,633,699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類似団体平均をやや上回る状況にあり、前年度と比べて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ポイント増加している。職員数は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名から</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名に減少しているものの、給与改定による職員給の増などが主な要因となっている。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今後も職員数の適正管理を行うとともに、一般廃棄物処理業務や消防業務など一部事務組合で行っているものもあるため、これらを含めた人件費関係経費全体について抑制を図る必要がある。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563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34</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380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35</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57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94488</xdr:rowOff>
    </xdr:from>
    <xdr:to>
      <xdr:col>24</xdr:col>
      <xdr:colOff>76200</xdr:colOff>
      <xdr:row>35</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66565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147066</xdr:rowOff>
    </xdr:from>
    <xdr:to>
      <xdr:col>6</xdr:col>
      <xdr:colOff>171450</xdr:colOff>
      <xdr:row>34</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燃料費高騰などの影響により前年度と比べて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年度以降、類似団体平均を大きく下回る状況となっている。これは、類似他団体と比べて会計年度任用職員が多く、人件費の占める割合が高いことが要因のひとつと考えられる。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経常経費の物件費については、電算委託料や光熱水費などが主なものとなっており、燃料費高騰の影響もあることから経費圧縮も限界にきている状況にあり、これ以上の大幅な改善は期待できない。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20320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2062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140970</xdr:rowOff>
    </xdr:from>
    <xdr:to>
      <xdr:col>69</xdr:col>
      <xdr:colOff>142875</xdr:colOff>
      <xdr:row>14</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児童数の減少に伴い、児童手当給付金等が減少している。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類似団体平均は下回っているものの、今後も財政運営への負担を軽減できるよう、新たな魅力づくり、地場産業活性化など財政基盤の強化に努めたい。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48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ポイント減少しており、類似団体平均をやや下回っている状況である。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後期高齢者医療事業特別会計に対する繰出金が減少していることが主な要因と考えられ、引き続き健康維持等の事業実施により、社会保障費の抑制に努める必要がある。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6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4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49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157497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ポイント増加しており、依然として県平均、類似団体平均を大きく上回っている状況である。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は、小豆島中央病院企業団や小豆地区広域行政事務組合に対する負担金等である。旧病院の建設残債を普通会計が継承し、その債務に対する負担を全て普通会計が負担しており、また、小豆地区広域行政事務組合においてごみ中間処理施設の整備が開始したため、同程度の状況が続くと見込ま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38</xdr:row>
      <xdr:rowOff>168148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674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14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146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合併特例債を活用した地域振興基金造成に係る地方債償還が終了するなどにより、公債費は減少しているものの、類似団体平均について依然として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金利の上昇や統合小学校整備事業、更新住宅整備事業などの大型事業を予定していることから、事業費の精査や有利な地方債の活用に努めたい。</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44704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629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経常収支比率の悪化に比例して、本指標についても前年度と比べて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ポイントの悪化となっており、類似団体平均と同程度となっている。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しかしながら、補助費等については類似団体平均や県平均を大きく上回っている状況であることから、一部事務組合等への負担金を含めた経費について削減を進めていきたい。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また、各種団体補助金については、補助や助成のあり方を見直し、費用対効果の低い補助金等の廃止や補助基準を明確にするなど透明性を確保していくことで、水位の維持に努めたい。</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38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067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067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xdr:rowOff>
    </xdr:from>
    <xdr:to>
      <xdr:col>65</xdr:col>
      <xdr:colOff>53975</xdr:colOff>
      <xdr:row>79</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104628</xdr:rowOff>
    </xdr:from>
    <xdr:to>
      <xdr:col>29</xdr:col>
      <xdr:colOff>127000</xdr:colOff>
      <xdr:row>15</xdr:row>
      <xdr:rowOff>123775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24003"/>
          <a:ext cx="647700" cy="1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123775</xdr:rowOff>
    </xdr:from>
    <xdr:to>
      <xdr:col>26</xdr:col>
      <xdr:colOff>50800</xdr:colOff>
      <xdr:row>15</xdr:row>
      <xdr:rowOff>145808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43150"/>
          <a:ext cx="698500" cy="22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145808</xdr:rowOff>
    </xdr:from>
    <xdr:to>
      <xdr:col>22</xdr:col>
      <xdr:colOff>114300</xdr:colOff>
      <xdr:row>15</xdr:row>
      <xdr:rowOff>163954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65183"/>
          <a:ext cx="698500" cy="18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163954</xdr:rowOff>
    </xdr:from>
    <xdr:to>
      <xdr:col>18</xdr:col>
      <xdr:colOff>177800</xdr:colOff>
      <xdr:row>16</xdr:row>
      <xdr:rowOff>63663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83329"/>
          <a:ext cx="698500" cy="71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53828</xdr:rowOff>
    </xdr:from>
    <xdr:to>
      <xdr:col>29</xdr:col>
      <xdr:colOff>177800</xdr:colOff>
      <xdr:row>15</xdr:row>
      <xdr:rowOff>155428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7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70355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72975</xdr:rowOff>
    </xdr:from>
    <xdr:to>
      <xdr:col>26</xdr:col>
      <xdr:colOff>101600</xdr:colOff>
      <xdr:row>16</xdr:row>
      <xdr:rowOff>3125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9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13302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95008</xdr:rowOff>
    </xdr:from>
    <xdr:to>
      <xdr:col>22</xdr:col>
      <xdr:colOff>165100</xdr:colOff>
      <xdr:row>16</xdr:row>
      <xdr:rowOff>25158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14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35335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8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113154</xdr:rowOff>
    </xdr:from>
    <xdr:to>
      <xdr:col>19</xdr:col>
      <xdr:colOff>38100</xdr:colOff>
      <xdr:row>16</xdr:row>
      <xdr:rowOff>43304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53481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0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12863</xdr:rowOff>
    </xdr:from>
    <xdr:to>
      <xdr:col>15</xdr:col>
      <xdr:colOff>101600</xdr:colOff>
      <xdr:row>16</xdr:row>
      <xdr:rowOff>114463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124640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61323</xdr:rowOff>
    </xdr:from>
    <xdr:to>
      <xdr:col>29</xdr:col>
      <xdr:colOff>127000</xdr:colOff>
      <xdr:row>36</xdr:row>
      <xdr:rowOff>105054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7014573"/>
          <a:ext cx="647700" cy="4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41641</xdr:rowOff>
    </xdr:from>
    <xdr:to>
      <xdr:col>26</xdr:col>
      <xdr:colOff>50800</xdr:colOff>
      <xdr:row>36</xdr:row>
      <xdr:rowOff>61323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94891"/>
          <a:ext cx="698500" cy="1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33960</xdr:rowOff>
    </xdr:from>
    <xdr:to>
      <xdr:col>22</xdr:col>
      <xdr:colOff>114300</xdr:colOff>
      <xdr:row>36</xdr:row>
      <xdr:rowOff>41641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987210"/>
          <a:ext cx="698500" cy="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33960</xdr:rowOff>
    </xdr:from>
    <xdr:to>
      <xdr:col>18</xdr:col>
      <xdr:colOff>177800</xdr:colOff>
      <xdr:row>36</xdr:row>
      <xdr:rowOff>105557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87210"/>
          <a:ext cx="698500" cy="71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54254</xdr:rowOff>
    </xdr:from>
    <xdr:to>
      <xdr:col>29</xdr:col>
      <xdr:colOff>177800</xdr:colOff>
      <xdr:row>36</xdr:row>
      <xdr:rowOff>155854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0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26331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7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10523</xdr:rowOff>
    </xdr:from>
    <xdr:to>
      <xdr:col>26</xdr:col>
      <xdr:colOff>101600</xdr:colOff>
      <xdr:row>36</xdr:row>
      <xdr:rowOff>112123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96900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5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333741</xdr:rowOff>
    </xdr:from>
    <xdr:to>
      <xdr:col>22</xdr:col>
      <xdr:colOff>165100</xdr:colOff>
      <xdr:row>36</xdr:row>
      <xdr:rowOff>92441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94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77218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03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326060</xdr:rowOff>
    </xdr:from>
    <xdr:to>
      <xdr:col>19</xdr:col>
      <xdr:colOff>38100</xdr:colOff>
      <xdr:row>36</xdr:row>
      <xdr:rowOff>84760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93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69537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2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54757</xdr:rowOff>
    </xdr:from>
    <xdr:to>
      <xdr:col>15</xdr:col>
      <xdr:colOff>101600</xdr:colOff>
      <xdr:row>36</xdr:row>
      <xdr:rowOff>156357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0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141134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0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13,337
13,145
95.59
12,966,086
11,536,809
1,215,885
5,734,899
9,633,699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55959</xdr:rowOff>
    </xdr:from>
    <xdr:to>
      <xdr:col>24</xdr:col>
      <xdr:colOff>63500</xdr:colOff>
      <xdr:row>35</xdr:row>
      <xdr:rowOff>63603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6709"/>
          <a:ext cx="838200" cy="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63603</xdr:rowOff>
    </xdr:from>
    <xdr:to>
      <xdr:col>19</xdr:col>
      <xdr:colOff>177800</xdr:colOff>
      <xdr:row>35</xdr:row>
      <xdr:rowOff>78572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4353"/>
          <a:ext cx="8890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78572</xdr:rowOff>
    </xdr:from>
    <xdr:to>
      <xdr:col>15</xdr:col>
      <xdr:colOff>50800</xdr:colOff>
      <xdr:row>35</xdr:row>
      <xdr:rowOff>89385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932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89385</xdr:rowOff>
    </xdr:from>
    <xdr:to>
      <xdr:col>10</xdr:col>
      <xdr:colOff>114300</xdr:colOff>
      <xdr:row>36</xdr:row>
      <xdr:rowOff>33305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90135"/>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5159</xdr:rowOff>
    </xdr:from>
    <xdr:to>
      <xdr:col>24</xdr:col>
      <xdr:colOff>114300</xdr:colOff>
      <xdr:row>35</xdr:row>
      <xdr:rowOff>106759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28036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12803</xdr:rowOff>
    </xdr:from>
    <xdr:to>
      <xdr:col>20</xdr:col>
      <xdr:colOff>38100</xdr:colOff>
      <xdr:row>35</xdr:row>
      <xdr:rowOff>114403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130930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8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27772</xdr:rowOff>
    </xdr:from>
    <xdr:to>
      <xdr:col>15</xdr:col>
      <xdr:colOff>101600</xdr:colOff>
      <xdr:row>35</xdr:row>
      <xdr:rowOff>129372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145899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0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38585</xdr:rowOff>
    </xdr:from>
    <xdr:to>
      <xdr:col>10</xdr:col>
      <xdr:colOff>165100</xdr:colOff>
      <xdr:row>35</xdr:row>
      <xdr:rowOff>140185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156712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153955</xdr:rowOff>
    </xdr:from>
    <xdr:to>
      <xdr:col>6</xdr:col>
      <xdr:colOff>38100</xdr:colOff>
      <xdr:row>36</xdr:row>
      <xdr:rowOff>84105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100632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139805</xdr:rowOff>
    </xdr:from>
    <xdr:to>
      <xdr:col>24</xdr:col>
      <xdr:colOff>63500</xdr:colOff>
      <xdr:row>56</xdr:row>
      <xdr:rowOff>9302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69555"/>
          <a:ext cx="838200" cy="4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9302</xdr:rowOff>
    </xdr:from>
    <xdr:to>
      <xdr:col>19</xdr:col>
      <xdr:colOff>177800</xdr:colOff>
      <xdr:row>56</xdr:row>
      <xdr:rowOff>60627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10502"/>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60627</xdr:rowOff>
    </xdr:from>
    <xdr:to>
      <xdr:col>15</xdr:col>
      <xdr:colOff>50800</xdr:colOff>
      <xdr:row>56</xdr:row>
      <xdr:rowOff>106375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61827"/>
          <a:ext cx="889000" cy="4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59686</xdr:rowOff>
    </xdr:from>
    <xdr:to>
      <xdr:col>10</xdr:col>
      <xdr:colOff>114300</xdr:colOff>
      <xdr:row>56</xdr:row>
      <xdr:rowOff>106375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60886"/>
          <a:ext cx="8890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89005</xdr:rowOff>
    </xdr:from>
    <xdr:to>
      <xdr:col>24</xdr:col>
      <xdr:colOff>114300</xdr:colOff>
      <xdr:row>56</xdr:row>
      <xdr:rowOff>19155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111882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7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129952</xdr:rowOff>
    </xdr:from>
    <xdr:to>
      <xdr:col>20</xdr:col>
      <xdr:colOff>38100</xdr:colOff>
      <xdr:row>56</xdr:row>
      <xdr:rowOff>60102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51229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6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9827</xdr:rowOff>
    </xdr:from>
    <xdr:to>
      <xdr:col>15</xdr:col>
      <xdr:colOff>101600</xdr:colOff>
      <xdr:row>56</xdr:row>
      <xdr:rowOff>111427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1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102554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55575</xdr:rowOff>
    </xdr:from>
    <xdr:to>
      <xdr:col>10</xdr:col>
      <xdr:colOff>165100</xdr:colOff>
      <xdr:row>56</xdr:row>
      <xdr:rowOff>157175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148302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8886</xdr:rowOff>
    </xdr:from>
    <xdr:to>
      <xdr:col>6</xdr:col>
      <xdr:colOff>38100</xdr:colOff>
      <xdr:row>56</xdr:row>
      <xdr:rowOff>110486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101613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0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63210</xdr:rowOff>
    </xdr:from>
    <xdr:to>
      <xdr:col>24</xdr:col>
      <xdr:colOff>63500</xdr:colOff>
      <xdr:row>77</xdr:row>
      <xdr:rowOff>77429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264860"/>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45746</xdr:rowOff>
    </xdr:from>
    <xdr:to>
      <xdr:col>19</xdr:col>
      <xdr:colOff>177800</xdr:colOff>
      <xdr:row>77</xdr:row>
      <xdr:rowOff>63210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247396"/>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45746</xdr:rowOff>
    </xdr:from>
    <xdr:to>
      <xdr:col>15</xdr:col>
      <xdr:colOff>50800</xdr:colOff>
      <xdr:row>77</xdr:row>
      <xdr:rowOff>82001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247396"/>
          <a:ext cx="8890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82001</xdr:rowOff>
    </xdr:from>
    <xdr:to>
      <xdr:col>10</xdr:col>
      <xdr:colOff>114300</xdr:colOff>
      <xdr:row>77</xdr:row>
      <xdr:rowOff>124521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283651"/>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26629</xdr:rowOff>
    </xdr:from>
    <xdr:to>
      <xdr:col>24</xdr:col>
      <xdr:colOff>114300</xdr:colOff>
      <xdr:row>77</xdr:row>
      <xdr:rowOff>128229</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12410</xdr:rowOff>
    </xdr:from>
    <xdr:to>
      <xdr:col>20</xdr:col>
      <xdr:colOff>38100</xdr:colOff>
      <xdr:row>77</xdr:row>
      <xdr:rowOff>114010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105137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166396</xdr:rowOff>
    </xdr:from>
    <xdr:to>
      <xdr:col>15</xdr:col>
      <xdr:colOff>101600</xdr:colOff>
      <xdr:row>77</xdr:row>
      <xdr:rowOff>96546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87673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31201</xdr:rowOff>
    </xdr:from>
    <xdr:to>
      <xdr:col>10</xdr:col>
      <xdr:colOff>165100</xdr:colOff>
      <xdr:row>77</xdr:row>
      <xdr:rowOff>132801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123928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2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73721</xdr:rowOff>
    </xdr:from>
    <xdr:to>
      <xdr:col>6</xdr:col>
      <xdr:colOff>38100</xdr:colOff>
      <xdr:row>78</xdr:row>
      <xdr:rowOff>3871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166448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6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122937</xdr:rowOff>
    </xdr:from>
    <xdr:to>
      <xdr:col>24</xdr:col>
      <xdr:colOff>63500</xdr:colOff>
      <xdr:row>96</xdr:row>
      <xdr:rowOff>78642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10687"/>
          <a:ext cx="838200" cy="1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171345</xdr:rowOff>
    </xdr:from>
    <xdr:to>
      <xdr:col>19</xdr:col>
      <xdr:colOff>177800</xdr:colOff>
      <xdr:row>96</xdr:row>
      <xdr:rowOff>78642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59095"/>
          <a:ext cx="8890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171345</xdr:rowOff>
    </xdr:from>
    <xdr:to>
      <xdr:col>15</xdr:col>
      <xdr:colOff>50800</xdr:colOff>
      <xdr:row>97</xdr:row>
      <xdr:rowOff>72121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59095"/>
          <a:ext cx="889000" cy="2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72121</xdr:rowOff>
    </xdr:from>
    <xdr:to>
      <xdr:col>10</xdr:col>
      <xdr:colOff>114300</xdr:colOff>
      <xdr:row>97</xdr:row>
      <xdr:rowOff>110243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02771"/>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72137</xdr:rowOff>
    </xdr:from>
    <xdr:to>
      <xdr:col>24</xdr:col>
      <xdr:colOff>114300</xdr:colOff>
      <xdr:row>96</xdr:row>
      <xdr:rowOff>2287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50564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27842</xdr:rowOff>
    </xdr:from>
    <xdr:to>
      <xdr:col>20</xdr:col>
      <xdr:colOff>38100</xdr:colOff>
      <xdr:row>96</xdr:row>
      <xdr:rowOff>129442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120569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120545</xdr:rowOff>
    </xdr:from>
    <xdr:to>
      <xdr:col>15</xdr:col>
      <xdr:colOff>101600</xdr:colOff>
      <xdr:row>96</xdr:row>
      <xdr:rowOff>50695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41822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21321</xdr:rowOff>
    </xdr:from>
    <xdr:to>
      <xdr:col>10</xdr:col>
      <xdr:colOff>165100</xdr:colOff>
      <xdr:row>97</xdr:row>
      <xdr:rowOff>122921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114048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59443</xdr:rowOff>
    </xdr:from>
    <xdr:to>
      <xdr:col>6</xdr:col>
      <xdr:colOff>38100</xdr:colOff>
      <xdr:row>97</xdr:row>
      <xdr:rowOff>161043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152170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50295</xdr:rowOff>
    </xdr:from>
    <xdr:to>
      <xdr:col>55</xdr:col>
      <xdr:colOff>0</xdr:colOff>
      <xdr:row>34</xdr:row>
      <xdr:rowOff>96893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79595"/>
          <a:ext cx="838200" cy="4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50295</xdr:rowOff>
    </xdr:from>
    <xdr:to>
      <xdr:col>50</xdr:col>
      <xdr:colOff>114300</xdr:colOff>
      <xdr:row>34</xdr:row>
      <xdr:rowOff>156708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879595"/>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54011</xdr:rowOff>
    </xdr:from>
    <xdr:to>
      <xdr:col>45</xdr:col>
      <xdr:colOff>177800</xdr:colOff>
      <xdr:row>34</xdr:row>
      <xdr:rowOff>156708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40411"/>
          <a:ext cx="889000" cy="4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54011</xdr:rowOff>
    </xdr:from>
    <xdr:to>
      <xdr:col>41</xdr:col>
      <xdr:colOff>50800</xdr:colOff>
      <xdr:row>35</xdr:row>
      <xdr:rowOff>135000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40411"/>
          <a:ext cx="8890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46093</xdr:rowOff>
    </xdr:from>
    <xdr:to>
      <xdr:col>55</xdr:col>
      <xdr:colOff>50800</xdr:colOff>
      <xdr:row>34</xdr:row>
      <xdr:rowOff>147693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68970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170945</xdr:rowOff>
    </xdr:from>
    <xdr:to>
      <xdr:col>50</xdr:col>
      <xdr:colOff>165100</xdr:colOff>
      <xdr:row>34</xdr:row>
      <xdr:rowOff>101095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117622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0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105908</xdr:rowOff>
    </xdr:from>
    <xdr:to>
      <xdr:col>46</xdr:col>
      <xdr:colOff>38100</xdr:colOff>
      <xdr:row>35</xdr:row>
      <xdr:rowOff>36058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52585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71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3211</xdr:rowOff>
    </xdr:from>
    <xdr:to>
      <xdr:col>41</xdr:col>
      <xdr:colOff>101600</xdr:colOff>
      <xdr:row>32</xdr:row>
      <xdr:rowOff>104811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121338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84200</xdr:rowOff>
    </xdr:from>
    <xdr:to>
      <xdr:col>36</xdr:col>
      <xdr:colOff>165100</xdr:colOff>
      <xdr:row>36</xdr:row>
      <xdr:rowOff>14350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30877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86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5300</xdr:rowOff>
    </xdr:from>
    <xdr:to>
      <xdr:col>55</xdr:col>
      <xdr:colOff>0</xdr:colOff>
      <xdr:row>57</xdr:row>
      <xdr:rowOff>30171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77950"/>
          <a:ext cx="8382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144308</xdr:rowOff>
    </xdr:from>
    <xdr:to>
      <xdr:col>50</xdr:col>
      <xdr:colOff>114300</xdr:colOff>
      <xdr:row>57</xdr:row>
      <xdr:rowOff>30171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45508"/>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144308</xdr:rowOff>
    </xdr:from>
    <xdr:to>
      <xdr:col>45</xdr:col>
      <xdr:colOff>177800</xdr:colOff>
      <xdr:row>56</xdr:row>
      <xdr:rowOff>162002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45508"/>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162002</xdr:rowOff>
    </xdr:from>
    <xdr:to>
      <xdr:col>41</xdr:col>
      <xdr:colOff>50800</xdr:colOff>
      <xdr:row>57</xdr:row>
      <xdr:rowOff>104682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63202"/>
          <a:ext cx="889000" cy="1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125950</xdr:rowOff>
    </xdr:from>
    <xdr:to>
      <xdr:col>55</xdr:col>
      <xdr:colOff>50800</xdr:colOff>
      <xdr:row>57</xdr:row>
      <xdr:rowOff>56100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148827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7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150821</xdr:rowOff>
    </xdr:from>
    <xdr:to>
      <xdr:col>50</xdr:col>
      <xdr:colOff>165100</xdr:colOff>
      <xdr:row>57</xdr:row>
      <xdr:rowOff>80971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97498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93508</xdr:rowOff>
    </xdr:from>
    <xdr:to>
      <xdr:col>46</xdr:col>
      <xdr:colOff>38100</xdr:colOff>
      <xdr:row>57</xdr:row>
      <xdr:rowOff>23658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40185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6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111202</xdr:rowOff>
    </xdr:from>
    <xdr:to>
      <xdr:col>41</xdr:col>
      <xdr:colOff>101600</xdr:colOff>
      <xdr:row>57</xdr:row>
      <xdr:rowOff>41352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57879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53882</xdr:rowOff>
    </xdr:from>
    <xdr:to>
      <xdr:col>36</xdr:col>
      <xdr:colOff>165100</xdr:colOff>
      <xdr:row>57</xdr:row>
      <xdr:rowOff>155482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146609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1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11271</xdr:rowOff>
    </xdr:from>
    <xdr:to>
      <xdr:col>55</xdr:col>
      <xdr:colOff>0</xdr:colOff>
      <xdr:row>77</xdr:row>
      <xdr:rowOff>110951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98571"/>
          <a:ext cx="838200" cy="6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139275</xdr:rowOff>
    </xdr:from>
    <xdr:to>
      <xdr:col>50</xdr:col>
      <xdr:colOff>114300</xdr:colOff>
      <xdr:row>77</xdr:row>
      <xdr:rowOff>110951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655125"/>
          <a:ext cx="889000" cy="6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139275</xdr:rowOff>
    </xdr:from>
    <xdr:to>
      <xdr:col>45</xdr:col>
      <xdr:colOff>177800</xdr:colOff>
      <xdr:row>74</xdr:row>
      <xdr:rowOff>15200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655125"/>
          <a:ext cx="889000" cy="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15200</xdr:rowOff>
    </xdr:from>
    <xdr:to>
      <xdr:col>41</xdr:col>
      <xdr:colOff>50800</xdr:colOff>
      <xdr:row>75</xdr:row>
      <xdr:rowOff>170746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702500"/>
          <a:ext cx="889000" cy="3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73772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131921</xdr:rowOff>
    </xdr:from>
    <xdr:to>
      <xdr:col>55</xdr:col>
      <xdr:colOff>50800</xdr:colOff>
      <xdr:row>74</xdr:row>
      <xdr:rowOff>62071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6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154798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9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60151</xdr:rowOff>
    </xdr:from>
    <xdr:to>
      <xdr:col>50</xdr:col>
      <xdr:colOff>165100</xdr:colOff>
      <xdr:row>77</xdr:row>
      <xdr:rowOff>161751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88475</xdr:rowOff>
    </xdr:from>
    <xdr:to>
      <xdr:col>46</xdr:col>
      <xdr:colOff>38100</xdr:colOff>
      <xdr:row>74</xdr:row>
      <xdr:rowOff>18625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60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35152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3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135850</xdr:rowOff>
    </xdr:from>
    <xdr:to>
      <xdr:col>41</xdr:col>
      <xdr:colOff>101600</xdr:colOff>
      <xdr:row>74</xdr:row>
      <xdr:rowOff>66000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6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82527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42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119946</xdr:rowOff>
    </xdr:from>
    <xdr:to>
      <xdr:col>36</xdr:col>
      <xdr:colOff>165100</xdr:colOff>
      <xdr:row>76</xdr:row>
      <xdr:rowOff>50096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66623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95864</xdr:rowOff>
    </xdr:from>
    <xdr:to>
      <xdr:col>55</xdr:col>
      <xdr:colOff>0</xdr:colOff>
      <xdr:row>97</xdr:row>
      <xdr:rowOff>144363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55064"/>
          <a:ext cx="838200" cy="2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95864</xdr:rowOff>
    </xdr:from>
    <xdr:to>
      <xdr:col>50</xdr:col>
      <xdr:colOff>114300</xdr:colOff>
      <xdr:row>97</xdr:row>
      <xdr:rowOff>158428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55064"/>
          <a:ext cx="889000" cy="23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122579</xdr:rowOff>
    </xdr:from>
    <xdr:to>
      <xdr:col>45</xdr:col>
      <xdr:colOff>177800</xdr:colOff>
      <xdr:row>97</xdr:row>
      <xdr:rowOff>158428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53229"/>
          <a:ext cx="889000" cy="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122579</xdr:rowOff>
    </xdr:from>
    <xdr:to>
      <xdr:col>41</xdr:col>
      <xdr:colOff>50800</xdr:colOff>
      <xdr:row>97</xdr:row>
      <xdr:rowOff>142384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53229"/>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93563</xdr:rowOff>
    </xdr:from>
    <xdr:to>
      <xdr:col>55</xdr:col>
      <xdr:colOff>50800</xdr:colOff>
      <xdr:row>98</xdr:row>
      <xdr:rowOff>23713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71990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45064</xdr:rowOff>
    </xdr:from>
    <xdr:to>
      <xdr:col>50</xdr:col>
      <xdr:colOff>165100</xdr:colOff>
      <xdr:row>96</xdr:row>
      <xdr:rowOff>146664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163191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107628</xdr:rowOff>
    </xdr:from>
    <xdr:to>
      <xdr:col>46</xdr:col>
      <xdr:colOff>38100</xdr:colOff>
      <xdr:row>98</xdr:row>
      <xdr:rowOff>37778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28905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3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71779</xdr:rowOff>
    </xdr:from>
    <xdr:to>
      <xdr:col>41</xdr:col>
      <xdr:colOff>101600</xdr:colOff>
      <xdr:row>98</xdr:row>
      <xdr:rowOff>1929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164506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91584</xdr:rowOff>
    </xdr:from>
    <xdr:to>
      <xdr:col>36</xdr:col>
      <xdr:colOff>165100</xdr:colOff>
      <xdr:row>98</xdr:row>
      <xdr:rowOff>21734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137665</xdr:rowOff>
    </xdr:from>
    <xdr:to>
      <xdr:col>85</xdr:col>
      <xdr:colOff>127000</xdr:colOff>
      <xdr:row>38</xdr:row>
      <xdr:rowOff>139174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52765"/>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138968</xdr:rowOff>
    </xdr:from>
    <xdr:to>
      <xdr:col>81</xdr:col>
      <xdr:colOff>50800</xdr:colOff>
      <xdr:row>38</xdr:row>
      <xdr:rowOff>139174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06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137665</xdr:rowOff>
    </xdr:from>
    <xdr:to>
      <xdr:col>76</xdr:col>
      <xdr:colOff>114300</xdr:colOff>
      <xdr:row>38</xdr:row>
      <xdr:rowOff>138968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276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103330</xdr:rowOff>
    </xdr:from>
    <xdr:to>
      <xdr:col>71</xdr:col>
      <xdr:colOff>177800</xdr:colOff>
      <xdr:row>38</xdr:row>
      <xdr:rowOff>137665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18430"/>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86865</xdr:rowOff>
    </xdr:from>
    <xdr:to>
      <xdr:col>85</xdr:col>
      <xdr:colOff>177800</xdr:colOff>
      <xdr:row>39</xdr:row>
      <xdr:rowOff>17015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1792</xdr:rowOff>
    </xdr:from>
    <xdr:ext cx="313932"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6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88374</xdr:rowOff>
    </xdr:from>
    <xdr:to>
      <xdr:col>81</xdr:col>
      <xdr:colOff>101600</xdr:colOff>
      <xdr:row>39</xdr:row>
      <xdr:rowOff>18524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9651</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24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88168</xdr:rowOff>
    </xdr:from>
    <xdr:to>
      <xdr:col>76</xdr:col>
      <xdr:colOff>165100</xdr:colOff>
      <xdr:row>39</xdr:row>
      <xdr:rowOff>18318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9445</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86865</xdr:rowOff>
    </xdr:from>
    <xdr:to>
      <xdr:col>72</xdr:col>
      <xdr:colOff>38100</xdr:colOff>
      <xdr:row>39</xdr:row>
      <xdr:rowOff>17015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8142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46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52530</xdr:rowOff>
    </xdr:from>
    <xdr:to>
      <xdr:col>67</xdr:col>
      <xdr:colOff>101600</xdr:colOff>
      <xdr:row>38</xdr:row>
      <xdr:rowOff>154130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145257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96889</xdr:rowOff>
    </xdr:from>
    <xdr:to>
      <xdr:col>85</xdr:col>
      <xdr:colOff>127000</xdr:colOff>
      <xdr:row>75</xdr:row>
      <xdr:rowOff>122286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2955639"/>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96889</xdr:rowOff>
    </xdr:from>
    <xdr:to>
      <xdr:col>81</xdr:col>
      <xdr:colOff>50800</xdr:colOff>
      <xdr:row>75</xdr:row>
      <xdr:rowOff>98249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55639"/>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98249</xdr:rowOff>
    </xdr:from>
    <xdr:to>
      <xdr:col>76</xdr:col>
      <xdr:colOff>114300</xdr:colOff>
      <xdr:row>75</xdr:row>
      <xdr:rowOff>120121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956999"/>
          <a:ext cx="889000" cy="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120121</xdr:rowOff>
    </xdr:from>
    <xdr:to>
      <xdr:col>71</xdr:col>
      <xdr:colOff>177800</xdr:colOff>
      <xdr:row>76</xdr:row>
      <xdr:rowOff>6307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78871"/>
          <a:ext cx="889000" cy="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71486</xdr:rowOff>
    </xdr:from>
    <xdr:to>
      <xdr:col>85</xdr:col>
      <xdr:colOff>177800</xdr:colOff>
      <xdr:row>76</xdr:row>
      <xdr:rowOff>1637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302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94363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46089</xdr:rowOff>
    </xdr:from>
    <xdr:to>
      <xdr:col>81</xdr:col>
      <xdr:colOff>101600</xdr:colOff>
      <xdr:row>75</xdr:row>
      <xdr:rowOff>147689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164216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47449</xdr:rowOff>
    </xdr:from>
    <xdr:to>
      <xdr:col>76</xdr:col>
      <xdr:colOff>165100</xdr:colOff>
      <xdr:row>75</xdr:row>
      <xdr:rowOff>149048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06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165576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69321</xdr:rowOff>
    </xdr:from>
    <xdr:to>
      <xdr:col>72</xdr:col>
      <xdr:colOff>38100</xdr:colOff>
      <xdr:row>75</xdr:row>
      <xdr:rowOff>170920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280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15998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126956</xdr:rowOff>
    </xdr:from>
    <xdr:to>
      <xdr:col>67</xdr:col>
      <xdr:colOff>101600</xdr:colOff>
      <xdr:row>76</xdr:row>
      <xdr:rowOff>57107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8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73633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6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113326</xdr:rowOff>
    </xdr:from>
    <xdr:to>
      <xdr:col>85</xdr:col>
      <xdr:colOff>127000</xdr:colOff>
      <xdr:row>98</xdr:row>
      <xdr:rowOff>75276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43976"/>
          <a:ext cx="838200" cy="1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32102</xdr:rowOff>
    </xdr:from>
    <xdr:to>
      <xdr:col>81</xdr:col>
      <xdr:colOff>50800</xdr:colOff>
      <xdr:row>98</xdr:row>
      <xdr:rowOff>75276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4202"/>
          <a:ext cx="889000" cy="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32102</xdr:rowOff>
    </xdr:from>
    <xdr:to>
      <xdr:col>76</xdr:col>
      <xdr:colOff>114300</xdr:colOff>
      <xdr:row>98</xdr:row>
      <xdr:rowOff>111556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4202"/>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101856</xdr:rowOff>
    </xdr:from>
    <xdr:to>
      <xdr:col>71</xdr:col>
      <xdr:colOff>177800</xdr:colOff>
      <xdr:row>98</xdr:row>
      <xdr:rowOff>111556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3956"/>
          <a:ext cx="8890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62526</xdr:rowOff>
    </xdr:from>
    <xdr:to>
      <xdr:col>85</xdr:col>
      <xdr:colOff>177800</xdr:colOff>
      <xdr:row>97</xdr:row>
      <xdr:rowOff>164126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85403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24476</xdr:rowOff>
    </xdr:from>
    <xdr:to>
      <xdr:col>81</xdr:col>
      <xdr:colOff>101600</xdr:colOff>
      <xdr:row>98</xdr:row>
      <xdr:rowOff>126076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152752</xdr:rowOff>
    </xdr:from>
    <xdr:to>
      <xdr:col>76</xdr:col>
      <xdr:colOff>165100</xdr:colOff>
      <xdr:row>98</xdr:row>
      <xdr:rowOff>82902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99429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60756</xdr:rowOff>
    </xdr:from>
    <xdr:to>
      <xdr:col>72</xdr:col>
      <xdr:colOff>38100</xdr:colOff>
      <xdr:row>98</xdr:row>
      <xdr:rowOff>162356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51056</xdr:rowOff>
    </xdr:from>
    <xdr:to>
      <xdr:col>67</xdr:col>
      <xdr:colOff>101600</xdr:colOff>
      <xdr:row>98</xdr:row>
      <xdr:rowOff>152656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169183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101295</xdr:rowOff>
    </xdr:from>
    <xdr:to>
      <xdr:col>116</xdr:col>
      <xdr:colOff>63500</xdr:colOff>
      <xdr:row>37</xdr:row>
      <xdr:rowOff>46065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244795"/>
          <a:ext cx="838200" cy="11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46065</xdr:rowOff>
    </xdr:from>
    <xdr:to>
      <xdr:col>111</xdr:col>
      <xdr:colOff>177800</xdr:colOff>
      <xdr:row>38</xdr:row>
      <xdr:rowOff>105959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389715"/>
          <a:ext cx="889000" cy="2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59507</xdr:rowOff>
    </xdr:from>
    <xdr:to>
      <xdr:col>107</xdr:col>
      <xdr:colOff>50800</xdr:colOff>
      <xdr:row>38</xdr:row>
      <xdr:rowOff>105959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574607"/>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59507</xdr:rowOff>
    </xdr:from>
    <xdr:to>
      <xdr:col>102</xdr:col>
      <xdr:colOff>114300</xdr:colOff>
      <xdr:row>38</xdr:row>
      <xdr:rowOff>91146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574607"/>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50495</xdr:rowOff>
    </xdr:from>
    <xdr:to>
      <xdr:col>116</xdr:col>
      <xdr:colOff>114300</xdr:colOff>
      <xdr:row>30</xdr:row>
      <xdr:rowOff>152095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1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159793</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1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166715</xdr:rowOff>
    </xdr:from>
    <xdr:to>
      <xdr:col>112</xdr:col>
      <xdr:colOff>38100</xdr:colOff>
      <xdr:row>37</xdr:row>
      <xdr:rowOff>96865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113392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1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55159</xdr:rowOff>
    </xdr:from>
    <xdr:to>
      <xdr:col>107</xdr:col>
      <xdr:colOff>101600</xdr:colOff>
      <xdr:row>38</xdr:row>
      <xdr:rowOff>156759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147886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8707</xdr:rowOff>
    </xdr:from>
    <xdr:to>
      <xdr:col>102</xdr:col>
      <xdr:colOff>165100</xdr:colOff>
      <xdr:row>38</xdr:row>
      <xdr:rowOff>110307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101434</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1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40346</xdr:rowOff>
    </xdr:from>
    <xdr:to>
      <xdr:col>98</xdr:col>
      <xdr:colOff>38100</xdr:colOff>
      <xdr:row>38</xdr:row>
      <xdr:rowOff>141946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133073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4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106705</xdr:rowOff>
    </xdr:from>
    <xdr:to>
      <xdr:col>116</xdr:col>
      <xdr:colOff>63500</xdr:colOff>
      <xdr:row>56</xdr:row>
      <xdr:rowOff>114440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9707905"/>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90513</xdr:rowOff>
    </xdr:from>
    <xdr:to>
      <xdr:col>111</xdr:col>
      <xdr:colOff>177800</xdr:colOff>
      <xdr:row>56</xdr:row>
      <xdr:rowOff>106705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69171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90513</xdr:rowOff>
    </xdr:from>
    <xdr:to>
      <xdr:col>107</xdr:col>
      <xdr:colOff>50800</xdr:colOff>
      <xdr:row>56</xdr:row>
      <xdr:rowOff>148349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691713"/>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60757</xdr:rowOff>
    </xdr:from>
    <xdr:to>
      <xdr:col>102</xdr:col>
      <xdr:colOff>114300</xdr:colOff>
      <xdr:row>56</xdr:row>
      <xdr:rowOff>148349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90507"/>
          <a:ext cx="8890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63640</xdr:rowOff>
    </xdr:from>
    <xdr:to>
      <xdr:col>116</xdr:col>
      <xdr:colOff>114300</xdr:colOff>
      <xdr:row>56</xdr:row>
      <xdr:rowOff>165240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6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86517</xdr:rowOff>
    </xdr:from>
    <xdr:ext cx="534377"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5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55905</xdr:rowOff>
    </xdr:from>
    <xdr:to>
      <xdr:col>112</xdr:col>
      <xdr:colOff>38100</xdr:colOff>
      <xdr:row>56</xdr:row>
      <xdr:rowOff>157505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6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2582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56111" y="94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39713</xdr:rowOff>
    </xdr:from>
    <xdr:to>
      <xdr:col>107</xdr:col>
      <xdr:colOff>101600</xdr:colOff>
      <xdr:row>56</xdr:row>
      <xdr:rowOff>141313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157840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97549</xdr:rowOff>
    </xdr:from>
    <xdr:to>
      <xdr:col>102</xdr:col>
      <xdr:colOff>165100</xdr:colOff>
      <xdr:row>57</xdr:row>
      <xdr:rowOff>27699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44226</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9957</xdr:rowOff>
    </xdr:from>
    <xdr:to>
      <xdr:col>98</xdr:col>
      <xdr:colOff>38100</xdr:colOff>
      <xdr:row>55</xdr:row>
      <xdr:rowOff>111557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4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128084</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21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113357</xdr:rowOff>
    </xdr:from>
    <xdr:to>
      <xdr:col>116</xdr:col>
      <xdr:colOff>63500</xdr:colOff>
      <xdr:row>75</xdr:row>
      <xdr:rowOff>124253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972107"/>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113357</xdr:rowOff>
    </xdr:from>
    <xdr:to>
      <xdr:col>111</xdr:col>
      <xdr:colOff>177800</xdr:colOff>
      <xdr:row>75</xdr:row>
      <xdr:rowOff>151022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72107"/>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146210</xdr:rowOff>
    </xdr:from>
    <xdr:to>
      <xdr:col>107</xdr:col>
      <xdr:colOff>50800</xdr:colOff>
      <xdr:row>75</xdr:row>
      <xdr:rowOff>151022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0496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146210</xdr:rowOff>
    </xdr:from>
    <xdr:to>
      <xdr:col>102</xdr:col>
      <xdr:colOff>114300</xdr:colOff>
      <xdr:row>75</xdr:row>
      <xdr:rowOff>170898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0496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73453</xdr:rowOff>
    </xdr:from>
    <xdr:to>
      <xdr:col>116</xdr:col>
      <xdr:colOff>114300</xdr:colOff>
      <xdr:row>76</xdr:row>
      <xdr:rowOff>3603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3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96330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8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62557</xdr:rowOff>
    </xdr:from>
    <xdr:to>
      <xdr:col>112</xdr:col>
      <xdr:colOff>38100</xdr:colOff>
      <xdr:row>75</xdr:row>
      <xdr:rowOff>164157</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9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100221</xdr:rowOff>
    </xdr:from>
    <xdr:to>
      <xdr:col>107</xdr:col>
      <xdr:colOff>101600</xdr:colOff>
      <xdr:row>76</xdr:row>
      <xdr:rowOff>30370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21499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95410</xdr:rowOff>
    </xdr:from>
    <xdr:to>
      <xdr:col>102</xdr:col>
      <xdr:colOff>165100</xdr:colOff>
      <xdr:row>76</xdr:row>
      <xdr:rowOff>25560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120098</xdr:rowOff>
    </xdr:from>
    <xdr:to>
      <xdr:col>98</xdr:col>
      <xdr:colOff>38100</xdr:colOff>
      <xdr:row>76</xdr:row>
      <xdr:rowOff>50248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千円となっており、対前年度比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千円の増となっている。増減理由については以下のとおり。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扶助費については、低所得世帯物価高騰対応給付金事業を実施したことに伴い増加している。普通建設事業費については、池田小学校長寿命化改修事業に係る更新整備分が大きく減少しているものの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坂手港に観光拠点となるポートターミナルを整備しているほか各種大型事業を実施していることから全体として増加し、類似団体平均を大きく上回っている。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積立金については、令和４年度決算剰余金の一部を歳入歳出予算に計上して減債基金に積み立てたことによる増である。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投資及び出資金については、香川県広域水道企業団小豆島事業体が実施する経年施設更新整備事業（配水管工事）に対する出資を開始したことによる増である。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13,337
13,145
95.59
12,966,086
11,536,809
1,215,885
5,734,899
9,633,699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50736</xdr:rowOff>
    </xdr:from>
    <xdr:to>
      <xdr:col>24</xdr:col>
      <xdr:colOff>63500</xdr:colOff>
      <xdr:row>36</xdr:row>
      <xdr:rowOff>22352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1486"/>
          <a:ext cx="8382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22352</xdr:rowOff>
    </xdr:from>
    <xdr:to>
      <xdr:col>19</xdr:col>
      <xdr:colOff>177800</xdr:colOff>
      <xdr:row>36</xdr:row>
      <xdr:rowOff>34925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455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10922</xdr:rowOff>
    </xdr:from>
    <xdr:to>
      <xdr:col>15</xdr:col>
      <xdr:colOff>50800</xdr:colOff>
      <xdr:row>36</xdr:row>
      <xdr:rowOff>34925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3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145986</xdr:rowOff>
    </xdr:from>
    <xdr:to>
      <xdr:col>10</xdr:col>
      <xdr:colOff>114300</xdr:colOff>
      <xdr:row>36</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6736"/>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171386</xdr:rowOff>
    </xdr:from>
    <xdr:to>
      <xdr:col>24</xdr:col>
      <xdr:colOff>114300</xdr:colOff>
      <xdr:row>35</xdr:row>
      <xdr:rowOff>101536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143002</xdr:rowOff>
    </xdr:from>
    <xdr:to>
      <xdr:col>20</xdr:col>
      <xdr:colOff>38100</xdr:colOff>
      <xdr:row>36</xdr:row>
      <xdr:rowOff>73152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89679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155575</xdr:rowOff>
    </xdr:from>
    <xdr:to>
      <xdr:col>15</xdr:col>
      <xdr:colOff>101600</xdr:colOff>
      <xdr:row>36</xdr:row>
      <xdr:rowOff>85725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102252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131572</xdr:rowOff>
    </xdr:from>
    <xdr:to>
      <xdr:col>10</xdr:col>
      <xdr:colOff>165100</xdr:colOff>
      <xdr:row>36</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95186</xdr:rowOff>
    </xdr:from>
    <xdr:to>
      <xdr:col>6</xdr:col>
      <xdr:colOff>38100</xdr:colOff>
      <xdr:row>36</xdr:row>
      <xdr:rowOff>25336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68207</xdr:rowOff>
    </xdr:from>
    <xdr:to>
      <xdr:col>24</xdr:col>
      <xdr:colOff>63500</xdr:colOff>
      <xdr:row>56</xdr:row>
      <xdr:rowOff>131850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9407"/>
          <a:ext cx="838200" cy="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123906</xdr:rowOff>
    </xdr:from>
    <xdr:to>
      <xdr:col>19</xdr:col>
      <xdr:colOff>177800</xdr:colOff>
      <xdr:row>56</xdr:row>
      <xdr:rowOff>131850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25106"/>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165367</xdr:rowOff>
    </xdr:from>
    <xdr:to>
      <xdr:col>15</xdr:col>
      <xdr:colOff>50800</xdr:colOff>
      <xdr:row>56</xdr:row>
      <xdr:rowOff>123906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5117"/>
          <a:ext cx="889000" cy="1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165367</xdr:rowOff>
    </xdr:from>
    <xdr:to>
      <xdr:col>10</xdr:col>
      <xdr:colOff>114300</xdr:colOff>
      <xdr:row>57</xdr:row>
      <xdr:rowOff>103003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5117"/>
          <a:ext cx="889000" cy="2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17407</xdr:rowOff>
    </xdr:from>
    <xdr:to>
      <xdr:col>24</xdr:col>
      <xdr:colOff>114300</xdr:colOff>
      <xdr:row>56</xdr:row>
      <xdr:rowOff>119007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40284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81050</xdr:rowOff>
    </xdr:from>
    <xdr:to>
      <xdr:col>20</xdr:col>
      <xdr:colOff>38100</xdr:colOff>
      <xdr:row>57</xdr:row>
      <xdr:rowOff>11200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27727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5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73106</xdr:rowOff>
    </xdr:from>
    <xdr:to>
      <xdr:col>15</xdr:col>
      <xdr:colOff>101600</xdr:colOff>
      <xdr:row>57</xdr:row>
      <xdr:rowOff>3256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19783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4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114567</xdr:rowOff>
    </xdr:from>
    <xdr:to>
      <xdr:col>10</xdr:col>
      <xdr:colOff>165100</xdr:colOff>
      <xdr:row>56</xdr:row>
      <xdr:rowOff>44717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35844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52203</xdr:rowOff>
    </xdr:from>
    <xdr:to>
      <xdr:col>6</xdr:col>
      <xdr:colOff>38100</xdr:colOff>
      <xdr:row>57</xdr:row>
      <xdr:rowOff>153803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144930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86838</xdr:rowOff>
    </xdr:from>
    <xdr:to>
      <xdr:col>24</xdr:col>
      <xdr:colOff>63500</xdr:colOff>
      <xdr:row>76</xdr:row>
      <xdr:rowOff>145721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17038"/>
          <a:ext cx="838200" cy="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105049</xdr:rowOff>
    </xdr:from>
    <xdr:to>
      <xdr:col>19</xdr:col>
      <xdr:colOff>177800</xdr:colOff>
      <xdr:row>76</xdr:row>
      <xdr:rowOff>145721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35249"/>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105049</xdr:rowOff>
    </xdr:from>
    <xdr:to>
      <xdr:col>15</xdr:col>
      <xdr:colOff>50800</xdr:colOff>
      <xdr:row>77</xdr:row>
      <xdr:rowOff>55228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35249"/>
          <a:ext cx="889000" cy="1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55228</xdr:rowOff>
    </xdr:from>
    <xdr:to>
      <xdr:col>10</xdr:col>
      <xdr:colOff>114300</xdr:colOff>
      <xdr:row>77</xdr:row>
      <xdr:rowOff>104473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6878"/>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36038</xdr:rowOff>
    </xdr:from>
    <xdr:to>
      <xdr:col>24</xdr:col>
      <xdr:colOff>114300</xdr:colOff>
      <xdr:row>76</xdr:row>
      <xdr:rowOff>137638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4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94921</xdr:rowOff>
    </xdr:from>
    <xdr:to>
      <xdr:col>20</xdr:col>
      <xdr:colOff>38100</xdr:colOff>
      <xdr:row>77</xdr:row>
      <xdr:rowOff>25071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16198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54249</xdr:rowOff>
    </xdr:from>
    <xdr:to>
      <xdr:col>15</xdr:col>
      <xdr:colOff>101600</xdr:colOff>
      <xdr:row>76</xdr:row>
      <xdr:rowOff>155849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146976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17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4428</xdr:rowOff>
    </xdr:from>
    <xdr:to>
      <xdr:col>10</xdr:col>
      <xdr:colOff>165100</xdr:colOff>
      <xdr:row>77</xdr:row>
      <xdr:rowOff>106028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97155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53673</xdr:rowOff>
    </xdr:from>
    <xdr:to>
      <xdr:col>6</xdr:col>
      <xdr:colOff>38100</xdr:colOff>
      <xdr:row>77</xdr:row>
      <xdr:rowOff>155273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146400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136446</xdr:rowOff>
    </xdr:from>
    <xdr:to>
      <xdr:col>24</xdr:col>
      <xdr:colOff>63500</xdr:colOff>
      <xdr:row>94</xdr:row>
      <xdr:rowOff>81876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081296"/>
          <a:ext cx="838200" cy="1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157770</xdr:rowOff>
    </xdr:from>
    <xdr:to>
      <xdr:col>19</xdr:col>
      <xdr:colOff>177800</xdr:colOff>
      <xdr:row>94</xdr:row>
      <xdr:rowOff>81876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759720"/>
          <a:ext cx="889000" cy="4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122881</xdr:rowOff>
    </xdr:from>
    <xdr:to>
      <xdr:col>15</xdr:col>
      <xdr:colOff>50800</xdr:colOff>
      <xdr:row>91</xdr:row>
      <xdr:rowOff>157770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5724831"/>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122881</xdr:rowOff>
    </xdr:from>
    <xdr:to>
      <xdr:col>10</xdr:col>
      <xdr:colOff>114300</xdr:colOff>
      <xdr:row>91</xdr:row>
      <xdr:rowOff>163833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724831"/>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85646</xdr:rowOff>
    </xdr:from>
    <xdr:to>
      <xdr:col>24</xdr:col>
      <xdr:colOff>114300</xdr:colOff>
      <xdr:row>94</xdr:row>
      <xdr:rowOff>15796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108523</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8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31076</xdr:rowOff>
    </xdr:from>
    <xdr:to>
      <xdr:col>20</xdr:col>
      <xdr:colOff>38100</xdr:colOff>
      <xdr:row>94</xdr:row>
      <xdr:rowOff>132676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149203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106970</xdr:rowOff>
    </xdr:from>
    <xdr:to>
      <xdr:col>15</xdr:col>
      <xdr:colOff>101600</xdr:colOff>
      <xdr:row>92</xdr:row>
      <xdr:rowOff>37120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53647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48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72081</xdr:rowOff>
    </xdr:from>
    <xdr:to>
      <xdr:col>10</xdr:col>
      <xdr:colOff>165100</xdr:colOff>
      <xdr:row>92</xdr:row>
      <xdr:rowOff>2231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6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18758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4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113033</xdr:rowOff>
    </xdr:from>
    <xdr:to>
      <xdr:col>6</xdr:col>
      <xdr:colOff>38100</xdr:colOff>
      <xdr:row>92</xdr:row>
      <xdr:rowOff>43183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7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59710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49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66548</xdr:rowOff>
    </xdr:from>
    <xdr:to>
      <xdr:col>55</xdr:col>
      <xdr:colOff>0</xdr:colOff>
      <xdr:row>37</xdr:row>
      <xdr:rowOff>78958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10198"/>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115207</xdr:rowOff>
    </xdr:from>
    <xdr:to>
      <xdr:col>50</xdr:col>
      <xdr:colOff>114300</xdr:colOff>
      <xdr:row>37</xdr:row>
      <xdr:rowOff>66548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944507"/>
          <a:ext cx="889000" cy="4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115207</xdr:rowOff>
    </xdr:from>
    <xdr:to>
      <xdr:col>45</xdr:col>
      <xdr:colOff>177800</xdr:colOff>
      <xdr:row>34</xdr:row>
      <xdr:rowOff>146558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944507"/>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146558</xdr:rowOff>
    </xdr:from>
    <xdr:to>
      <xdr:col>41</xdr:col>
      <xdr:colOff>50800</xdr:colOff>
      <xdr:row>34</xdr:row>
      <xdr:rowOff>163213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97585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28158</xdr:rowOff>
    </xdr:from>
    <xdr:to>
      <xdr:col>55</xdr:col>
      <xdr:colOff>50800</xdr:colOff>
      <xdr:row>37</xdr:row>
      <xdr:rowOff>129758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51035</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2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xdr:rowOff>
    </xdr:from>
    <xdr:to>
      <xdr:col>50</xdr:col>
      <xdr:colOff>165100</xdr:colOff>
      <xdr:row>37</xdr:row>
      <xdr:rowOff>117348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133875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64407</xdr:rowOff>
    </xdr:from>
    <xdr:to>
      <xdr:col>46</xdr:col>
      <xdr:colOff>38100</xdr:colOff>
      <xdr:row>34</xdr:row>
      <xdr:rowOff>166007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11084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66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95758</xdr:rowOff>
    </xdr:from>
    <xdr:to>
      <xdr:col>41</xdr:col>
      <xdr:colOff>101600</xdr:colOff>
      <xdr:row>35</xdr:row>
      <xdr:rowOff>25908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42435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112413</xdr:rowOff>
    </xdr:from>
    <xdr:to>
      <xdr:col>36</xdr:col>
      <xdr:colOff>165100</xdr:colOff>
      <xdr:row>35</xdr:row>
      <xdr:rowOff>42563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59090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71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152167</xdr:rowOff>
    </xdr:from>
    <xdr:to>
      <xdr:col>55</xdr:col>
      <xdr:colOff>0</xdr:colOff>
      <xdr:row>58</xdr:row>
      <xdr:rowOff>46911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4817"/>
          <a:ext cx="838200" cy="6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118653</xdr:rowOff>
    </xdr:from>
    <xdr:to>
      <xdr:col>50</xdr:col>
      <xdr:colOff>114300</xdr:colOff>
      <xdr:row>57</xdr:row>
      <xdr:rowOff>152167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91303"/>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118653</xdr:rowOff>
    </xdr:from>
    <xdr:to>
      <xdr:col>45</xdr:col>
      <xdr:colOff>177800</xdr:colOff>
      <xdr:row>58</xdr:row>
      <xdr:rowOff>25233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1303"/>
          <a:ext cx="889000" cy="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25233</xdr:rowOff>
    </xdr:from>
    <xdr:to>
      <xdr:col>41</xdr:col>
      <xdr:colOff>50800</xdr:colOff>
      <xdr:row>58</xdr:row>
      <xdr:rowOff>46348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93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167561</xdr:rowOff>
    </xdr:from>
    <xdr:to>
      <xdr:col>55</xdr:col>
      <xdr:colOff>50800</xdr:colOff>
      <xdr:row>58</xdr:row>
      <xdr:rowOff>97711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145988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101367</xdr:rowOff>
    </xdr:from>
    <xdr:to>
      <xdr:col>50</xdr:col>
      <xdr:colOff>165100</xdr:colOff>
      <xdr:row>58</xdr:row>
      <xdr:rowOff>31517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22644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6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67853</xdr:rowOff>
    </xdr:from>
    <xdr:to>
      <xdr:col>46</xdr:col>
      <xdr:colOff>38100</xdr:colOff>
      <xdr:row>57</xdr:row>
      <xdr:rowOff>169453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14530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1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145883</xdr:rowOff>
    </xdr:from>
    <xdr:to>
      <xdr:col>41</xdr:col>
      <xdr:colOff>101600</xdr:colOff>
      <xdr:row>58</xdr:row>
      <xdr:rowOff>76033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67160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166998</xdr:rowOff>
    </xdr:from>
    <xdr:to>
      <xdr:col>36</xdr:col>
      <xdr:colOff>165100</xdr:colOff>
      <xdr:row>58</xdr:row>
      <xdr:rowOff>97148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88275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143929</xdr:rowOff>
    </xdr:from>
    <xdr:to>
      <xdr:col>55</xdr:col>
      <xdr:colOff>0</xdr:colOff>
      <xdr:row>77</xdr:row>
      <xdr:rowOff>157584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5579"/>
          <a:ext cx="8382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143929</xdr:rowOff>
    </xdr:from>
    <xdr:to>
      <xdr:col>50</xdr:col>
      <xdr:colOff>114300</xdr:colOff>
      <xdr:row>78</xdr:row>
      <xdr:rowOff>22786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5579"/>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128392</xdr:rowOff>
    </xdr:from>
    <xdr:to>
      <xdr:col>45</xdr:col>
      <xdr:colOff>177800</xdr:colOff>
      <xdr:row>78</xdr:row>
      <xdr:rowOff>22786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30042"/>
          <a:ext cx="889000" cy="6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128392</xdr:rowOff>
    </xdr:from>
    <xdr:to>
      <xdr:col>41</xdr:col>
      <xdr:colOff>50800</xdr:colOff>
      <xdr:row>78</xdr:row>
      <xdr:rowOff>67973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30042"/>
          <a:ext cx="889000" cy="1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106784</xdr:rowOff>
    </xdr:from>
    <xdr:to>
      <xdr:col>55</xdr:col>
      <xdr:colOff>50800</xdr:colOff>
      <xdr:row>78</xdr:row>
      <xdr:rowOff>36934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129661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93129</xdr:rowOff>
    </xdr:from>
    <xdr:to>
      <xdr:col>50</xdr:col>
      <xdr:colOff>165100</xdr:colOff>
      <xdr:row>78</xdr:row>
      <xdr:rowOff>23279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39806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143436</xdr:rowOff>
    </xdr:from>
    <xdr:to>
      <xdr:col>46</xdr:col>
      <xdr:colOff>38100</xdr:colOff>
      <xdr:row>78</xdr:row>
      <xdr:rowOff>73586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64713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77592</xdr:rowOff>
    </xdr:from>
    <xdr:to>
      <xdr:col>41</xdr:col>
      <xdr:colOff>101600</xdr:colOff>
      <xdr:row>78</xdr:row>
      <xdr:rowOff>7742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24269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17173</xdr:rowOff>
    </xdr:from>
    <xdr:to>
      <xdr:col>36</xdr:col>
      <xdr:colOff>165100</xdr:colOff>
      <xdr:row>78</xdr:row>
      <xdr:rowOff>118773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135300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68176</xdr:rowOff>
    </xdr:from>
    <xdr:to>
      <xdr:col>55</xdr:col>
      <xdr:colOff>0</xdr:colOff>
      <xdr:row>97</xdr:row>
      <xdr:rowOff>364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55926"/>
          <a:ext cx="838200" cy="27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xdr:rowOff>
    </xdr:from>
    <xdr:to>
      <xdr:col>50</xdr:col>
      <xdr:colOff>114300</xdr:colOff>
      <xdr:row>97</xdr:row>
      <xdr:rowOff>58758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1014"/>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58758</xdr:rowOff>
    </xdr:from>
    <xdr:to>
      <xdr:col>45</xdr:col>
      <xdr:colOff>177800</xdr:colOff>
      <xdr:row>97</xdr:row>
      <xdr:rowOff>68225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89408"/>
          <a:ext cx="8890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68225</xdr:rowOff>
    </xdr:from>
    <xdr:to>
      <xdr:col>41</xdr:col>
      <xdr:colOff>50800</xdr:colOff>
      <xdr:row>97</xdr:row>
      <xdr:rowOff>102465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98875"/>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17376</xdr:rowOff>
    </xdr:from>
    <xdr:to>
      <xdr:col>55</xdr:col>
      <xdr:colOff>50800</xdr:colOff>
      <xdr:row>95</xdr:row>
      <xdr:rowOff>118976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40253</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5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121014</xdr:rowOff>
    </xdr:from>
    <xdr:to>
      <xdr:col>50</xdr:col>
      <xdr:colOff>165100</xdr:colOff>
      <xdr:row>97</xdr:row>
      <xdr:rowOff>51164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67691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7958</xdr:rowOff>
    </xdr:from>
    <xdr:to>
      <xdr:col>46</xdr:col>
      <xdr:colOff>38100</xdr:colOff>
      <xdr:row>97</xdr:row>
      <xdr:rowOff>109558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100685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17425</xdr:rowOff>
    </xdr:from>
    <xdr:to>
      <xdr:col>41</xdr:col>
      <xdr:colOff>101600</xdr:colOff>
      <xdr:row>97</xdr:row>
      <xdr:rowOff>119025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110152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51665</xdr:rowOff>
    </xdr:from>
    <xdr:to>
      <xdr:col>36</xdr:col>
      <xdr:colOff>165100</xdr:colOff>
      <xdr:row>97</xdr:row>
      <xdr:rowOff>153265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144392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75692</xdr:rowOff>
    </xdr:from>
    <xdr:to>
      <xdr:col>85</xdr:col>
      <xdr:colOff>127000</xdr:colOff>
      <xdr:row>36</xdr:row>
      <xdr:rowOff>87084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47892"/>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75692</xdr:rowOff>
    </xdr:from>
    <xdr:to>
      <xdr:col>81</xdr:col>
      <xdr:colOff>50800</xdr:colOff>
      <xdr:row>36</xdr:row>
      <xdr:rowOff>139674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47892"/>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139674</xdr:rowOff>
    </xdr:from>
    <xdr:to>
      <xdr:col>76</xdr:col>
      <xdr:colOff>114300</xdr:colOff>
      <xdr:row>36</xdr:row>
      <xdr:rowOff>141973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1187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141973</xdr:rowOff>
    </xdr:from>
    <xdr:to>
      <xdr:col>71</xdr:col>
      <xdr:colOff>177800</xdr:colOff>
      <xdr:row>36</xdr:row>
      <xdr:rowOff>167996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14173"/>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36284</xdr:rowOff>
    </xdr:from>
    <xdr:to>
      <xdr:col>85</xdr:col>
      <xdr:colOff>177800</xdr:colOff>
      <xdr:row>36</xdr:row>
      <xdr:rowOff>137884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59161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88874</xdr:rowOff>
    </xdr:from>
    <xdr:to>
      <xdr:col>76</xdr:col>
      <xdr:colOff>165100</xdr:colOff>
      <xdr:row>37</xdr:row>
      <xdr:rowOff>19024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35551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91173</xdr:rowOff>
    </xdr:from>
    <xdr:to>
      <xdr:col>72</xdr:col>
      <xdr:colOff>38100</xdr:colOff>
      <xdr:row>37</xdr:row>
      <xdr:rowOff>21323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37850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3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117196</xdr:rowOff>
    </xdr:from>
    <xdr:to>
      <xdr:col>67</xdr:col>
      <xdr:colOff>101600</xdr:colOff>
      <xdr:row>37</xdr:row>
      <xdr:rowOff>47346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63873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76293</xdr:rowOff>
    </xdr:from>
    <xdr:to>
      <xdr:col>85</xdr:col>
      <xdr:colOff>127000</xdr:colOff>
      <xdr:row>58</xdr:row>
      <xdr:rowOff>19822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48943"/>
          <a:ext cx="838200" cy="1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76293</xdr:rowOff>
    </xdr:from>
    <xdr:to>
      <xdr:col>81</xdr:col>
      <xdr:colOff>50800</xdr:colOff>
      <xdr:row>58</xdr:row>
      <xdr:rowOff>38208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48943"/>
          <a:ext cx="889000" cy="13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20475</xdr:rowOff>
    </xdr:from>
    <xdr:to>
      <xdr:col>76</xdr:col>
      <xdr:colOff>114300</xdr:colOff>
      <xdr:row>58</xdr:row>
      <xdr:rowOff>38208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6457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20475</xdr:rowOff>
    </xdr:from>
    <xdr:to>
      <xdr:col>71</xdr:col>
      <xdr:colOff>177800</xdr:colOff>
      <xdr:row>58</xdr:row>
      <xdr:rowOff>65853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64575"/>
          <a:ext cx="889000" cy="4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140472</xdr:rowOff>
    </xdr:from>
    <xdr:to>
      <xdr:col>85</xdr:col>
      <xdr:colOff>177800</xdr:colOff>
      <xdr:row>58</xdr:row>
      <xdr:rowOff>70622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118899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25493</xdr:rowOff>
    </xdr:from>
    <xdr:to>
      <xdr:col>81</xdr:col>
      <xdr:colOff>101600</xdr:colOff>
      <xdr:row>57</xdr:row>
      <xdr:rowOff>127093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143620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7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158858</xdr:rowOff>
    </xdr:from>
    <xdr:to>
      <xdr:col>76</xdr:col>
      <xdr:colOff>165100</xdr:colOff>
      <xdr:row>58</xdr:row>
      <xdr:rowOff>89008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105535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141125</xdr:rowOff>
    </xdr:from>
    <xdr:to>
      <xdr:col>72</xdr:col>
      <xdr:colOff>38100</xdr:colOff>
      <xdr:row>58</xdr:row>
      <xdr:rowOff>71275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62402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15053</xdr:rowOff>
    </xdr:from>
    <xdr:to>
      <xdr:col>67</xdr:col>
      <xdr:colOff>101600</xdr:colOff>
      <xdr:row>58</xdr:row>
      <xdr:rowOff>116653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107780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137666</xdr:rowOff>
    </xdr:from>
    <xdr:to>
      <xdr:col>85</xdr:col>
      <xdr:colOff>127000</xdr:colOff>
      <xdr:row>78</xdr:row>
      <xdr:rowOff>139174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076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138968</xdr:rowOff>
    </xdr:from>
    <xdr:to>
      <xdr:col>81</xdr:col>
      <xdr:colOff>50800</xdr:colOff>
      <xdr:row>78</xdr:row>
      <xdr:rowOff>139174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068"/>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137666</xdr:rowOff>
    </xdr:from>
    <xdr:to>
      <xdr:col>76</xdr:col>
      <xdr:colOff>114300</xdr:colOff>
      <xdr:row>78</xdr:row>
      <xdr:rowOff>138968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0766"/>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103330</xdr:rowOff>
    </xdr:from>
    <xdr:to>
      <xdr:col>71</xdr:col>
      <xdr:colOff>177800</xdr:colOff>
      <xdr:row>78</xdr:row>
      <xdr:rowOff>137666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76430"/>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86866</xdr:rowOff>
    </xdr:from>
    <xdr:to>
      <xdr:col>85</xdr:col>
      <xdr:colOff>177800</xdr:colOff>
      <xdr:row>79</xdr:row>
      <xdr:rowOff>17016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1793</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4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88374</xdr:rowOff>
    </xdr:from>
    <xdr:to>
      <xdr:col>81</xdr:col>
      <xdr:colOff>101600</xdr:colOff>
      <xdr:row>79</xdr:row>
      <xdr:rowOff>18524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9651</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88168</xdr:rowOff>
    </xdr:from>
    <xdr:to>
      <xdr:col>76</xdr:col>
      <xdr:colOff>165100</xdr:colOff>
      <xdr:row>79</xdr:row>
      <xdr:rowOff>18318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9445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86866</xdr:rowOff>
    </xdr:from>
    <xdr:to>
      <xdr:col>72</xdr:col>
      <xdr:colOff>38100</xdr:colOff>
      <xdr:row>79</xdr:row>
      <xdr:rowOff>17016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8143</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2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52530</xdr:rowOff>
    </xdr:from>
    <xdr:to>
      <xdr:col>67</xdr:col>
      <xdr:colOff>101600</xdr:colOff>
      <xdr:row>78</xdr:row>
      <xdr:rowOff>154130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145257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96889</xdr:rowOff>
    </xdr:from>
    <xdr:to>
      <xdr:col>85</xdr:col>
      <xdr:colOff>127000</xdr:colOff>
      <xdr:row>95</xdr:row>
      <xdr:rowOff>122287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384639"/>
          <a:ext cx="8382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96889</xdr:rowOff>
    </xdr:from>
    <xdr:to>
      <xdr:col>81</xdr:col>
      <xdr:colOff>50800</xdr:colOff>
      <xdr:row>95</xdr:row>
      <xdr:rowOff>98250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384639"/>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98250</xdr:rowOff>
    </xdr:from>
    <xdr:to>
      <xdr:col>76</xdr:col>
      <xdr:colOff>114300</xdr:colOff>
      <xdr:row>95</xdr:row>
      <xdr:rowOff>120120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86000"/>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120120</xdr:rowOff>
    </xdr:from>
    <xdr:to>
      <xdr:col>71</xdr:col>
      <xdr:colOff>177800</xdr:colOff>
      <xdr:row>96</xdr:row>
      <xdr:rowOff>6307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07870"/>
          <a:ext cx="889000" cy="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71487</xdr:rowOff>
    </xdr:from>
    <xdr:to>
      <xdr:col>85</xdr:col>
      <xdr:colOff>177800</xdr:colOff>
      <xdr:row>96</xdr:row>
      <xdr:rowOff>1637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94364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46089</xdr:rowOff>
    </xdr:from>
    <xdr:to>
      <xdr:col>81</xdr:col>
      <xdr:colOff>101600</xdr:colOff>
      <xdr:row>95</xdr:row>
      <xdr:rowOff>147689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3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164216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1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47450</xdr:rowOff>
    </xdr:from>
    <xdr:to>
      <xdr:col>76</xdr:col>
      <xdr:colOff>165100</xdr:colOff>
      <xdr:row>95</xdr:row>
      <xdr:rowOff>149050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3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165577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69320</xdr:rowOff>
    </xdr:from>
    <xdr:to>
      <xdr:col>72</xdr:col>
      <xdr:colOff>38100</xdr:colOff>
      <xdr:row>95</xdr:row>
      <xdr:rowOff>170920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126957</xdr:rowOff>
    </xdr:from>
    <xdr:to>
      <xdr:col>67</xdr:col>
      <xdr:colOff>101600</xdr:colOff>
      <xdr:row>96</xdr:row>
      <xdr:rowOff>57107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73634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総務費が増加（＋</a:t>
          </a:r>
          <a:r>
            <a:rPr kumimoji="1" lang="en-US" altLang="ja-JP" sz="1300">
              <a:latin typeface="ＭＳ Ｐゴシック" panose="020B0600070205080204" pitchFamily="50" charset="-128"/>
              <a:ea typeface="ＭＳ Ｐゴシック" panose="020B0600070205080204" pitchFamily="50" charset="-128"/>
            </a:rPr>
            <a:t>27,840</a:t>
          </a:r>
          <a:r>
            <a:rPr kumimoji="1" lang="ja-JP" altLang="en-US" sz="1300">
              <a:latin typeface="ＭＳ Ｐゴシック" panose="020B0600070205080204" pitchFamily="50" charset="-128"/>
              <a:ea typeface="ＭＳ Ｐゴシック" panose="020B0600070205080204" pitchFamily="50" charset="-128"/>
            </a:rPr>
            <a:t>円）しているのは、令和４年度決算剰余金の一部を歳入歳出予算に計上して減債基金に積立を行ったことによるものである。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土木費が増加（＋</a:t>
          </a:r>
          <a:r>
            <a:rPr kumimoji="1" lang="en-US" altLang="ja-JP" sz="1300">
              <a:latin typeface="ＭＳ Ｐゴシック" panose="020B0600070205080204" pitchFamily="50" charset="-128"/>
              <a:ea typeface="ＭＳ Ｐゴシック" panose="020B0600070205080204" pitchFamily="50" charset="-128"/>
            </a:rPr>
            <a:t>60,168</a:t>
          </a:r>
          <a:r>
            <a:rPr kumimoji="1" lang="ja-JP" altLang="en-US" sz="1300">
              <a:latin typeface="ＭＳ Ｐゴシック" panose="020B0600070205080204" pitchFamily="50" charset="-128"/>
              <a:ea typeface="ＭＳ Ｐゴシック" panose="020B0600070205080204" pitchFamily="50" charset="-128"/>
            </a:rPr>
            <a:t>円）しているのは、更新住宅の本体工事に着手したこと及び坂手港において観光拠点となるターミナルの建設に着手したことが主な要因である。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教育費が減少（▲</a:t>
          </a:r>
          <a:r>
            <a:rPr kumimoji="1" lang="en-US" altLang="ja-JP" sz="1300">
              <a:latin typeface="ＭＳ Ｐゴシック" panose="020B0600070205080204" pitchFamily="50" charset="-128"/>
              <a:ea typeface="ＭＳ Ｐゴシック" panose="020B0600070205080204" pitchFamily="50" charset="-128"/>
            </a:rPr>
            <a:t>35,208</a:t>
          </a:r>
          <a:r>
            <a:rPr kumimoji="1" lang="ja-JP" altLang="en-US" sz="1300">
              <a:latin typeface="ＭＳ Ｐゴシック" panose="020B0600070205080204" pitchFamily="50" charset="-128"/>
              <a:ea typeface="ＭＳ Ｐゴシック" panose="020B0600070205080204" pitchFamily="50" charset="-128"/>
            </a:rPr>
            <a:t>円）しているのは、令和３年度から着手している池田小学校長寿命化改修事業が令和４年度に完了したことによるものである。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公債費の住民一人当たりのコストは減（▲</a:t>
          </a:r>
          <a:r>
            <a:rPr kumimoji="1" lang="en-US" altLang="ja-JP" sz="1300">
              <a:latin typeface="ＭＳ Ｐゴシック" panose="020B0600070205080204" pitchFamily="50" charset="-128"/>
              <a:ea typeface="ＭＳ Ｐゴシック" panose="020B0600070205080204" pitchFamily="50" charset="-128"/>
            </a:rPr>
            <a:t>4,444</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円）となっているものの、類似団体平均を上回っており、今後の大型事業に係る元金償還も開始されることから増加する見込みである。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中期的な見通しのもとに、決算剰余金を積立てるとともに、最低水準の取崩しに努めている。令和５年度は、適切な財源確保と歳出の精査により、取崩しを回避している。なお、令和４年度決算剰余金については、今後の大型事業に係る償還財源の確保対策として減債基金に積立を行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実質単年度収支についても、行財政改革の推進等により引き続き黒字を維持しており、今後も適切な財源確保や事務事業の見直し・統廃合など歳出の合理化等を更に推進することで健全な財政運営に努める。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一般会計は、前年度繰越金が大きく増加するなどに伴い実質収支額が増加したことから、標準財政規模比が増加している。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年度から後期高齢者医療制度が開始されたことや人口減少などの影響により被保険者の減少傾向が続いている状況である。また、合併以降保険料率を改正しておらず、収支状況が悪化していたことから平成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料率を改正し、その後も段階的に改正を行っているが、本町の医療費の特殊要件として、精神病院があること、被保険者のうち低所得者が多いなど担税能力が低い状況であることから、保険料率の改正がそのまま赤字解消にはつながらないため、健康づくりなどといった施策を強く進め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元利償還金については、合併特例債を活用した地域振興基金造成に係る地方債償還が終了したことなどから令和５年度については減少している。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また、組合等が起こした地方債の元利償還金に対する負担金等については、小豆島中央病院の医療機器整備や更新などの返済のため高止まりしている状況である。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算入見込額が大きな地方債の活用を進めていることもあり、算入公債費等も横ばいとなっているが、今後の公債費を抑制するためにも、普通建設事業の選択と集中、地方債の新規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合併以降、黒字決算による財政調整基金・減債基金への積立等、充当可能基金が維持できている。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交付税措置見込が大きな地方債の活用を進めるとともに、後年度負担の適正化のため臨時財政対策債の発行を抑制した一方で、合併特例債等の償還が進んだことから基準財政需要額算入見込額について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組合等負担等見込額は、小豆地区広域行政事務組合の常備消防に係る公債費（庁舎建設等）負担や、小豆島中央病院企業団の病院建設に係る公債費負担が大きなものである。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立病院の再編により病院事業から債務承継を行っており、一般会計等に係る地方債の現在高がその分増えている状況にあり、この地方債償還が終了する令和８年度までは大きな水準で推移すると見込まれ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百万円となっている。内訳としては、財政調整基金が対前年度比百万円増の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億円）を残高水準の目安とし、財源の過不足等を調整するために活用しながらも、引き続き災害が発生した場合や経済情勢の著しい変動が生じた場合を想定して確保していきたい。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その他特定目的基金については、各条例の目的に沿った事業実施に必要な積立や事業実施のために活用することとしている。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的な方針としては、超高齢化社会の進展に伴う社会保障関係経費の増大、公共施設の老朽化に伴う更新費用の増加など、財政需要の増加が見込まれるため、歳入確保の観点からも活用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地域振興基金については、町民の連帯強化と地域振興を図るため活用している。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ふるさとづくり基金については、地域づくり及び快適な生活環境の形成を図るために活用している。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水道基金については、水道事業の健全な運営及びこれに関連した地域の活性化を図るために活用している。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ふるさと納税寄付額の順調な推移のほか令和５年度については充当事業費が対前年度比で減少したことから繰入額も同様に減少したため、基金残高は増加した。一方、高峰秀子生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年記念事業の財源として松山善三・高峰秀子基金（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百万円）や香川県広域水道企業団小豆島事業体が実施する経年施設更新整備事業（配水管工事）に対する出資財源として水道基金（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百万円）を活用したことなどからその他特定目的基金全体で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今後も条例の目的に沿った事業に活用することとし、特にふるさと納税寄付金を原資として積み立てたふるさとづくり基金については、各種まちづくり施策の貴重な財源として活用を進めていきたい。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財源の過不足等を調整するための取崩しが前年度同様に不要であったことから、利子収入積立による百万円の増となっている。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億円）を残高水準の目安としており、年度間の財源の調整を行い、財政の健全化を確保するために活用することとしている。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令和５年度は庁舎再編に伴い継承した旧内海病院の残債の償還の財源として活用したほか、令和４年度決算剰余金処分について減債基金へ積立を行ったため、対前年度比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期限を繰り上げて町債の償還を行う場合や、年度によって町債の償還が多額になる場合に財源として活用することとしており、当面は旧内海病院の残債償還や臨時財政対策債の償還の財源、令和４年度事業着手の更新住宅整備事業に係る公営住宅建設事業債の償還財源として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12966086</v>
      </c>
      <c r="BO4" s="449"/>
      <c r="BP4" s="449"/>
      <c r="BQ4" s="449"/>
      <c r="BR4" s="449"/>
      <c r="BS4" s="449"/>
      <c r="BT4" s="449"/>
      <c r="BU4" s="450"/>
      <c r="BV4" s="448">
        <v>12018904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21.2</v>
      </c>
      <c r="CU4" s="589"/>
      <c r="CV4" s="589"/>
      <c r="CW4" s="589"/>
      <c r="CX4" s="589"/>
      <c r="CY4" s="589"/>
      <c r="CZ4" s="589"/>
      <c r="DA4" s="590"/>
      <c r="DB4" s="588">
        <v>17.2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11536809</v>
      </c>
      <c r="BO5" s="420"/>
      <c r="BP5" s="420"/>
      <c r="BQ5" s="420"/>
      <c r="BR5" s="420"/>
      <c r="BS5" s="420"/>
      <c r="BT5" s="420"/>
      <c r="BU5" s="421"/>
      <c r="BV5" s="419">
        <v>10942502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90.6</v>
      </c>
      <c r="CU5" s="417"/>
      <c r="CV5" s="417"/>
      <c r="CW5" s="417"/>
      <c r="CX5" s="417"/>
      <c r="CY5" s="417"/>
      <c r="CZ5" s="417"/>
      <c r="DA5" s="418"/>
      <c r="DB5" s="416">
        <v>90.1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1429277</v>
      </c>
      <c r="BO6" s="420"/>
      <c r="BP6" s="420"/>
      <c r="BQ6" s="420"/>
      <c r="BR6" s="420"/>
      <c r="BS6" s="420"/>
      <c r="BT6" s="420"/>
      <c r="BU6" s="421"/>
      <c r="BV6" s="419">
        <v>1076402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90.6</v>
      </c>
      <c r="CU6" s="563"/>
      <c r="CV6" s="563"/>
      <c r="CW6" s="563"/>
      <c r="CX6" s="563"/>
      <c r="CY6" s="563"/>
      <c r="CZ6" s="563"/>
      <c r="DA6" s="564"/>
      <c r="DB6" s="562">
        <v>90.1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213392</v>
      </c>
      <c r="BO7" s="420"/>
      <c r="BP7" s="420"/>
      <c r="BQ7" s="420"/>
      <c r="BR7" s="420"/>
      <c r="BS7" s="420"/>
      <c r="BT7" s="420"/>
      <c r="BU7" s="421"/>
      <c r="BV7" s="419">
        <v>73714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5734899</v>
      </c>
      <c r="CU7" s="420"/>
      <c r="CV7" s="420"/>
      <c r="CW7" s="420"/>
      <c r="CX7" s="420"/>
      <c r="CY7" s="420"/>
      <c r="CZ7" s="420"/>
      <c r="DA7" s="421"/>
      <c r="DB7" s="419">
        <v>5814628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1215885</v>
      </c>
      <c r="BO8" s="420"/>
      <c r="BP8" s="420"/>
      <c r="BQ8" s="420"/>
      <c r="BR8" s="420"/>
      <c r="BS8" s="420"/>
      <c r="BT8" s="420"/>
      <c r="BU8" s="421"/>
      <c r="BV8" s="419">
        <v>1002688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13870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213197</v>
      </c>
      <c r="BO9" s="420"/>
      <c r="BP9" s="420"/>
      <c r="BQ9" s="420"/>
      <c r="BR9" s="420"/>
      <c r="BS9" s="420"/>
      <c r="BT9" s="420"/>
      <c r="BU9" s="421"/>
      <c r="BV9" s="419">
        <v>154348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14862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1897</v>
      </c>
      <c r="BO10" s="420"/>
      <c r="BP10" s="420"/>
      <c r="BQ10" s="420"/>
      <c r="BR10" s="420"/>
      <c r="BS10" s="420"/>
      <c r="BT10" s="420"/>
      <c r="BU10" s="421"/>
      <c r="BV10" s="419">
        <v>2384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13337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13145</v>
      </c>
      <c r="S13" s="507"/>
      <c r="T13" s="507"/>
      <c r="U13" s="507"/>
      <c r="V13" s="508"/>
      <c r="W13" s="509" t="s">
        <v>131</v>
      </c>
      <c r="X13" s="405"/>
      <c r="Y13" s="405"/>
      <c r="Z13" s="405"/>
      <c r="AA13" s="405"/>
      <c r="AB13" s="406"/>
      <c r="AC13" s="372">
        <v>376</v>
      </c>
      <c r="AD13" s="373"/>
      <c r="AE13" s="373"/>
      <c r="AF13" s="373"/>
      <c r="AG13" s="374"/>
      <c r="AH13" s="372">
        <v>364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215094</v>
      </c>
      <c r="BO13" s="420"/>
      <c r="BP13" s="420"/>
      <c r="BQ13" s="420"/>
      <c r="BR13" s="420"/>
      <c r="BS13" s="420"/>
      <c r="BT13" s="420"/>
      <c r="BU13" s="421"/>
      <c r="BV13" s="419">
        <v>156732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6.2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13616</v>
      </c>
      <c r="S14" s="507"/>
      <c r="T14" s="507"/>
      <c r="U14" s="507"/>
      <c r="V14" s="508"/>
      <c r="W14" s="510"/>
      <c r="X14" s="408"/>
      <c r="Y14" s="408"/>
      <c r="Z14" s="408"/>
      <c r="AA14" s="408"/>
      <c r="AB14" s="409"/>
      <c r="AC14" s="499">
        <v>5.9</v>
      </c>
      <c r="AD14" s="500"/>
      <c r="AE14" s="500"/>
      <c r="AF14" s="500"/>
      <c r="AG14" s="501"/>
      <c r="AH14" s="499">
        <v>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13452</v>
      </c>
      <c r="S15" s="507"/>
      <c r="T15" s="507"/>
      <c r="U15" s="507"/>
      <c r="V15" s="508"/>
      <c r="W15" s="509" t="s">
        <v>137</v>
      </c>
      <c r="X15" s="405"/>
      <c r="Y15" s="405"/>
      <c r="Z15" s="405"/>
      <c r="AA15" s="405"/>
      <c r="AB15" s="406"/>
      <c r="AC15" s="372">
        <v>1964</v>
      </c>
      <c r="AD15" s="373"/>
      <c r="AE15" s="373"/>
      <c r="AF15" s="373"/>
      <c r="AG15" s="374"/>
      <c r="AH15" s="372">
        <v>2190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1560983</v>
      </c>
      <c r="BO15" s="449"/>
      <c r="BP15" s="449"/>
      <c r="BQ15" s="449"/>
      <c r="BR15" s="449"/>
      <c r="BS15" s="449"/>
      <c r="BT15" s="449"/>
      <c r="BU15" s="450"/>
      <c r="BV15" s="448">
        <v>1537538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30.9</v>
      </c>
      <c r="AD16" s="500"/>
      <c r="AE16" s="500"/>
      <c r="AF16" s="500"/>
      <c r="AG16" s="501"/>
      <c r="AH16" s="499">
        <v>33.1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5313249</v>
      </c>
      <c r="BO16" s="420"/>
      <c r="BP16" s="420"/>
      <c r="BQ16" s="420"/>
      <c r="BR16" s="420"/>
      <c r="BS16" s="420"/>
      <c r="BT16" s="420"/>
      <c r="BU16" s="421"/>
      <c r="BV16" s="419">
        <v>5358659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4007</v>
      </c>
      <c r="AD17" s="373"/>
      <c r="AE17" s="373"/>
      <c r="AF17" s="373"/>
      <c r="AG17" s="374"/>
      <c r="AH17" s="372">
        <v>4069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1955105</v>
      </c>
      <c r="BO17" s="420"/>
      <c r="BP17" s="420"/>
      <c r="BQ17" s="420"/>
      <c r="BR17" s="420"/>
      <c r="BS17" s="420"/>
      <c r="BT17" s="420"/>
      <c r="BU17" s="421"/>
      <c r="BV17" s="419">
        <v>1931319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95.59</v>
      </c>
      <c r="M18" s="472"/>
      <c r="N18" s="472"/>
      <c r="O18" s="472"/>
      <c r="P18" s="472"/>
      <c r="Q18" s="472"/>
      <c r="R18" s="473"/>
      <c r="S18" s="473"/>
      <c r="T18" s="473"/>
      <c r="U18" s="473"/>
      <c r="V18" s="474"/>
      <c r="W18" s="490"/>
      <c r="X18" s="491"/>
      <c r="Y18" s="491"/>
      <c r="Z18" s="491"/>
      <c r="AA18" s="491"/>
      <c r="AB18" s="515"/>
      <c r="AC18" s="389">
        <v>63.1</v>
      </c>
      <c r="AD18" s="390"/>
      <c r="AE18" s="390"/>
      <c r="AF18" s="390"/>
      <c r="AG18" s="475"/>
      <c r="AH18" s="389">
        <v>61.4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5204237</v>
      </c>
      <c r="BO18" s="420"/>
      <c r="BP18" s="420"/>
      <c r="BQ18" s="420"/>
      <c r="BR18" s="420"/>
      <c r="BS18" s="420"/>
      <c r="BT18" s="420"/>
      <c r="BU18" s="421"/>
      <c r="BV18" s="419">
        <v>5229415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8074552</v>
      </c>
      <c r="BO19" s="420"/>
      <c r="BP19" s="420"/>
      <c r="BQ19" s="420"/>
      <c r="BR19" s="420"/>
      <c r="BS19" s="420"/>
      <c r="BT19" s="420"/>
      <c r="BU19" s="421"/>
      <c r="BV19" s="419">
        <v>7241303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6160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9633699</v>
      </c>
      <c r="BO22" s="449"/>
      <c r="BP22" s="449"/>
      <c r="BQ22" s="449"/>
      <c r="BR22" s="449"/>
      <c r="BS22" s="449"/>
      <c r="BT22" s="449"/>
      <c r="BU22" s="450"/>
      <c r="BV22" s="448">
        <v>9493096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8708813</v>
      </c>
      <c r="BO23" s="420"/>
      <c r="BP23" s="420"/>
      <c r="BQ23" s="420"/>
      <c r="BR23" s="420"/>
      <c r="BS23" s="420"/>
      <c r="BT23" s="420"/>
      <c r="BU23" s="421"/>
      <c r="BV23" s="419">
        <v>8390179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7590</v>
      </c>
      <c r="R24" s="373"/>
      <c r="S24" s="373"/>
      <c r="T24" s="373"/>
      <c r="U24" s="373"/>
      <c r="V24" s="374"/>
      <c r="W24" s="462"/>
      <c r="X24" s="399"/>
      <c r="Y24" s="400"/>
      <c r="Z24" s="375" t="s">
        <v>162</v>
      </c>
      <c r="AA24" s="376"/>
      <c r="AB24" s="376"/>
      <c r="AC24" s="376"/>
      <c r="AD24" s="376"/>
      <c r="AE24" s="376"/>
      <c r="AF24" s="376"/>
      <c r="AG24" s="377"/>
      <c r="AH24" s="372">
        <v>147</v>
      </c>
      <c r="AI24" s="373"/>
      <c r="AJ24" s="373"/>
      <c r="AK24" s="373"/>
      <c r="AL24" s="374"/>
      <c r="AM24" s="372">
        <v>442029</v>
      </c>
      <c r="AN24" s="373"/>
      <c r="AO24" s="373"/>
      <c r="AP24" s="373"/>
      <c r="AQ24" s="373"/>
      <c r="AR24" s="374"/>
      <c r="AS24" s="372">
        <v>3007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9394971</v>
      </c>
      <c r="BO24" s="420"/>
      <c r="BP24" s="420"/>
      <c r="BQ24" s="420"/>
      <c r="BR24" s="420"/>
      <c r="BS24" s="420"/>
      <c r="BT24" s="420"/>
      <c r="BU24" s="421"/>
      <c r="BV24" s="419">
        <v>9131188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144400</v>
      </c>
      <c r="BO25" s="449"/>
      <c r="BP25" s="449"/>
      <c r="BQ25" s="449"/>
      <c r="BR25" s="449"/>
      <c r="BS25" s="449"/>
      <c r="BT25" s="449"/>
      <c r="BU25" s="450"/>
      <c r="BV25" s="448">
        <v>216600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5250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15205</v>
      </c>
      <c r="AN26" s="373"/>
      <c r="AO26" s="373"/>
      <c r="AP26" s="373"/>
      <c r="AQ26" s="373"/>
      <c r="AR26" s="374"/>
      <c r="AS26" s="372">
        <v>3041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3450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37819</v>
      </c>
      <c r="AN27" s="373"/>
      <c r="AO27" s="373"/>
      <c r="AP27" s="373"/>
      <c r="AQ27" s="373"/>
      <c r="AR27" s="374"/>
      <c r="AS27" s="372">
        <v>3152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2397487</v>
      </c>
      <c r="BO28" s="449"/>
      <c r="BP28" s="449"/>
      <c r="BQ28" s="449"/>
      <c r="BR28" s="449"/>
      <c r="BS28" s="449"/>
      <c r="BT28" s="449"/>
      <c r="BU28" s="450"/>
      <c r="BV28" s="448">
        <v>2395590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2700</v>
      </c>
      <c r="R29" s="373"/>
      <c r="S29" s="373"/>
      <c r="T29" s="373"/>
      <c r="U29" s="373"/>
      <c r="V29" s="374"/>
      <c r="W29" s="463"/>
      <c r="X29" s="464"/>
      <c r="Y29" s="465"/>
      <c r="Z29" s="375" t="s">
        <v>177</v>
      </c>
      <c r="AA29" s="376"/>
      <c r="AB29" s="376"/>
      <c r="AC29" s="376"/>
      <c r="AD29" s="376"/>
      <c r="AE29" s="376"/>
      <c r="AF29" s="376"/>
      <c r="AG29" s="377"/>
      <c r="AH29" s="372">
        <v>159</v>
      </c>
      <c r="AI29" s="373"/>
      <c r="AJ29" s="373"/>
      <c r="AK29" s="373"/>
      <c r="AL29" s="374"/>
      <c r="AM29" s="372">
        <v>479848</v>
      </c>
      <c r="AN29" s="373"/>
      <c r="AO29" s="373"/>
      <c r="AP29" s="373"/>
      <c r="AQ29" s="373"/>
      <c r="AR29" s="374"/>
      <c r="AS29" s="372">
        <v>3018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2203955</v>
      </c>
      <c r="BO29" s="420"/>
      <c r="BP29" s="420"/>
      <c r="BQ29" s="420"/>
      <c r="BR29" s="420"/>
      <c r="BS29" s="420"/>
      <c r="BT29" s="420"/>
      <c r="BU29" s="421"/>
      <c r="BV29" s="419">
        <v>1909909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3088473</v>
      </c>
      <c r="BO30" s="454"/>
      <c r="BP30" s="454"/>
      <c r="BQ30" s="454"/>
      <c r="BR30" s="454"/>
      <c r="BS30" s="454"/>
      <c r="BT30" s="454"/>
      <c r="BU30" s="455"/>
      <c r="BV30" s="453">
        <v>3229991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介護保険施設事業会計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小豆地区広域行政事務組合（一般会計）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（一財）小豆島オリーブ公園</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小豆地区広域行政事務組合（介護サービス事業）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（一財）岬の分教場保存会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伝法川防災溜池事業組合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（一財）小豆島ふるさと村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香川県市町総合事務組合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小豆島オリーブバス（株）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介護予防支援事業特別会計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香川県後期高齢者医療広域連合（一般会計）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香川県後期高齢者医療広域連合（後期高齢者医療事業）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小豆島中央病院企業団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香川県広域水道企業団（水道事業）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香川県広域水道企業団（工業用水道事業）</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42INYD+BpJrjDwcqhGt0WuHpdc/QFi7ycDMzwbj/+as2rNytaMBSn0j3r0WhahdOLQq5UPgbx9hmBc9mbGjw+w==" saltValue="ANlTJpoqXimv+YPftNu26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1482967</v>
      </c>
      <c r="S5" s="677"/>
      <c r="T5" s="677"/>
      <c r="U5" s="677"/>
      <c r="V5" s="677"/>
      <c r="W5" s="677"/>
      <c r="X5" s="677"/>
      <c r="Y5" s="702"/>
      <c r="Z5" s="715">
        <v>11.4</v>
      </c>
      <c r="AA5" s="715"/>
      <c r="AB5" s="715"/>
      <c r="AC5" s="715"/>
      <c r="AD5" s="716">
        <v>1482967</v>
      </c>
      <c r="AE5" s="716"/>
      <c r="AF5" s="716"/>
      <c r="AG5" s="716"/>
      <c r="AH5" s="716"/>
      <c r="AI5" s="716"/>
      <c r="AJ5" s="716"/>
      <c r="AK5" s="716"/>
      <c r="AL5" s="703">
        <v>25.8</v>
      </c>
      <c r="AM5" s="685"/>
      <c r="AN5" s="685"/>
      <c r="AO5" s="704"/>
      <c r="AP5" s="679" t="s">
        <v>216</v>
      </c>
      <c r="AQ5" s="680"/>
      <c r="AR5" s="680"/>
      <c r="AS5" s="680"/>
      <c r="AT5" s="680"/>
      <c r="AU5" s="680"/>
      <c r="AV5" s="680"/>
      <c r="AW5" s="680"/>
      <c r="AX5" s="680"/>
      <c r="AY5" s="680"/>
      <c r="AZ5" s="680"/>
      <c r="BA5" s="680"/>
      <c r="BB5" s="680"/>
      <c r="BC5" s="680"/>
      <c r="BD5" s="680"/>
      <c r="BE5" s="680"/>
      <c r="BF5" s="681"/>
      <c r="BG5" s="621">
        <v>1473863</v>
      </c>
      <c r="BH5" s="622"/>
      <c r="BI5" s="622"/>
      <c r="BJ5" s="622"/>
      <c r="BK5" s="622"/>
      <c r="BL5" s="622"/>
      <c r="BM5" s="622"/>
      <c r="BN5" s="623"/>
      <c r="BO5" s="659">
        <v>99.4</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68272</v>
      </c>
      <c r="S6" s="622"/>
      <c r="T6" s="622"/>
      <c r="U6" s="622"/>
      <c r="V6" s="622"/>
      <c r="W6" s="622"/>
      <c r="X6" s="622"/>
      <c r="Y6" s="623"/>
      <c r="Z6" s="659">
        <v>0.5</v>
      </c>
      <c r="AA6" s="659"/>
      <c r="AB6" s="659"/>
      <c r="AC6" s="659"/>
      <c r="AD6" s="660">
        <v>68272</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1473863</v>
      </c>
      <c r="BH6" s="622"/>
      <c r="BI6" s="622"/>
      <c r="BJ6" s="622"/>
      <c r="BK6" s="622"/>
      <c r="BL6" s="622"/>
      <c r="BM6" s="622"/>
      <c r="BN6" s="623"/>
      <c r="BO6" s="659">
        <v>99.4</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100918</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100918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778</v>
      </c>
      <c r="S7" s="622"/>
      <c r="T7" s="622"/>
      <c r="U7" s="622"/>
      <c r="V7" s="622"/>
      <c r="W7" s="622"/>
      <c r="X7" s="622"/>
      <c r="Y7" s="623"/>
      <c r="Z7" s="659">
        <v>0</v>
      </c>
      <c r="AA7" s="659"/>
      <c r="AB7" s="659"/>
      <c r="AC7" s="659"/>
      <c r="AD7" s="660">
        <v>778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616152</v>
      </c>
      <c r="BH7" s="622"/>
      <c r="BI7" s="622"/>
      <c r="BJ7" s="622"/>
      <c r="BK7" s="622"/>
      <c r="BL7" s="622"/>
      <c r="BM7" s="622"/>
      <c r="BN7" s="623"/>
      <c r="BO7" s="659">
        <v>41.5</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2417656</v>
      </c>
      <c r="CS7" s="622"/>
      <c r="CT7" s="622"/>
      <c r="CU7" s="622"/>
      <c r="CV7" s="622"/>
      <c r="CW7" s="622"/>
      <c r="CX7" s="622"/>
      <c r="CY7" s="623"/>
      <c r="CZ7" s="659">
        <v>21</v>
      </c>
      <c r="DA7" s="659"/>
      <c r="DB7" s="659"/>
      <c r="DC7" s="659"/>
      <c r="DD7" s="627">
        <v>32955</v>
      </c>
      <c r="DE7" s="622"/>
      <c r="DF7" s="622"/>
      <c r="DG7" s="622"/>
      <c r="DH7" s="622"/>
      <c r="DI7" s="622"/>
      <c r="DJ7" s="622"/>
      <c r="DK7" s="622"/>
      <c r="DL7" s="622"/>
      <c r="DM7" s="622"/>
      <c r="DN7" s="622"/>
      <c r="DO7" s="622"/>
      <c r="DP7" s="623"/>
      <c r="DQ7" s="627">
        <v>1290086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11726</v>
      </c>
      <c r="S8" s="622"/>
      <c r="T8" s="622"/>
      <c r="U8" s="622"/>
      <c r="V8" s="622"/>
      <c r="W8" s="622"/>
      <c r="X8" s="622"/>
      <c r="Y8" s="623"/>
      <c r="Z8" s="659">
        <v>0.1</v>
      </c>
      <c r="AA8" s="659"/>
      <c r="AB8" s="659"/>
      <c r="AC8" s="659"/>
      <c r="AD8" s="660">
        <v>11726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25589</v>
      </c>
      <c r="BH8" s="622"/>
      <c r="BI8" s="622"/>
      <c r="BJ8" s="622"/>
      <c r="BK8" s="622"/>
      <c r="BL8" s="622"/>
      <c r="BM8" s="622"/>
      <c r="BN8" s="623"/>
      <c r="BO8" s="659">
        <v>1.7</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2488175</v>
      </c>
      <c r="CS8" s="622"/>
      <c r="CT8" s="622"/>
      <c r="CU8" s="622"/>
      <c r="CV8" s="622"/>
      <c r="CW8" s="622"/>
      <c r="CX8" s="622"/>
      <c r="CY8" s="623"/>
      <c r="CZ8" s="659">
        <v>21.6</v>
      </c>
      <c r="DA8" s="659"/>
      <c r="DB8" s="659"/>
      <c r="DC8" s="659"/>
      <c r="DD8" s="627">
        <v>15213</v>
      </c>
      <c r="DE8" s="622"/>
      <c r="DF8" s="622"/>
      <c r="DG8" s="622"/>
      <c r="DH8" s="622"/>
      <c r="DI8" s="622"/>
      <c r="DJ8" s="622"/>
      <c r="DK8" s="622"/>
      <c r="DL8" s="622"/>
      <c r="DM8" s="622"/>
      <c r="DN8" s="622"/>
      <c r="DO8" s="622"/>
      <c r="DP8" s="623"/>
      <c r="DQ8" s="627">
        <v>1653250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11725</v>
      </c>
      <c r="S9" s="622"/>
      <c r="T9" s="622"/>
      <c r="U9" s="622"/>
      <c r="V9" s="622"/>
      <c r="W9" s="622"/>
      <c r="X9" s="622"/>
      <c r="Y9" s="623"/>
      <c r="Z9" s="659">
        <v>0.1</v>
      </c>
      <c r="AA9" s="659"/>
      <c r="AB9" s="659"/>
      <c r="AC9" s="659"/>
      <c r="AD9" s="660">
        <v>11725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524115</v>
      </c>
      <c r="BH9" s="622"/>
      <c r="BI9" s="622"/>
      <c r="BJ9" s="622"/>
      <c r="BK9" s="622"/>
      <c r="BL9" s="622"/>
      <c r="BM9" s="622"/>
      <c r="BN9" s="623"/>
      <c r="BO9" s="659">
        <v>35.299999999999997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1614426</v>
      </c>
      <c r="CS9" s="622"/>
      <c r="CT9" s="622"/>
      <c r="CU9" s="622"/>
      <c r="CV9" s="622"/>
      <c r="CW9" s="622"/>
      <c r="CX9" s="622"/>
      <c r="CY9" s="623"/>
      <c r="CZ9" s="659">
        <v>14</v>
      </c>
      <c r="DA9" s="659"/>
      <c r="DB9" s="659"/>
      <c r="DC9" s="659"/>
      <c r="DD9" s="627">
        <v>42552</v>
      </c>
      <c r="DE9" s="622"/>
      <c r="DF9" s="622"/>
      <c r="DG9" s="622"/>
      <c r="DH9" s="622"/>
      <c r="DI9" s="622"/>
      <c r="DJ9" s="622"/>
      <c r="DK9" s="622"/>
      <c r="DL9" s="622"/>
      <c r="DM9" s="622"/>
      <c r="DN9" s="622"/>
      <c r="DO9" s="622"/>
      <c r="DP9" s="623"/>
      <c r="DQ9" s="627">
        <v>995104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43240</v>
      </c>
      <c r="BH10" s="622"/>
      <c r="BI10" s="622"/>
      <c r="BJ10" s="622"/>
      <c r="BK10" s="622"/>
      <c r="BL10" s="622"/>
      <c r="BM10" s="622"/>
      <c r="BN10" s="623"/>
      <c r="BO10" s="659">
        <v>2.9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14818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4708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351506</v>
      </c>
      <c r="S11" s="622"/>
      <c r="T11" s="622"/>
      <c r="U11" s="622"/>
      <c r="V11" s="622"/>
      <c r="W11" s="622"/>
      <c r="X11" s="622"/>
      <c r="Y11" s="623"/>
      <c r="Z11" s="624">
        <v>2.7</v>
      </c>
      <c r="AA11" s="625"/>
      <c r="AB11" s="625"/>
      <c r="AC11" s="626"/>
      <c r="AD11" s="627">
        <v>351506</v>
      </c>
      <c r="AE11" s="622"/>
      <c r="AF11" s="622"/>
      <c r="AG11" s="622"/>
      <c r="AH11" s="622"/>
      <c r="AI11" s="622"/>
      <c r="AJ11" s="622"/>
      <c r="AK11" s="623"/>
      <c r="AL11" s="624">
        <v>6.1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23208</v>
      </c>
      <c r="BH11" s="622"/>
      <c r="BI11" s="622"/>
      <c r="BJ11" s="622"/>
      <c r="BK11" s="622"/>
      <c r="BL11" s="622"/>
      <c r="BM11" s="622"/>
      <c r="BN11" s="623"/>
      <c r="BO11" s="659">
        <v>1.6</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295769</v>
      </c>
      <c r="CS11" s="622"/>
      <c r="CT11" s="622"/>
      <c r="CU11" s="622"/>
      <c r="CV11" s="622"/>
      <c r="CW11" s="622"/>
      <c r="CX11" s="622"/>
      <c r="CY11" s="623"/>
      <c r="CZ11" s="659">
        <v>2.6</v>
      </c>
      <c r="DA11" s="659"/>
      <c r="DB11" s="659"/>
      <c r="DC11" s="659"/>
      <c r="DD11" s="627">
        <v>80176</v>
      </c>
      <c r="DE11" s="622"/>
      <c r="DF11" s="622"/>
      <c r="DG11" s="622"/>
      <c r="DH11" s="622"/>
      <c r="DI11" s="622"/>
      <c r="DJ11" s="622"/>
      <c r="DK11" s="622"/>
      <c r="DL11" s="622"/>
      <c r="DM11" s="622"/>
      <c r="DN11" s="622"/>
      <c r="DO11" s="622"/>
      <c r="DP11" s="623"/>
      <c r="DQ11" s="627">
        <v>142127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3278</v>
      </c>
      <c r="S12" s="622"/>
      <c r="T12" s="622"/>
      <c r="U12" s="622"/>
      <c r="V12" s="622"/>
      <c r="W12" s="622"/>
      <c r="X12" s="622"/>
      <c r="Y12" s="623"/>
      <c r="Z12" s="659">
        <v>0</v>
      </c>
      <c r="AA12" s="659"/>
      <c r="AB12" s="659"/>
      <c r="AC12" s="659"/>
      <c r="AD12" s="660">
        <v>3278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692369</v>
      </c>
      <c r="BH12" s="622"/>
      <c r="BI12" s="622"/>
      <c r="BJ12" s="622"/>
      <c r="BK12" s="622"/>
      <c r="BL12" s="622"/>
      <c r="BM12" s="622"/>
      <c r="BN12" s="623"/>
      <c r="BO12" s="659">
        <v>46.7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402144</v>
      </c>
      <c r="CS12" s="622"/>
      <c r="CT12" s="622"/>
      <c r="CU12" s="622"/>
      <c r="CV12" s="622"/>
      <c r="CW12" s="622"/>
      <c r="CX12" s="622"/>
      <c r="CY12" s="623"/>
      <c r="CZ12" s="659">
        <v>3.5</v>
      </c>
      <c r="DA12" s="659"/>
      <c r="DB12" s="659"/>
      <c r="DC12" s="659"/>
      <c r="DD12" s="627">
        <v>52229</v>
      </c>
      <c r="DE12" s="622"/>
      <c r="DF12" s="622"/>
      <c r="DG12" s="622"/>
      <c r="DH12" s="622"/>
      <c r="DI12" s="622"/>
      <c r="DJ12" s="622"/>
      <c r="DK12" s="622"/>
      <c r="DL12" s="622"/>
      <c r="DM12" s="622"/>
      <c r="DN12" s="622"/>
      <c r="DO12" s="622"/>
      <c r="DP12" s="623"/>
      <c r="DQ12" s="627">
        <v>201604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690640</v>
      </c>
      <c r="BH13" s="622"/>
      <c r="BI13" s="622"/>
      <c r="BJ13" s="622"/>
      <c r="BK13" s="622"/>
      <c r="BL13" s="622"/>
      <c r="BM13" s="622"/>
      <c r="BN13" s="623"/>
      <c r="BO13" s="659">
        <v>46.6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1709056</v>
      </c>
      <c r="CS13" s="622"/>
      <c r="CT13" s="622"/>
      <c r="CU13" s="622"/>
      <c r="CV13" s="622"/>
      <c r="CW13" s="622"/>
      <c r="CX13" s="622"/>
      <c r="CY13" s="623"/>
      <c r="CZ13" s="659">
        <v>14.8</v>
      </c>
      <c r="DA13" s="659"/>
      <c r="DB13" s="659"/>
      <c r="DC13" s="659"/>
      <c r="DD13" s="627">
        <v>1416811</v>
      </c>
      <c r="DE13" s="622"/>
      <c r="DF13" s="622"/>
      <c r="DG13" s="622"/>
      <c r="DH13" s="622"/>
      <c r="DI13" s="622"/>
      <c r="DJ13" s="622"/>
      <c r="DK13" s="622"/>
      <c r="DL13" s="622"/>
      <c r="DM13" s="622"/>
      <c r="DN13" s="622"/>
      <c r="DO13" s="622"/>
      <c r="DP13" s="623"/>
      <c r="DQ13" s="627">
        <v>300130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881</v>
      </c>
      <c r="S14" s="622"/>
      <c r="T14" s="622"/>
      <c r="U14" s="622"/>
      <c r="V14" s="622"/>
      <c r="W14" s="622"/>
      <c r="X14" s="622"/>
      <c r="Y14" s="623"/>
      <c r="Z14" s="659">
        <v>0</v>
      </c>
      <c r="AA14" s="659"/>
      <c r="AB14" s="659"/>
      <c r="AC14" s="659"/>
      <c r="AD14" s="660">
        <v>881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74608</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495381</v>
      </c>
      <c r="CS14" s="622"/>
      <c r="CT14" s="622"/>
      <c r="CU14" s="622"/>
      <c r="CV14" s="622"/>
      <c r="CW14" s="622"/>
      <c r="CX14" s="622"/>
      <c r="CY14" s="623"/>
      <c r="CZ14" s="659">
        <v>4.3</v>
      </c>
      <c r="DA14" s="659"/>
      <c r="DB14" s="659"/>
      <c r="DC14" s="659"/>
      <c r="DD14" s="627">
        <v>33157</v>
      </c>
      <c r="DE14" s="622"/>
      <c r="DF14" s="622"/>
      <c r="DG14" s="622"/>
      <c r="DH14" s="622"/>
      <c r="DI14" s="622"/>
      <c r="DJ14" s="622"/>
      <c r="DK14" s="622"/>
      <c r="DL14" s="622"/>
      <c r="DM14" s="622"/>
      <c r="DN14" s="622"/>
      <c r="DO14" s="622"/>
      <c r="DP14" s="623"/>
      <c r="DQ14" s="627">
        <v>445741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90734</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1023050</v>
      </c>
      <c r="CS15" s="622"/>
      <c r="CT15" s="622"/>
      <c r="CU15" s="622"/>
      <c r="CV15" s="622"/>
      <c r="CW15" s="622"/>
      <c r="CX15" s="622"/>
      <c r="CY15" s="623"/>
      <c r="CZ15" s="659">
        <v>8.9</v>
      </c>
      <c r="DA15" s="659"/>
      <c r="DB15" s="659"/>
      <c r="DC15" s="659"/>
      <c r="DD15" s="627">
        <v>109467</v>
      </c>
      <c r="DE15" s="622"/>
      <c r="DF15" s="622"/>
      <c r="DG15" s="622"/>
      <c r="DH15" s="622"/>
      <c r="DI15" s="622"/>
      <c r="DJ15" s="622"/>
      <c r="DK15" s="622"/>
      <c r="DL15" s="622"/>
      <c r="DM15" s="622"/>
      <c r="DN15" s="622"/>
      <c r="DO15" s="622"/>
      <c r="DP15" s="623"/>
      <c r="DQ15" s="627">
        <v>666317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8786</v>
      </c>
      <c r="S16" s="622"/>
      <c r="T16" s="622"/>
      <c r="U16" s="622"/>
      <c r="V16" s="622"/>
      <c r="W16" s="622"/>
      <c r="X16" s="622"/>
      <c r="Y16" s="623"/>
      <c r="Z16" s="659">
        <v>0.1</v>
      </c>
      <c r="AA16" s="659"/>
      <c r="AB16" s="659"/>
      <c r="AC16" s="659"/>
      <c r="AD16" s="660">
        <v>8786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1182</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1182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33246</v>
      </c>
      <c r="S17" s="622"/>
      <c r="T17" s="622"/>
      <c r="U17" s="622"/>
      <c r="V17" s="622"/>
      <c r="W17" s="622"/>
      <c r="X17" s="622"/>
      <c r="Y17" s="623"/>
      <c r="Z17" s="659">
        <v>0.3</v>
      </c>
      <c r="AA17" s="659"/>
      <c r="AB17" s="659"/>
      <c r="AC17" s="659"/>
      <c r="AD17" s="660">
        <v>33246</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974234</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974234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7682</v>
      </c>
      <c r="S18" s="622"/>
      <c r="T18" s="622"/>
      <c r="U18" s="622"/>
      <c r="V18" s="622"/>
      <c r="W18" s="622"/>
      <c r="X18" s="622"/>
      <c r="Y18" s="623"/>
      <c r="Z18" s="659">
        <v>0.1</v>
      </c>
      <c r="AA18" s="659"/>
      <c r="AB18" s="659"/>
      <c r="AC18" s="659"/>
      <c r="AD18" s="660">
        <v>7682</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6737</v>
      </c>
      <c r="S19" s="622"/>
      <c r="T19" s="622"/>
      <c r="U19" s="622"/>
      <c r="V19" s="622"/>
      <c r="W19" s="622"/>
      <c r="X19" s="622"/>
      <c r="Y19" s="623"/>
      <c r="Z19" s="659">
        <v>0.1</v>
      </c>
      <c r="AA19" s="659"/>
      <c r="AB19" s="659"/>
      <c r="AC19" s="659"/>
      <c r="AD19" s="660">
        <v>6737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9104</v>
      </c>
      <c r="BH19" s="622"/>
      <c r="BI19" s="622"/>
      <c r="BJ19" s="622"/>
      <c r="BK19" s="622"/>
      <c r="BL19" s="622"/>
      <c r="BM19" s="622"/>
      <c r="BN19" s="623"/>
      <c r="BO19" s="659">
        <v>0.6</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945</v>
      </c>
      <c r="S20" s="622"/>
      <c r="T20" s="622"/>
      <c r="U20" s="622"/>
      <c r="V20" s="622"/>
      <c r="W20" s="622"/>
      <c r="X20" s="622"/>
      <c r="Y20" s="623"/>
      <c r="Z20" s="659">
        <v>0</v>
      </c>
      <c r="AA20" s="659"/>
      <c r="AB20" s="659"/>
      <c r="AC20" s="659"/>
      <c r="AD20" s="660">
        <v>945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9104</v>
      </c>
      <c r="BH20" s="622"/>
      <c r="BI20" s="622"/>
      <c r="BJ20" s="622"/>
      <c r="BK20" s="622"/>
      <c r="BL20" s="622"/>
      <c r="BM20" s="622"/>
      <c r="BN20" s="623"/>
      <c r="BO20" s="659">
        <v>0.6</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11536809</v>
      </c>
      <c r="CS20" s="622"/>
      <c r="CT20" s="622"/>
      <c r="CU20" s="622"/>
      <c r="CV20" s="622"/>
      <c r="CW20" s="622"/>
      <c r="CX20" s="622"/>
      <c r="CY20" s="623"/>
      <c r="CZ20" s="659">
        <v>100</v>
      </c>
      <c r="DA20" s="659"/>
      <c r="DB20" s="659"/>
      <c r="DC20" s="659"/>
      <c r="DD20" s="627">
        <v>1782560</v>
      </c>
      <c r="DE20" s="622"/>
      <c r="DF20" s="622"/>
      <c r="DG20" s="622"/>
      <c r="DH20" s="622"/>
      <c r="DI20" s="622"/>
      <c r="DJ20" s="622"/>
      <c r="DK20" s="622"/>
      <c r="DL20" s="622"/>
      <c r="DM20" s="622"/>
      <c r="DN20" s="622"/>
      <c r="DO20" s="622"/>
      <c r="DP20" s="623"/>
      <c r="DQ20" s="627">
        <v>6775401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4336756</v>
      </c>
      <c r="S21" s="622"/>
      <c r="T21" s="622"/>
      <c r="U21" s="622"/>
      <c r="V21" s="622"/>
      <c r="W21" s="622"/>
      <c r="X21" s="622"/>
      <c r="Y21" s="623"/>
      <c r="Z21" s="659">
        <v>33.4</v>
      </c>
      <c r="AA21" s="659"/>
      <c r="AB21" s="659"/>
      <c r="AC21" s="659"/>
      <c r="AD21" s="660">
        <v>3752470</v>
      </c>
      <c r="AE21" s="660"/>
      <c r="AF21" s="660"/>
      <c r="AG21" s="660"/>
      <c r="AH21" s="660"/>
      <c r="AI21" s="660"/>
      <c r="AJ21" s="660"/>
      <c r="AK21" s="660"/>
      <c r="AL21" s="624">
        <v>65.3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9104</v>
      </c>
      <c r="BH21" s="622"/>
      <c r="BI21" s="622"/>
      <c r="BJ21" s="622"/>
      <c r="BK21" s="622"/>
      <c r="BL21" s="622"/>
      <c r="BM21" s="622"/>
      <c r="BN21" s="623"/>
      <c r="BO21" s="659">
        <v>0.6</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3752470</v>
      </c>
      <c r="S22" s="622"/>
      <c r="T22" s="622"/>
      <c r="U22" s="622"/>
      <c r="V22" s="622"/>
      <c r="W22" s="622"/>
      <c r="X22" s="622"/>
      <c r="Y22" s="623"/>
      <c r="Z22" s="659">
        <v>28.9</v>
      </c>
      <c r="AA22" s="659"/>
      <c r="AB22" s="659"/>
      <c r="AC22" s="659"/>
      <c r="AD22" s="660">
        <v>3752470</v>
      </c>
      <c r="AE22" s="660"/>
      <c r="AF22" s="660"/>
      <c r="AG22" s="660"/>
      <c r="AH22" s="660"/>
      <c r="AI22" s="660"/>
      <c r="AJ22" s="660"/>
      <c r="AK22" s="660"/>
      <c r="AL22" s="624">
        <v>65.3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584286</v>
      </c>
      <c r="S23" s="622"/>
      <c r="T23" s="622"/>
      <c r="U23" s="622"/>
      <c r="V23" s="622"/>
      <c r="W23" s="622"/>
      <c r="X23" s="622"/>
      <c r="Y23" s="623"/>
      <c r="Z23" s="659">
        <v>4.5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3929788</v>
      </c>
      <c r="CS24" s="677"/>
      <c r="CT24" s="677"/>
      <c r="CU24" s="677"/>
      <c r="CV24" s="677"/>
      <c r="CW24" s="677"/>
      <c r="CX24" s="677"/>
      <c r="CY24" s="702"/>
      <c r="CZ24" s="703">
        <v>34.1</v>
      </c>
      <c r="DA24" s="685"/>
      <c r="DB24" s="685"/>
      <c r="DC24" s="705"/>
      <c r="DD24" s="701">
        <v>3098293</v>
      </c>
      <c r="DE24" s="677"/>
      <c r="DF24" s="677"/>
      <c r="DG24" s="677"/>
      <c r="DH24" s="677"/>
      <c r="DI24" s="677"/>
      <c r="DJ24" s="677"/>
      <c r="DK24" s="702"/>
      <c r="DL24" s="701">
        <v>2694265</v>
      </c>
      <c r="DM24" s="677"/>
      <c r="DN24" s="677"/>
      <c r="DO24" s="677"/>
      <c r="DP24" s="677"/>
      <c r="DQ24" s="677"/>
      <c r="DR24" s="677"/>
      <c r="DS24" s="677"/>
      <c r="DT24" s="677"/>
      <c r="DU24" s="677"/>
      <c r="DV24" s="702"/>
      <c r="DW24" s="703">
        <v>46.9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6317603</v>
      </c>
      <c r="S25" s="622"/>
      <c r="T25" s="622"/>
      <c r="U25" s="622"/>
      <c r="V25" s="622"/>
      <c r="W25" s="622"/>
      <c r="X25" s="622"/>
      <c r="Y25" s="623"/>
      <c r="Z25" s="659">
        <v>48.7</v>
      </c>
      <c r="AA25" s="659"/>
      <c r="AB25" s="659"/>
      <c r="AC25" s="659"/>
      <c r="AD25" s="660">
        <v>5733317</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1744690</v>
      </c>
      <c r="CS25" s="634"/>
      <c r="CT25" s="634"/>
      <c r="CU25" s="634"/>
      <c r="CV25" s="634"/>
      <c r="CW25" s="634"/>
      <c r="CX25" s="634"/>
      <c r="CY25" s="635"/>
      <c r="CZ25" s="624">
        <v>15.1</v>
      </c>
      <c r="DA25" s="636"/>
      <c r="DB25" s="636"/>
      <c r="DC25" s="637"/>
      <c r="DD25" s="627">
        <v>1509561</v>
      </c>
      <c r="DE25" s="634"/>
      <c r="DF25" s="634"/>
      <c r="DG25" s="634"/>
      <c r="DH25" s="634"/>
      <c r="DI25" s="634"/>
      <c r="DJ25" s="634"/>
      <c r="DK25" s="635"/>
      <c r="DL25" s="627">
        <v>1459903</v>
      </c>
      <c r="DM25" s="634"/>
      <c r="DN25" s="634"/>
      <c r="DO25" s="634"/>
      <c r="DP25" s="634"/>
      <c r="DQ25" s="634"/>
      <c r="DR25" s="634"/>
      <c r="DS25" s="634"/>
      <c r="DT25" s="634"/>
      <c r="DU25" s="634"/>
      <c r="DV25" s="635"/>
      <c r="DW25" s="624">
        <v>25.4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1093</v>
      </c>
      <c r="S26" s="622"/>
      <c r="T26" s="622"/>
      <c r="U26" s="622"/>
      <c r="V26" s="622"/>
      <c r="W26" s="622"/>
      <c r="X26" s="622"/>
      <c r="Y26" s="623"/>
      <c r="Z26" s="659">
        <v>0</v>
      </c>
      <c r="AA26" s="659"/>
      <c r="AB26" s="659"/>
      <c r="AC26" s="659"/>
      <c r="AD26" s="660">
        <v>1093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909512</v>
      </c>
      <c r="CS26" s="622"/>
      <c r="CT26" s="622"/>
      <c r="CU26" s="622"/>
      <c r="CV26" s="622"/>
      <c r="CW26" s="622"/>
      <c r="CX26" s="622"/>
      <c r="CY26" s="623"/>
      <c r="CZ26" s="624">
        <v>7.9</v>
      </c>
      <c r="DA26" s="636"/>
      <c r="DB26" s="636"/>
      <c r="DC26" s="637"/>
      <c r="DD26" s="627">
        <v>754117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141530</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1482967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1210864</v>
      </c>
      <c r="CS27" s="634"/>
      <c r="CT27" s="634"/>
      <c r="CU27" s="634"/>
      <c r="CV27" s="634"/>
      <c r="CW27" s="634"/>
      <c r="CX27" s="634"/>
      <c r="CY27" s="635"/>
      <c r="CZ27" s="624">
        <v>10.5</v>
      </c>
      <c r="DA27" s="636"/>
      <c r="DB27" s="636"/>
      <c r="DC27" s="637"/>
      <c r="DD27" s="627">
        <v>614498</v>
      </c>
      <c r="DE27" s="634"/>
      <c r="DF27" s="634"/>
      <c r="DG27" s="634"/>
      <c r="DH27" s="634"/>
      <c r="DI27" s="634"/>
      <c r="DJ27" s="634"/>
      <c r="DK27" s="635"/>
      <c r="DL27" s="627">
        <v>260128</v>
      </c>
      <c r="DM27" s="634"/>
      <c r="DN27" s="634"/>
      <c r="DO27" s="634"/>
      <c r="DP27" s="634"/>
      <c r="DQ27" s="634"/>
      <c r="DR27" s="634"/>
      <c r="DS27" s="634"/>
      <c r="DT27" s="634"/>
      <c r="DU27" s="634"/>
      <c r="DV27" s="635"/>
      <c r="DW27" s="624">
        <v>4.5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82419</v>
      </c>
      <c r="S28" s="622"/>
      <c r="T28" s="622"/>
      <c r="U28" s="622"/>
      <c r="V28" s="622"/>
      <c r="W28" s="622"/>
      <c r="X28" s="622"/>
      <c r="Y28" s="623"/>
      <c r="Z28" s="659">
        <v>0.6</v>
      </c>
      <c r="AA28" s="659"/>
      <c r="AB28" s="659"/>
      <c r="AC28" s="659"/>
      <c r="AD28" s="660">
        <v>866</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974234</v>
      </c>
      <c r="CS28" s="622"/>
      <c r="CT28" s="622"/>
      <c r="CU28" s="622"/>
      <c r="CV28" s="622"/>
      <c r="CW28" s="622"/>
      <c r="CX28" s="622"/>
      <c r="CY28" s="623"/>
      <c r="CZ28" s="624">
        <v>8.4</v>
      </c>
      <c r="DA28" s="636"/>
      <c r="DB28" s="636"/>
      <c r="DC28" s="637"/>
      <c r="DD28" s="627">
        <v>974234</v>
      </c>
      <c r="DE28" s="622"/>
      <c r="DF28" s="622"/>
      <c r="DG28" s="622"/>
      <c r="DH28" s="622"/>
      <c r="DI28" s="622"/>
      <c r="DJ28" s="622"/>
      <c r="DK28" s="623"/>
      <c r="DL28" s="627">
        <v>974234</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99620</v>
      </c>
      <c r="S29" s="622"/>
      <c r="T29" s="622"/>
      <c r="U29" s="622"/>
      <c r="V29" s="622"/>
      <c r="W29" s="622"/>
      <c r="X29" s="622"/>
      <c r="Y29" s="623"/>
      <c r="Z29" s="659">
        <v>0.8</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974234</v>
      </c>
      <c r="CS29" s="634"/>
      <c r="CT29" s="634"/>
      <c r="CU29" s="634"/>
      <c r="CV29" s="634"/>
      <c r="CW29" s="634"/>
      <c r="CX29" s="634"/>
      <c r="CY29" s="635"/>
      <c r="CZ29" s="624">
        <v>8.4</v>
      </c>
      <c r="DA29" s="636"/>
      <c r="DB29" s="636"/>
      <c r="DC29" s="637"/>
      <c r="DD29" s="627">
        <v>974234</v>
      </c>
      <c r="DE29" s="634"/>
      <c r="DF29" s="634"/>
      <c r="DG29" s="634"/>
      <c r="DH29" s="634"/>
      <c r="DI29" s="634"/>
      <c r="DJ29" s="634"/>
      <c r="DK29" s="635"/>
      <c r="DL29" s="627">
        <v>974234</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1597080</v>
      </c>
      <c r="S30" s="622"/>
      <c r="T30" s="622"/>
      <c r="U30" s="622"/>
      <c r="V30" s="622"/>
      <c r="W30" s="622"/>
      <c r="X30" s="622"/>
      <c r="Y30" s="623"/>
      <c r="Z30" s="659">
        <v>12.3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949397</v>
      </c>
      <c r="CS30" s="622"/>
      <c r="CT30" s="622"/>
      <c r="CU30" s="622"/>
      <c r="CV30" s="622"/>
      <c r="CW30" s="622"/>
      <c r="CX30" s="622"/>
      <c r="CY30" s="623"/>
      <c r="CZ30" s="624">
        <v>8.1999999999999993</v>
      </c>
      <c r="DA30" s="636"/>
      <c r="DB30" s="636"/>
      <c r="DC30" s="637"/>
      <c r="DD30" s="627">
        <v>949397</v>
      </c>
      <c r="DE30" s="622"/>
      <c r="DF30" s="622"/>
      <c r="DG30" s="622"/>
      <c r="DH30" s="622"/>
      <c r="DI30" s="622"/>
      <c r="DJ30" s="622"/>
      <c r="DK30" s="623"/>
      <c r="DL30" s="627">
        <v>949397</v>
      </c>
      <c r="DM30" s="622"/>
      <c r="DN30" s="622"/>
      <c r="DO30" s="622"/>
      <c r="DP30" s="622"/>
      <c r="DQ30" s="622"/>
      <c r="DR30" s="622"/>
      <c r="DS30" s="622"/>
      <c r="DT30" s="622"/>
      <c r="DU30" s="622"/>
      <c r="DV30" s="623"/>
      <c r="DW30" s="624">
        <v>16.5</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96.1</v>
      </c>
      <c r="BN31" s="684"/>
      <c r="BO31" s="684"/>
      <c r="BP31" s="684"/>
      <c r="BQ31" s="686"/>
      <c r="BR31" s="683">
        <v>99.1</v>
      </c>
      <c r="BS31" s="684"/>
      <c r="BT31" s="684"/>
      <c r="BU31" s="684"/>
      <c r="BV31" s="684"/>
      <c r="BW31" s="684"/>
      <c r="BX31" s="685">
        <v>95.7</v>
      </c>
      <c r="BY31" s="684"/>
      <c r="BZ31" s="684"/>
      <c r="CA31" s="684"/>
      <c r="CB31" s="686"/>
      <c r="CD31" s="642"/>
      <c r="CE31" s="643"/>
      <c r="CF31" s="618" t="s">
        <v>300</v>
      </c>
      <c r="CG31" s="619"/>
      <c r="CH31" s="619"/>
      <c r="CI31" s="619"/>
      <c r="CJ31" s="619"/>
      <c r="CK31" s="619"/>
      <c r="CL31" s="619"/>
      <c r="CM31" s="619"/>
      <c r="CN31" s="619"/>
      <c r="CO31" s="619"/>
      <c r="CP31" s="619"/>
      <c r="CQ31" s="620"/>
      <c r="CR31" s="621">
        <v>24837</v>
      </c>
      <c r="CS31" s="634"/>
      <c r="CT31" s="634"/>
      <c r="CU31" s="634"/>
      <c r="CV31" s="634"/>
      <c r="CW31" s="634"/>
      <c r="CX31" s="634"/>
      <c r="CY31" s="635"/>
      <c r="CZ31" s="624">
        <v>0.2</v>
      </c>
      <c r="DA31" s="636"/>
      <c r="DB31" s="636"/>
      <c r="DC31" s="637"/>
      <c r="DD31" s="627">
        <v>24837</v>
      </c>
      <c r="DE31" s="634"/>
      <c r="DF31" s="634"/>
      <c r="DG31" s="634"/>
      <c r="DH31" s="634"/>
      <c r="DI31" s="634"/>
      <c r="DJ31" s="634"/>
      <c r="DK31" s="635"/>
      <c r="DL31" s="627">
        <v>24837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518988</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97.6</v>
      </c>
      <c r="BN32" s="634"/>
      <c r="BO32" s="634"/>
      <c r="BP32" s="634"/>
      <c r="BQ32" s="657"/>
      <c r="BR32" s="687">
        <v>99.4</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50538</v>
      </c>
      <c r="S33" s="622"/>
      <c r="T33" s="622"/>
      <c r="U33" s="622"/>
      <c r="V33" s="622"/>
      <c r="W33" s="622"/>
      <c r="X33" s="622"/>
      <c r="Y33" s="623"/>
      <c r="Z33" s="659">
        <v>0.4</v>
      </c>
      <c r="AA33" s="659"/>
      <c r="AB33" s="659"/>
      <c r="AC33" s="659"/>
      <c r="AD33" s="660">
        <v>8057</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98.8</v>
      </c>
      <c r="BH33" s="606"/>
      <c r="BI33" s="606"/>
      <c r="BJ33" s="606"/>
      <c r="BK33" s="606"/>
      <c r="BL33" s="606"/>
      <c r="BM33" s="652">
        <v>94.4</v>
      </c>
      <c r="BN33" s="606"/>
      <c r="BO33" s="606"/>
      <c r="BP33" s="606"/>
      <c r="BQ33" s="669"/>
      <c r="BR33" s="682">
        <v>98.7</v>
      </c>
      <c r="BS33" s="606"/>
      <c r="BT33" s="606"/>
      <c r="BU33" s="606"/>
      <c r="BV33" s="606"/>
      <c r="BW33" s="606"/>
      <c r="BX33" s="652">
        <v>94.1</v>
      </c>
      <c r="BY33" s="606"/>
      <c r="BZ33" s="606"/>
      <c r="CA33" s="606"/>
      <c r="CB33" s="669"/>
      <c r="CD33" s="618" t="s">
        <v>307</v>
      </c>
      <c r="CE33" s="619"/>
      <c r="CF33" s="619"/>
      <c r="CG33" s="619"/>
      <c r="CH33" s="619"/>
      <c r="CI33" s="619"/>
      <c r="CJ33" s="619"/>
      <c r="CK33" s="619"/>
      <c r="CL33" s="619"/>
      <c r="CM33" s="619"/>
      <c r="CN33" s="619"/>
      <c r="CO33" s="619"/>
      <c r="CP33" s="619"/>
      <c r="CQ33" s="620"/>
      <c r="CR33" s="621">
        <v>5823279</v>
      </c>
      <c r="CS33" s="634"/>
      <c r="CT33" s="634"/>
      <c r="CU33" s="634"/>
      <c r="CV33" s="634"/>
      <c r="CW33" s="634"/>
      <c r="CX33" s="634"/>
      <c r="CY33" s="635"/>
      <c r="CZ33" s="624">
        <v>50.5</v>
      </c>
      <c r="DA33" s="636"/>
      <c r="DB33" s="636"/>
      <c r="DC33" s="637"/>
      <c r="DD33" s="627">
        <v>3471104</v>
      </c>
      <c r="DE33" s="634"/>
      <c r="DF33" s="634"/>
      <c r="DG33" s="634"/>
      <c r="DH33" s="634"/>
      <c r="DI33" s="634"/>
      <c r="DJ33" s="634"/>
      <c r="DK33" s="635"/>
      <c r="DL33" s="627">
        <v>2509972</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901479</v>
      </c>
      <c r="S34" s="622"/>
      <c r="T34" s="622"/>
      <c r="U34" s="622"/>
      <c r="V34" s="622"/>
      <c r="W34" s="622"/>
      <c r="X34" s="622"/>
      <c r="Y34" s="623"/>
      <c r="Z34" s="659">
        <v>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1500100</v>
      </c>
      <c r="CS34" s="622"/>
      <c r="CT34" s="622"/>
      <c r="CU34" s="622"/>
      <c r="CV34" s="622"/>
      <c r="CW34" s="622"/>
      <c r="CX34" s="622"/>
      <c r="CY34" s="623"/>
      <c r="CZ34" s="624">
        <v>13</v>
      </c>
      <c r="DA34" s="636"/>
      <c r="DB34" s="636"/>
      <c r="DC34" s="637"/>
      <c r="DD34" s="627">
        <v>760108</v>
      </c>
      <c r="DE34" s="622"/>
      <c r="DF34" s="622"/>
      <c r="DG34" s="622"/>
      <c r="DH34" s="622"/>
      <c r="DI34" s="622"/>
      <c r="DJ34" s="622"/>
      <c r="DK34" s="623"/>
      <c r="DL34" s="627">
        <v>644189</v>
      </c>
      <c r="DM34" s="622"/>
      <c r="DN34" s="622"/>
      <c r="DO34" s="622"/>
      <c r="DP34" s="622"/>
      <c r="DQ34" s="622"/>
      <c r="DR34" s="622"/>
      <c r="DS34" s="622"/>
      <c r="DT34" s="622"/>
      <c r="DU34" s="622"/>
      <c r="DV34" s="623"/>
      <c r="DW34" s="624">
        <v>11.2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812659</v>
      </c>
      <c r="S35" s="622"/>
      <c r="T35" s="622"/>
      <c r="U35" s="622"/>
      <c r="V35" s="622"/>
      <c r="W35" s="622"/>
      <c r="X35" s="622"/>
      <c r="Y35" s="623"/>
      <c r="Z35" s="659">
        <v>6.3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68184</v>
      </c>
      <c r="CS35" s="634"/>
      <c r="CT35" s="634"/>
      <c r="CU35" s="634"/>
      <c r="CV35" s="634"/>
      <c r="CW35" s="634"/>
      <c r="CX35" s="634"/>
      <c r="CY35" s="635"/>
      <c r="CZ35" s="624">
        <v>0.6</v>
      </c>
      <c r="DA35" s="636"/>
      <c r="DB35" s="636"/>
      <c r="DC35" s="637"/>
      <c r="DD35" s="627">
        <v>33761</v>
      </c>
      <c r="DE35" s="634"/>
      <c r="DF35" s="634"/>
      <c r="DG35" s="634"/>
      <c r="DH35" s="634"/>
      <c r="DI35" s="634"/>
      <c r="DJ35" s="634"/>
      <c r="DK35" s="635"/>
      <c r="DL35" s="627">
        <v>30156</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1069859</v>
      </c>
      <c r="S36" s="622"/>
      <c r="T36" s="622"/>
      <c r="U36" s="622"/>
      <c r="V36" s="622"/>
      <c r="W36" s="622"/>
      <c r="X36" s="622"/>
      <c r="Y36" s="623"/>
      <c r="Z36" s="659">
        <v>8.3000000000000007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1544531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53807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2125430</v>
      </c>
      <c r="CS36" s="622"/>
      <c r="CT36" s="622"/>
      <c r="CU36" s="622"/>
      <c r="CV36" s="622"/>
      <c r="CW36" s="622"/>
      <c r="CX36" s="622"/>
      <c r="CY36" s="623"/>
      <c r="CZ36" s="624">
        <v>18.399999999999999</v>
      </c>
      <c r="DA36" s="636"/>
      <c r="DB36" s="636"/>
      <c r="DC36" s="637"/>
      <c r="DD36" s="627">
        <v>1510766</v>
      </c>
      <c r="DE36" s="622"/>
      <c r="DF36" s="622"/>
      <c r="DG36" s="622"/>
      <c r="DH36" s="622"/>
      <c r="DI36" s="622"/>
      <c r="DJ36" s="622"/>
      <c r="DK36" s="623"/>
      <c r="DL36" s="627">
        <v>1198260</v>
      </c>
      <c r="DM36" s="622"/>
      <c r="DN36" s="622"/>
      <c r="DO36" s="622"/>
      <c r="DP36" s="622"/>
      <c r="DQ36" s="622"/>
      <c r="DR36" s="622"/>
      <c r="DS36" s="622"/>
      <c r="DT36" s="622"/>
      <c r="DU36" s="622"/>
      <c r="DV36" s="623"/>
      <c r="DW36" s="624">
        <v>20.9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283218</v>
      </c>
      <c r="S37" s="622"/>
      <c r="T37" s="622"/>
      <c r="U37" s="622"/>
      <c r="V37" s="622"/>
      <c r="W37" s="622"/>
      <c r="X37" s="622"/>
      <c r="Y37" s="623"/>
      <c r="Z37" s="659">
        <v>2.2000000000000002</v>
      </c>
      <c r="AA37" s="659"/>
      <c r="AB37" s="659"/>
      <c r="AC37" s="659"/>
      <c r="AD37" s="660">
        <v>3206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556168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27717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780921</v>
      </c>
      <c r="CS37" s="634"/>
      <c r="CT37" s="634"/>
      <c r="CU37" s="634"/>
      <c r="CV37" s="634"/>
      <c r="CW37" s="634"/>
      <c r="CX37" s="634"/>
      <c r="CY37" s="635"/>
      <c r="CZ37" s="624">
        <v>6.8</v>
      </c>
      <c r="DA37" s="636"/>
      <c r="DB37" s="636"/>
      <c r="DC37" s="637"/>
      <c r="DD37" s="627">
        <v>659905</v>
      </c>
      <c r="DE37" s="634"/>
      <c r="DF37" s="634"/>
      <c r="DG37" s="634"/>
      <c r="DH37" s="634"/>
      <c r="DI37" s="634"/>
      <c r="DJ37" s="634"/>
      <c r="DK37" s="635"/>
      <c r="DL37" s="627">
        <v>642154</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1090000</v>
      </c>
      <c r="S38" s="622"/>
      <c r="T38" s="622"/>
      <c r="U38" s="622"/>
      <c r="V38" s="622"/>
      <c r="W38" s="622"/>
      <c r="X38" s="622"/>
      <c r="Y38" s="623"/>
      <c r="Z38" s="659">
        <v>8.4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154227</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2055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809136</v>
      </c>
      <c r="CS38" s="622"/>
      <c r="CT38" s="622"/>
      <c r="CU38" s="622"/>
      <c r="CV38" s="622"/>
      <c r="CW38" s="622"/>
      <c r="CX38" s="622"/>
      <c r="CY38" s="623"/>
      <c r="CZ38" s="624">
        <v>7</v>
      </c>
      <c r="DA38" s="636"/>
      <c r="DB38" s="636"/>
      <c r="DC38" s="637"/>
      <c r="DD38" s="627">
        <v>664457</v>
      </c>
      <c r="DE38" s="622"/>
      <c r="DF38" s="622"/>
      <c r="DG38" s="622"/>
      <c r="DH38" s="622"/>
      <c r="DI38" s="622"/>
      <c r="DJ38" s="622"/>
      <c r="DK38" s="623"/>
      <c r="DL38" s="627">
        <v>637367</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25000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2955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959223</v>
      </c>
      <c r="CS39" s="634"/>
      <c r="CT39" s="634"/>
      <c r="CU39" s="634"/>
      <c r="CV39" s="634"/>
      <c r="CW39" s="634"/>
      <c r="CX39" s="634"/>
      <c r="CY39" s="635"/>
      <c r="CZ39" s="624">
        <v>8.3000000000000007</v>
      </c>
      <c r="DA39" s="636"/>
      <c r="DB39" s="636"/>
      <c r="DC39" s="637"/>
      <c r="DD39" s="627">
        <v>502012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361206</v>
      </c>
      <c r="CS40" s="622"/>
      <c r="CT40" s="622"/>
      <c r="CU40" s="622"/>
      <c r="CV40" s="622"/>
      <c r="CW40" s="622"/>
      <c r="CX40" s="622"/>
      <c r="CY40" s="623"/>
      <c r="CZ40" s="624">
        <v>3.1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12966086</v>
      </c>
      <c r="S41" s="646"/>
      <c r="T41" s="646"/>
      <c r="U41" s="646"/>
      <c r="V41" s="646"/>
      <c r="W41" s="646"/>
      <c r="X41" s="646"/>
      <c r="Y41" s="649"/>
      <c r="Z41" s="650">
        <v>100</v>
      </c>
      <c r="AA41" s="650"/>
      <c r="AB41" s="650"/>
      <c r="AC41" s="650"/>
      <c r="AD41" s="651">
        <v>5746539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177840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631296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1783742</v>
      </c>
      <c r="CS42" s="634"/>
      <c r="CT42" s="634"/>
      <c r="CU42" s="634"/>
      <c r="CV42" s="634"/>
      <c r="CW42" s="634"/>
      <c r="CX42" s="634"/>
      <c r="CY42" s="635"/>
      <c r="CZ42" s="624">
        <v>15.5</v>
      </c>
      <c r="DA42" s="636"/>
      <c r="DB42" s="636"/>
      <c r="DC42" s="637"/>
      <c r="DD42" s="627">
        <v>206004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30298</v>
      </c>
      <c r="CS43" s="634"/>
      <c r="CT43" s="634"/>
      <c r="CU43" s="634"/>
      <c r="CV43" s="634"/>
      <c r="CW43" s="634"/>
      <c r="CX43" s="634"/>
      <c r="CY43" s="635"/>
      <c r="CZ43" s="624">
        <v>0.3</v>
      </c>
      <c r="DA43" s="636"/>
      <c r="DB43" s="636"/>
      <c r="DC43" s="637"/>
      <c r="DD43" s="627">
        <v>30298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1782560</v>
      </c>
      <c r="CS44" s="622"/>
      <c r="CT44" s="622"/>
      <c r="CU44" s="622"/>
      <c r="CV44" s="622"/>
      <c r="CW44" s="622"/>
      <c r="CX44" s="622"/>
      <c r="CY44" s="623"/>
      <c r="CZ44" s="624">
        <v>15.5</v>
      </c>
      <c r="DA44" s="625"/>
      <c r="DB44" s="625"/>
      <c r="DC44" s="626"/>
      <c r="DD44" s="627">
        <v>204822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1079966</v>
      </c>
      <c r="CS45" s="634"/>
      <c r="CT45" s="634"/>
      <c r="CU45" s="634"/>
      <c r="CV45" s="634"/>
      <c r="CW45" s="634"/>
      <c r="CX45" s="634"/>
      <c r="CY45" s="635"/>
      <c r="CZ45" s="624">
        <v>9.4</v>
      </c>
      <c r="DA45" s="636"/>
      <c r="DB45" s="636"/>
      <c r="DC45" s="637"/>
      <c r="DD45" s="627">
        <v>12050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624994</v>
      </c>
      <c r="CS46" s="622"/>
      <c r="CT46" s="622"/>
      <c r="CU46" s="622"/>
      <c r="CV46" s="622"/>
      <c r="CW46" s="622"/>
      <c r="CX46" s="622"/>
      <c r="CY46" s="623"/>
      <c r="CZ46" s="624">
        <v>5.4</v>
      </c>
      <c r="DA46" s="625"/>
      <c r="DB46" s="625"/>
      <c r="DC46" s="626"/>
      <c r="DD46" s="627">
        <v>159274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1182</v>
      </c>
      <c r="CS47" s="634"/>
      <c r="CT47" s="634"/>
      <c r="CU47" s="634"/>
      <c r="CV47" s="634"/>
      <c r="CW47" s="634"/>
      <c r="CX47" s="634"/>
      <c r="CY47" s="635"/>
      <c r="CZ47" s="624">
        <v>0</v>
      </c>
      <c r="DA47" s="636"/>
      <c r="DB47" s="636"/>
      <c r="DC47" s="637"/>
      <c r="DD47" s="627">
        <v>1182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11536809</v>
      </c>
      <c r="CS49" s="606"/>
      <c r="CT49" s="606"/>
      <c r="CU49" s="606"/>
      <c r="CV49" s="606"/>
      <c r="CW49" s="606"/>
      <c r="CX49" s="606"/>
      <c r="CY49" s="607"/>
      <c r="CZ49" s="608">
        <v>100</v>
      </c>
      <c r="DA49" s="609"/>
      <c r="DB49" s="609"/>
      <c r="DC49" s="610"/>
      <c r="DD49" s="611">
        <v>6775401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bV+o3dww9sKYSYGK0Jyyoezh3yaYfGmXy8JowR0HlPlsqFF/POdRt33wTiI/dtSiFt5VTb8M40fiNJe/7uiTw==" saltValue="WXKExijYiU0FTeGohlOT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12993</v>
      </c>
      <c r="R7" s="1103"/>
      <c r="S7" s="1103"/>
      <c r="T7" s="1103"/>
      <c r="U7" s="1103"/>
      <c r="V7" s="1103">
        <v>11564</v>
      </c>
      <c r="W7" s="1103"/>
      <c r="X7" s="1103"/>
      <c r="Y7" s="1103"/>
      <c r="Z7" s="1103"/>
      <c r="AA7" s="1103">
        <v>1429</v>
      </c>
      <c r="AB7" s="1103"/>
      <c r="AC7" s="1103"/>
      <c r="AD7" s="1103"/>
      <c r="AE7" s="1104"/>
      <c r="AF7" s="1105">
        <v>1216</v>
      </c>
      <c r="AG7" s="1106"/>
      <c r="AH7" s="1106"/>
      <c r="AI7" s="1106"/>
      <c r="AJ7" s="1107"/>
      <c r="AK7" s="1108">
        <v>704</v>
      </c>
      <c r="AL7" s="1109"/>
      <c r="AM7" s="1109"/>
      <c r="AN7" s="1109"/>
      <c r="AO7" s="1109"/>
      <c r="AP7" s="1109">
        <v>10078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17</v>
      </c>
      <c r="CI7" s="1097"/>
      <c r="CJ7" s="1097"/>
      <c r="CK7" s="1097"/>
      <c r="CL7" s="1098"/>
      <c r="CM7" s="1096">
        <v>192</v>
      </c>
      <c r="CN7" s="1097"/>
      <c r="CO7" s="1097"/>
      <c r="CP7" s="1097"/>
      <c r="CQ7" s="1098"/>
      <c r="CR7" s="1096">
        <v>10</v>
      </c>
      <c r="CS7" s="1097"/>
      <c r="CT7" s="1097"/>
      <c r="CU7" s="1097"/>
      <c r="CV7" s="1098"/>
      <c r="CW7" s="1096" t="s">
        <v>565</v>
      </c>
      <c r="CX7" s="1097"/>
      <c r="CY7" s="1097"/>
      <c r="CZ7" s="1097"/>
      <c r="DA7" s="1098"/>
      <c r="DB7" s="1096" t="s">
        <v>565</v>
      </c>
      <c r="DC7" s="1097"/>
      <c r="DD7" s="1097"/>
      <c r="DE7" s="1097"/>
      <c r="DF7" s="1098"/>
      <c r="DG7" s="1096" t="s">
        <v>565</v>
      </c>
      <c r="DH7" s="1097"/>
      <c r="DI7" s="1097"/>
      <c r="DJ7" s="1097"/>
      <c r="DK7" s="1098"/>
      <c r="DL7" s="1096" t="s">
        <v>565</v>
      </c>
      <c r="DM7" s="1097"/>
      <c r="DN7" s="1097"/>
      <c r="DO7" s="1097"/>
      <c r="DP7" s="1098"/>
      <c r="DQ7" s="1096" t="s">
        <v>565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4</v>
      </c>
      <c r="CI8" s="990"/>
      <c r="CJ8" s="990"/>
      <c r="CK8" s="990"/>
      <c r="CL8" s="991"/>
      <c r="CM8" s="989">
        <v>288</v>
      </c>
      <c r="CN8" s="990"/>
      <c r="CO8" s="990"/>
      <c r="CP8" s="990"/>
      <c r="CQ8" s="991"/>
      <c r="CR8" s="989">
        <v>7</v>
      </c>
      <c r="CS8" s="990"/>
      <c r="CT8" s="990"/>
      <c r="CU8" s="990"/>
      <c r="CV8" s="991"/>
      <c r="CW8" s="989" t="s">
        <v>565</v>
      </c>
      <c r="CX8" s="990"/>
      <c r="CY8" s="990"/>
      <c r="CZ8" s="990"/>
      <c r="DA8" s="991"/>
      <c r="DB8" s="989">
        <v>5</v>
      </c>
      <c r="DC8" s="990"/>
      <c r="DD8" s="990"/>
      <c r="DE8" s="990"/>
      <c r="DF8" s="991"/>
      <c r="DG8" s="989" t="s">
        <v>565</v>
      </c>
      <c r="DH8" s="990"/>
      <c r="DI8" s="990"/>
      <c r="DJ8" s="990"/>
      <c r="DK8" s="991"/>
      <c r="DL8" s="989" t="s">
        <v>565</v>
      </c>
      <c r="DM8" s="990"/>
      <c r="DN8" s="990"/>
      <c r="DO8" s="990"/>
      <c r="DP8" s="991"/>
      <c r="DQ8" s="989" t="s">
        <v>565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42</v>
      </c>
      <c r="CN9" s="990"/>
      <c r="CO9" s="990"/>
      <c r="CP9" s="990"/>
      <c r="CQ9" s="991"/>
      <c r="CR9" s="989">
        <v>35</v>
      </c>
      <c r="CS9" s="990"/>
      <c r="CT9" s="990"/>
      <c r="CU9" s="990"/>
      <c r="CV9" s="991"/>
      <c r="CW9" s="989" t="s">
        <v>565</v>
      </c>
      <c r="CX9" s="990"/>
      <c r="CY9" s="990"/>
      <c r="CZ9" s="990"/>
      <c r="DA9" s="991"/>
      <c r="DB9" s="989" t="s">
        <v>565</v>
      </c>
      <c r="DC9" s="990"/>
      <c r="DD9" s="990"/>
      <c r="DE9" s="990"/>
      <c r="DF9" s="991"/>
      <c r="DG9" s="989" t="s">
        <v>565</v>
      </c>
      <c r="DH9" s="990"/>
      <c r="DI9" s="990"/>
      <c r="DJ9" s="990"/>
      <c r="DK9" s="991"/>
      <c r="DL9" s="989" t="s">
        <v>565</v>
      </c>
      <c r="DM9" s="990"/>
      <c r="DN9" s="990"/>
      <c r="DO9" s="990"/>
      <c r="DP9" s="991"/>
      <c r="DQ9" s="989" t="s">
        <v>565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557</v>
      </c>
      <c r="BT10" s="993"/>
      <c r="BU10" s="993"/>
      <c r="BV10" s="993"/>
      <c r="BW10" s="993"/>
      <c r="BX10" s="993"/>
      <c r="BY10" s="993"/>
      <c r="BZ10" s="993"/>
      <c r="CA10" s="993"/>
      <c r="CB10" s="993"/>
      <c r="CC10" s="993"/>
      <c r="CD10" s="993"/>
      <c r="CE10" s="993"/>
      <c r="CF10" s="993"/>
      <c r="CG10" s="1014"/>
      <c r="CH10" s="989">
        <v>-118</v>
      </c>
      <c r="CI10" s="990"/>
      <c r="CJ10" s="990"/>
      <c r="CK10" s="990"/>
      <c r="CL10" s="991"/>
      <c r="CM10" s="989">
        <v>58</v>
      </c>
      <c r="CN10" s="990"/>
      <c r="CO10" s="990"/>
      <c r="CP10" s="990"/>
      <c r="CQ10" s="991"/>
      <c r="CR10" s="989">
        <v>11</v>
      </c>
      <c r="CS10" s="990"/>
      <c r="CT10" s="990"/>
      <c r="CU10" s="990"/>
      <c r="CV10" s="991"/>
      <c r="CW10" s="989">
        <v>47</v>
      </c>
      <c r="CX10" s="990"/>
      <c r="CY10" s="990"/>
      <c r="CZ10" s="990"/>
      <c r="DA10" s="991"/>
      <c r="DB10" s="989" t="s">
        <v>565</v>
      </c>
      <c r="DC10" s="990"/>
      <c r="DD10" s="990"/>
      <c r="DE10" s="990"/>
      <c r="DF10" s="991"/>
      <c r="DG10" s="989" t="s">
        <v>565</v>
      </c>
      <c r="DH10" s="990"/>
      <c r="DI10" s="990"/>
      <c r="DJ10" s="990"/>
      <c r="DK10" s="991"/>
      <c r="DL10" s="989" t="s">
        <v>565</v>
      </c>
      <c r="DM10" s="990"/>
      <c r="DN10" s="990"/>
      <c r="DO10" s="990"/>
      <c r="DP10" s="991"/>
      <c r="DQ10" s="989" t="s">
        <v>565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12993</v>
      </c>
      <c r="R23" s="1061"/>
      <c r="S23" s="1061"/>
      <c r="T23" s="1061"/>
      <c r="U23" s="1061"/>
      <c r="V23" s="1061">
        <v>11564</v>
      </c>
      <c r="W23" s="1061"/>
      <c r="X23" s="1061"/>
      <c r="Y23" s="1061"/>
      <c r="Z23" s="1061"/>
      <c r="AA23" s="1061">
        <v>1429</v>
      </c>
      <c r="AB23" s="1061"/>
      <c r="AC23" s="1061"/>
      <c r="AD23" s="1061"/>
      <c r="AE23" s="1068"/>
      <c r="AF23" s="1069">
        <v>1216</v>
      </c>
      <c r="AG23" s="1061"/>
      <c r="AH23" s="1061"/>
      <c r="AI23" s="1061"/>
      <c r="AJ23" s="1070"/>
      <c r="AK23" s="1071"/>
      <c r="AL23" s="1072"/>
      <c r="AM23" s="1072"/>
      <c r="AN23" s="1072"/>
      <c r="AO23" s="1072"/>
      <c r="AP23" s="1061">
        <v>10078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1831</v>
      </c>
      <c r="R28" s="1051"/>
      <c r="S28" s="1051"/>
      <c r="T28" s="1051"/>
      <c r="U28" s="1051"/>
      <c r="V28" s="1051">
        <v>1777</v>
      </c>
      <c r="W28" s="1051"/>
      <c r="X28" s="1051"/>
      <c r="Y28" s="1051"/>
      <c r="Z28" s="1051"/>
      <c r="AA28" s="1051">
        <v>54</v>
      </c>
      <c r="AB28" s="1051"/>
      <c r="AC28" s="1051"/>
      <c r="AD28" s="1051"/>
      <c r="AE28" s="1052"/>
      <c r="AF28" s="1053">
        <v>54</v>
      </c>
      <c r="AG28" s="1051"/>
      <c r="AH28" s="1051"/>
      <c r="AI28" s="1051"/>
      <c r="AJ28" s="1054"/>
      <c r="AK28" s="1042">
        <v>166</v>
      </c>
      <c r="AL28" s="1043"/>
      <c r="AM28" s="1043"/>
      <c r="AN28" s="1043"/>
      <c r="AO28" s="1043"/>
      <c r="AP28" s="1043" t="s">
        <v>558</v>
      </c>
      <c r="AQ28" s="1043"/>
      <c r="AR28" s="1043"/>
      <c r="AS28" s="1043"/>
      <c r="AT28" s="1043"/>
      <c r="AU28" s="1043" t="s">
        <v>558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319</v>
      </c>
      <c r="R29" s="1039"/>
      <c r="S29" s="1039"/>
      <c r="T29" s="1039"/>
      <c r="U29" s="1039"/>
      <c r="V29" s="1039">
        <v>319</v>
      </c>
      <c r="W29" s="1039"/>
      <c r="X29" s="1039"/>
      <c r="Y29" s="1039"/>
      <c r="Z29" s="1039"/>
      <c r="AA29" s="1039" t="s">
        <v>566</v>
      </c>
      <c r="AB29" s="1039"/>
      <c r="AC29" s="1039"/>
      <c r="AD29" s="1039"/>
      <c r="AE29" s="1040"/>
      <c r="AF29" s="1035" t="s">
        <v>122</v>
      </c>
      <c r="AG29" s="1036"/>
      <c r="AH29" s="1036"/>
      <c r="AI29" s="1036"/>
      <c r="AJ29" s="1037"/>
      <c r="AK29" s="980">
        <v>88</v>
      </c>
      <c r="AL29" s="971"/>
      <c r="AM29" s="971"/>
      <c r="AN29" s="971"/>
      <c r="AO29" s="971"/>
      <c r="AP29" s="971" t="s">
        <v>558</v>
      </c>
      <c r="AQ29" s="971"/>
      <c r="AR29" s="971"/>
      <c r="AS29" s="971"/>
      <c r="AT29" s="971"/>
      <c r="AU29" s="971" t="s">
        <v>558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2144</v>
      </c>
      <c r="R30" s="1039"/>
      <c r="S30" s="1039"/>
      <c r="T30" s="1039"/>
      <c r="U30" s="1039"/>
      <c r="V30" s="1039">
        <v>2094</v>
      </c>
      <c r="W30" s="1039"/>
      <c r="X30" s="1039"/>
      <c r="Y30" s="1039"/>
      <c r="Z30" s="1039"/>
      <c r="AA30" s="1039">
        <v>50</v>
      </c>
      <c r="AB30" s="1039"/>
      <c r="AC30" s="1039"/>
      <c r="AD30" s="1039"/>
      <c r="AE30" s="1040"/>
      <c r="AF30" s="1035">
        <v>50</v>
      </c>
      <c r="AG30" s="1036"/>
      <c r="AH30" s="1036"/>
      <c r="AI30" s="1036"/>
      <c r="AJ30" s="1037"/>
      <c r="AK30" s="980">
        <v>305</v>
      </c>
      <c r="AL30" s="971"/>
      <c r="AM30" s="971"/>
      <c r="AN30" s="971"/>
      <c r="AO30" s="971"/>
      <c r="AP30" s="971" t="s">
        <v>558</v>
      </c>
      <c r="AQ30" s="971"/>
      <c r="AR30" s="971"/>
      <c r="AS30" s="971"/>
      <c r="AT30" s="971"/>
      <c r="AU30" s="971" t="s">
        <v>558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62</v>
      </c>
      <c r="R31" s="1039"/>
      <c r="S31" s="1039"/>
      <c r="T31" s="1039"/>
      <c r="U31" s="1039"/>
      <c r="V31" s="1039">
        <v>52</v>
      </c>
      <c r="W31" s="1039"/>
      <c r="X31" s="1039"/>
      <c r="Y31" s="1039"/>
      <c r="Z31" s="1039"/>
      <c r="AA31" s="1039">
        <v>10</v>
      </c>
      <c r="AB31" s="1039"/>
      <c r="AC31" s="1039"/>
      <c r="AD31" s="1039"/>
      <c r="AE31" s="1040"/>
      <c r="AF31" s="1035">
        <v>10</v>
      </c>
      <c r="AG31" s="1036"/>
      <c r="AH31" s="1036"/>
      <c r="AI31" s="1036"/>
      <c r="AJ31" s="1037"/>
      <c r="AK31" s="980">
        <v>0</v>
      </c>
      <c r="AL31" s="971"/>
      <c r="AM31" s="971"/>
      <c r="AN31" s="971"/>
      <c r="AO31" s="971"/>
      <c r="AP31" s="971" t="s">
        <v>558</v>
      </c>
      <c r="AQ31" s="971"/>
      <c r="AR31" s="971"/>
      <c r="AS31" s="971"/>
      <c r="AT31" s="971"/>
      <c r="AU31" s="971" t="s">
        <v>558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7</v>
      </c>
      <c r="R32" s="1039"/>
      <c r="S32" s="1039"/>
      <c r="T32" s="1039"/>
      <c r="U32" s="1039"/>
      <c r="V32" s="1039">
        <v>5</v>
      </c>
      <c r="W32" s="1039"/>
      <c r="X32" s="1039"/>
      <c r="Y32" s="1039"/>
      <c r="Z32" s="1039"/>
      <c r="AA32" s="1039">
        <v>2</v>
      </c>
      <c r="AB32" s="1039"/>
      <c r="AC32" s="1039"/>
      <c r="AD32" s="1039"/>
      <c r="AE32" s="1040"/>
      <c r="AF32" s="1035">
        <v>2</v>
      </c>
      <c r="AG32" s="1036"/>
      <c r="AH32" s="1036"/>
      <c r="AI32" s="1036"/>
      <c r="AJ32" s="1037"/>
      <c r="AK32" s="980" t="s">
        <v>558</v>
      </c>
      <c r="AL32" s="971"/>
      <c r="AM32" s="971"/>
      <c r="AN32" s="971"/>
      <c r="AO32" s="971"/>
      <c r="AP32" s="971" t="s">
        <v>558</v>
      </c>
      <c r="AQ32" s="971"/>
      <c r="AR32" s="971"/>
      <c r="AS32" s="971"/>
      <c r="AT32" s="971"/>
      <c r="AU32" s="971" t="s">
        <v>558</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461</v>
      </c>
      <c r="R33" s="1039"/>
      <c r="S33" s="1039"/>
      <c r="T33" s="1039"/>
      <c r="U33" s="1039"/>
      <c r="V33" s="1039">
        <v>441</v>
      </c>
      <c r="W33" s="1039"/>
      <c r="X33" s="1039"/>
      <c r="Y33" s="1039"/>
      <c r="Z33" s="1039"/>
      <c r="AA33" s="1039">
        <v>20</v>
      </c>
      <c r="AB33" s="1039"/>
      <c r="AC33" s="1039"/>
      <c r="AD33" s="1039"/>
      <c r="AE33" s="1040"/>
      <c r="AF33" s="1035">
        <v>139</v>
      </c>
      <c r="AG33" s="1036"/>
      <c r="AH33" s="1036"/>
      <c r="AI33" s="1036"/>
      <c r="AJ33" s="1037"/>
      <c r="AK33" s="980">
        <v>25</v>
      </c>
      <c r="AL33" s="971"/>
      <c r="AM33" s="971"/>
      <c r="AN33" s="971"/>
      <c r="AO33" s="971"/>
      <c r="AP33" s="971" t="s">
        <v>558</v>
      </c>
      <c r="AQ33" s="971"/>
      <c r="AR33" s="971"/>
      <c r="AS33" s="971"/>
      <c r="AT33" s="971"/>
      <c r="AU33" s="971" t="s">
        <v>558</v>
      </c>
      <c r="AV33" s="971"/>
      <c r="AW33" s="971"/>
      <c r="AX33" s="971"/>
      <c r="AY33" s="971"/>
      <c r="AZ33" s="1041" t="s">
        <v>558</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255</v>
      </c>
      <c r="AG63" s="959"/>
      <c r="AH63" s="959"/>
      <c r="AI63" s="959"/>
      <c r="AJ63" s="1022"/>
      <c r="AK63" s="1023"/>
      <c r="AL63" s="963"/>
      <c r="AM63" s="963"/>
      <c r="AN63" s="963"/>
      <c r="AO63" s="963"/>
      <c r="AP63" s="959" t="s">
        <v>566</v>
      </c>
      <c r="AQ63" s="959"/>
      <c r="AR63" s="959"/>
      <c r="AS63" s="959"/>
      <c r="AT63" s="959"/>
      <c r="AU63" s="959" t="s">
        <v>566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1554</v>
      </c>
      <c r="R68" s="982"/>
      <c r="S68" s="982"/>
      <c r="T68" s="982"/>
      <c r="U68" s="982"/>
      <c r="V68" s="982">
        <v>1516</v>
      </c>
      <c r="W68" s="982"/>
      <c r="X68" s="982"/>
      <c r="Y68" s="982"/>
      <c r="Z68" s="982"/>
      <c r="AA68" s="982">
        <v>38</v>
      </c>
      <c r="AB68" s="982"/>
      <c r="AC68" s="982"/>
      <c r="AD68" s="982"/>
      <c r="AE68" s="982"/>
      <c r="AF68" s="982">
        <v>38</v>
      </c>
      <c r="AG68" s="982"/>
      <c r="AH68" s="982"/>
      <c r="AI68" s="982"/>
      <c r="AJ68" s="982"/>
      <c r="AK68" s="982" t="s">
        <v>558</v>
      </c>
      <c r="AL68" s="982"/>
      <c r="AM68" s="982"/>
      <c r="AN68" s="982"/>
      <c r="AO68" s="982"/>
      <c r="AP68" s="982">
        <v>1096</v>
      </c>
      <c r="AQ68" s="982"/>
      <c r="AR68" s="982"/>
      <c r="AS68" s="982"/>
      <c r="AT68" s="982"/>
      <c r="AU68" s="982">
        <v>534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459</v>
      </c>
      <c r="R69" s="971"/>
      <c r="S69" s="971"/>
      <c r="T69" s="971"/>
      <c r="U69" s="971"/>
      <c r="V69" s="971">
        <v>420</v>
      </c>
      <c r="W69" s="971"/>
      <c r="X69" s="971"/>
      <c r="Y69" s="971"/>
      <c r="Z69" s="971"/>
      <c r="AA69" s="971">
        <v>39</v>
      </c>
      <c r="AB69" s="971"/>
      <c r="AC69" s="971"/>
      <c r="AD69" s="971"/>
      <c r="AE69" s="971"/>
      <c r="AF69" s="971">
        <v>39</v>
      </c>
      <c r="AG69" s="971"/>
      <c r="AH69" s="971"/>
      <c r="AI69" s="971"/>
      <c r="AJ69" s="971"/>
      <c r="AK69" s="971" t="s">
        <v>558</v>
      </c>
      <c r="AL69" s="971"/>
      <c r="AM69" s="971"/>
      <c r="AN69" s="971"/>
      <c r="AO69" s="971"/>
      <c r="AP69" s="971" t="s">
        <v>558</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2</v>
      </c>
      <c r="R70" s="971"/>
      <c r="S70" s="971"/>
      <c r="T70" s="971"/>
      <c r="U70" s="971"/>
      <c r="V70" s="971">
        <v>2</v>
      </c>
      <c r="W70" s="971"/>
      <c r="X70" s="971"/>
      <c r="Y70" s="971"/>
      <c r="Z70" s="971"/>
      <c r="AA70" s="971">
        <v>0</v>
      </c>
      <c r="AB70" s="971"/>
      <c r="AC70" s="971"/>
      <c r="AD70" s="971"/>
      <c r="AE70" s="971"/>
      <c r="AF70" s="971">
        <v>0</v>
      </c>
      <c r="AG70" s="971"/>
      <c r="AH70" s="971"/>
      <c r="AI70" s="971"/>
      <c r="AJ70" s="971"/>
      <c r="AK70" s="971" t="s">
        <v>558</v>
      </c>
      <c r="AL70" s="971"/>
      <c r="AM70" s="971"/>
      <c r="AN70" s="971"/>
      <c r="AO70" s="971"/>
      <c r="AP70" s="971" t="s">
        <v>558</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2204</v>
      </c>
      <c r="R71" s="971"/>
      <c r="S71" s="971"/>
      <c r="T71" s="971"/>
      <c r="U71" s="971"/>
      <c r="V71" s="971">
        <v>1937</v>
      </c>
      <c r="W71" s="971"/>
      <c r="X71" s="971"/>
      <c r="Y71" s="971"/>
      <c r="Z71" s="971"/>
      <c r="AA71" s="971">
        <v>267</v>
      </c>
      <c r="AB71" s="971"/>
      <c r="AC71" s="971"/>
      <c r="AD71" s="971"/>
      <c r="AE71" s="971"/>
      <c r="AF71" s="971">
        <v>267</v>
      </c>
      <c r="AG71" s="971"/>
      <c r="AH71" s="971"/>
      <c r="AI71" s="971"/>
      <c r="AJ71" s="971"/>
      <c r="AK71" s="971">
        <v>3</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838</v>
      </c>
      <c r="R72" s="971"/>
      <c r="S72" s="971"/>
      <c r="T72" s="971"/>
      <c r="U72" s="971"/>
      <c r="V72" s="971">
        <v>645</v>
      </c>
      <c r="W72" s="971"/>
      <c r="X72" s="971"/>
      <c r="Y72" s="971"/>
      <c r="Z72" s="971"/>
      <c r="AA72" s="971">
        <v>193</v>
      </c>
      <c r="AB72" s="971"/>
      <c r="AC72" s="971"/>
      <c r="AD72" s="971"/>
      <c r="AE72" s="971"/>
      <c r="AF72" s="971">
        <v>62</v>
      </c>
      <c r="AG72" s="971"/>
      <c r="AH72" s="971"/>
      <c r="AI72" s="971"/>
      <c r="AJ72" s="971"/>
      <c r="AK72" s="971">
        <v>77</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156992</v>
      </c>
      <c r="R73" s="971"/>
      <c r="S73" s="971"/>
      <c r="T73" s="971"/>
      <c r="U73" s="971"/>
      <c r="V73" s="971">
        <v>155721</v>
      </c>
      <c r="W73" s="971"/>
      <c r="X73" s="971"/>
      <c r="Y73" s="971"/>
      <c r="Z73" s="971"/>
      <c r="AA73" s="971">
        <v>1271</v>
      </c>
      <c r="AB73" s="971"/>
      <c r="AC73" s="971"/>
      <c r="AD73" s="971"/>
      <c r="AE73" s="971"/>
      <c r="AF73" s="971">
        <v>1271</v>
      </c>
      <c r="AG73" s="971"/>
      <c r="AH73" s="971"/>
      <c r="AI73" s="971"/>
      <c r="AJ73" s="971"/>
      <c r="AK73" s="971">
        <v>1032</v>
      </c>
      <c r="AL73" s="971"/>
      <c r="AM73" s="971"/>
      <c r="AN73" s="971"/>
      <c r="AO73" s="971"/>
      <c r="AP73" s="971" t="s">
        <v>558</v>
      </c>
      <c r="AQ73" s="971"/>
      <c r="AR73" s="971"/>
      <c r="AS73" s="971"/>
      <c r="AT73" s="971"/>
      <c r="AU73" s="971" t="s">
        <v>558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4329</v>
      </c>
      <c r="R74" s="971"/>
      <c r="S74" s="971"/>
      <c r="T74" s="971"/>
      <c r="U74" s="971"/>
      <c r="V74" s="971">
        <v>4545</v>
      </c>
      <c r="W74" s="971"/>
      <c r="X74" s="971"/>
      <c r="Y74" s="971"/>
      <c r="Z74" s="971"/>
      <c r="AA74" s="971">
        <v>-216</v>
      </c>
      <c r="AB74" s="971"/>
      <c r="AC74" s="971"/>
      <c r="AD74" s="971"/>
      <c r="AE74" s="971"/>
      <c r="AF74" s="971">
        <v>2192</v>
      </c>
      <c r="AG74" s="971"/>
      <c r="AH74" s="971"/>
      <c r="AI74" s="971"/>
      <c r="AJ74" s="971"/>
      <c r="AK74" s="971" t="s">
        <v>558</v>
      </c>
      <c r="AL74" s="971"/>
      <c r="AM74" s="971"/>
      <c r="AN74" s="971"/>
      <c r="AO74" s="971"/>
      <c r="AP74" s="971">
        <v>2190</v>
      </c>
      <c r="AQ74" s="971"/>
      <c r="AR74" s="971"/>
      <c r="AS74" s="971"/>
      <c r="AT74" s="971"/>
      <c r="AU74" s="971">
        <v>334</v>
      </c>
      <c r="AV74" s="971"/>
      <c r="AW74" s="971"/>
      <c r="AX74" s="971"/>
      <c r="AY74" s="971"/>
      <c r="AZ74" s="972" t="s">
        <v>559</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21438</v>
      </c>
      <c r="R75" s="979"/>
      <c r="S75" s="979"/>
      <c r="T75" s="979"/>
      <c r="U75" s="980"/>
      <c r="V75" s="981">
        <v>20591</v>
      </c>
      <c r="W75" s="979"/>
      <c r="X75" s="979"/>
      <c r="Y75" s="979"/>
      <c r="Z75" s="980"/>
      <c r="AA75" s="981">
        <v>847</v>
      </c>
      <c r="AB75" s="979"/>
      <c r="AC75" s="979"/>
      <c r="AD75" s="979"/>
      <c r="AE75" s="980"/>
      <c r="AF75" s="981">
        <v>27209</v>
      </c>
      <c r="AG75" s="979"/>
      <c r="AH75" s="979"/>
      <c r="AI75" s="979"/>
      <c r="AJ75" s="980"/>
      <c r="AK75" s="981" t="s">
        <v>558</v>
      </c>
      <c r="AL75" s="979"/>
      <c r="AM75" s="979"/>
      <c r="AN75" s="979"/>
      <c r="AO75" s="980"/>
      <c r="AP75" s="981">
        <v>52720</v>
      </c>
      <c r="AQ75" s="979"/>
      <c r="AR75" s="979"/>
      <c r="AS75" s="979"/>
      <c r="AT75" s="980"/>
      <c r="AU75" s="981" t="s">
        <v>558</v>
      </c>
      <c r="AV75" s="979"/>
      <c r="AW75" s="979"/>
      <c r="AX75" s="979"/>
      <c r="AY75" s="980"/>
      <c r="AZ75" s="972" t="s">
        <v>559</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733</v>
      </c>
      <c r="R76" s="979"/>
      <c r="S76" s="979"/>
      <c r="T76" s="979"/>
      <c r="U76" s="980"/>
      <c r="V76" s="981">
        <v>562</v>
      </c>
      <c r="W76" s="979"/>
      <c r="X76" s="979"/>
      <c r="Y76" s="979"/>
      <c r="Z76" s="980"/>
      <c r="AA76" s="981">
        <v>171</v>
      </c>
      <c r="AB76" s="979"/>
      <c r="AC76" s="979"/>
      <c r="AD76" s="979"/>
      <c r="AE76" s="980"/>
      <c r="AF76" s="981">
        <v>1939</v>
      </c>
      <c r="AG76" s="979"/>
      <c r="AH76" s="979"/>
      <c r="AI76" s="979"/>
      <c r="AJ76" s="980"/>
      <c r="AK76" s="981" t="s">
        <v>558</v>
      </c>
      <c r="AL76" s="979"/>
      <c r="AM76" s="979"/>
      <c r="AN76" s="979"/>
      <c r="AO76" s="980"/>
      <c r="AP76" s="981">
        <v>1130</v>
      </c>
      <c r="AQ76" s="979"/>
      <c r="AR76" s="979"/>
      <c r="AS76" s="979"/>
      <c r="AT76" s="980"/>
      <c r="AU76" s="981" t="s">
        <v>558</v>
      </c>
      <c r="AV76" s="979"/>
      <c r="AW76" s="979"/>
      <c r="AX76" s="979"/>
      <c r="AY76" s="980"/>
      <c r="AZ76" s="972" t="s">
        <v>559</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33018</v>
      </c>
      <c r="AG88" s="959"/>
      <c r="AH88" s="959"/>
      <c r="AI88" s="959"/>
      <c r="AJ88" s="959"/>
      <c r="AK88" s="963"/>
      <c r="AL88" s="963"/>
      <c r="AM88" s="963"/>
      <c r="AN88" s="963"/>
      <c r="AO88" s="963"/>
      <c r="AP88" s="959">
        <v>57137</v>
      </c>
      <c r="AQ88" s="959"/>
      <c r="AR88" s="959"/>
      <c r="AS88" s="959"/>
      <c r="AT88" s="959"/>
      <c r="AU88" s="959">
        <v>869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63</v>
      </c>
      <c r="CS102" s="953"/>
      <c r="CT102" s="953"/>
      <c r="CU102" s="953"/>
      <c r="CV102" s="954"/>
      <c r="CW102" s="952">
        <v>47</v>
      </c>
      <c r="CX102" s="953"/>
      <c r="CY102" s="953"/>
      <c r="CZ102" s="953"/>
      <c r="DA102" s="954"/>
      <c r="DB102" s="952">
        <v>5</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1346967</v>
      </c>
      <c r="AB110" s="889"/>
      <c r="AC110" s="889"/>
      <c r="AD110" s="889"/>
      <c r="AE110" s="890"/>
      <c r="AF110" s="891">
        <v>1319788</v>
      </c>
      <c r="AG110" s="889"/>
      <c r="AH110" s="889"/>
      <c r="AI110" s="889"/>
      <c r="AJ110" s="890"/>
      <c r="AK110" s="891">
        <v>1231387</v>
      </c>
      <c r="AL110" s="889"/>
      <c r="AM110" s="889"/>
      <c r="AN110" s="889"/>
      <c r="AO110" s="890"/>
      <c r="AP110" s="892">
        <v>26.6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10447543</v>
      </c>
      <c r="BR110" s="842"/>
      <c r="BS110" s="842"/>
      <c r="BT110" s="842"/>
      <c r="BU110" s="842"/>
      <c r="BV110" s="842">
        <v>10174990</v>
      </c>
      <c r="BW110" s="842"/>
      <c r="BX110" s="842"/>
      <c r="BY110" s="842"/>
      <c r="BZ110" s="842"/>
      <c r="CA110" s="842">
        <v>10078193</v>
      </c>
      <c r="CB110" s="842"/>
      <c r="CC110" s="842"/>
      <c r="CD110" s="842"/>
      <c r="CE110" s="842"/>
      <c r="CF110" s="866">
        <v>217.6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t="s">
        <v>122</v>
      </c>
      <c r="BR112" s="817"/>
      <c r="BS112" s="817"/>
      <c r="BT112" s="817"/>
      <c r="BU112" s="817"/>
      <c r="BV112" s="817" t="s">
        <v>122</v>
      </c>
      <c r="BW112" s="817"/>
      <c r="BX112" s="817"/>
      <c r="BY112" s="817"/>
      <c r="BZ112" s="817"/>
      <c r="CA112" s="817" t="s">
        <v>122</v>
      </c>
      <c r="CB112" s="817"/>
      <c r="CC112" s="817"/>
      <c r="CD112" s="817"/>
      <c r="CE112" s="817"/>
      <c r="CF112" s="875" t="s">
        <v>122</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122</v>
      </c>
      <c r="AB113" s="919"/>
      <c r="AC113" s="919"/>
      <c r="AD113" s="919"/>
      <c r="AE113" s="920"/>
      <c r="AF113" s="921" t="s">
        <v>122</v>
      </c>
      <c r="AG113" s="919"/>
      <c r="AH113" s="919"/>
      <c r="AI113" s="919"/>
      <c r="AJ113" s="920"/>
      <c r="AK113" s="921" t="s">
        <v>122</v>
      </c>
      <c r="AL113" s="919"/>
      <c r="AM113" s="919"/>
      <c r="AN113" s="919"/>
      <c r="AO113" s="920"/>
      <c r="AP113" s="922" t="s">
        <v>122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1007554</v>
      </c>
      <c r="BR113" s="817"/>
      <c r="BS113" s="817"/>
      <c r="BT113" s="817"/>
      <c r="BU113" s="817"/>
      <c r="BV113" s="817">
        <v>905777</v>
      </c>
      <c r="BW113" s="817"/>
      <c r="BX113" s="817"/>
      <c r="BY113" s="817"/>
      <c r="BZ113" s="817"/>
      <c r="CA113" s="817">
        <v>868944</v>
      </c>
      <c r="CB113" s="817"/>
      <c r="CC113" s="817"/>
      <c r="CD113" s="817"/>
      <c r="CE113" s="817"/>
      <c r="CF113" s="875">
        <v>18.8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124003</v>
      </c>
      <c r="AB114" s="780"/>
      <c r="AC114" s="780"/>
      <c r="AD114" s="780"/>
      <c r="AE114" s="781"/>
      <c r="AF114" s="782">
        <v>118107</v>
      </c>
      <c r="AG114" s="780"/>
      <c r="AH114" s="780"/>
      <c r="AI114" s="780"/>
      <c r="AJ114" s="781"/>
      <c r="AK114" s="782">
        <v>118302</v>
      </c>
      <c r="AL114" s="780"/>
      <c r="AM114" s="780"/>
      <c r="AN114" s="780"/>
      <c r="AO114" s="781"/>
      <c r="AP114" s="824">
        <v>2.6</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945063</v>
      </c>
      <c r="BR114" s="817"/>
      <c r="BS114" s="817"/>
      <c r="BT114" s="817"/>
      <c r="BU114" s="817"/>
      <c r="BV114" s="817">
        <v>905139</v>
      </c>
      <c r="BW114" s="817"/>
      <c r="BX114" s="817"/>
      <c r="BY114" s="817"/>
      <c r="BZ114" s="817"/>
      <c r="CA114" s="817">
        <v>906132</v>
      </c>
      <c r="CB114" s="817"/>
      <c r="CC114" s="817"/>
      <c r="CD114" s="817"/>
      <c r="CE114" s="817"/>
      <c r="CF114" s="875">
        <v>19.600000000000001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1470970</v>
      </c>
      <c r="AB117" s="903"/>
      <c r="AC117" s="903"/>
      <c r="AD117" s="903"/>
      <c r="AE117" s="904"/>
      <c r="AF117" s="905">
        <v>1437895</v>
      </c>
      <c r="AG117" s="903"/>
      <c r="AH117" s="903"/>
      <c r="AI117" s="903"/>
      <c r="AJ117" s="904"/>
      <c r="AK117" s="905">
        <v>1349689</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12400160</v>
      </c>
      <c r="BR119" s="845"/>
      <c r="BS119" s="845"/>
      <c r="BT119" s="845"/>
      <c r="BU119" s="845"/>
      <c r="BV119" s="845">
        <v>11985906</v>
      </c>
      <c r="BW119" s="845"/>
      <c r="BX119" s="845"/>
      <c r="BY119" s="845"/>
      <c r="BZ119" s="845"/>
      <c r="CA119" s="845">
        <v>11853269</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6529740</v>
      </c>
      <c r="BR120" s="842"/>
      <c r="BS120" s="842"/>
      <c r="BT120" s="842"/>
      <c r="BU120" s="842"/>
      <c r="BV120" s="842">
        <v>6999059</v>
      </c>
      <c r="BW120" s="842"/>
      <c r="BX120" s="842"/>
      <c r="BY120" s="842"/>
      <c r="BZ120" s="842"/>
      <c r="CA120" s="842">
        <v>7207486</v>
      </c>
      <c r="CB120" s="842"/>
      <c r="CC120" s="842"/>
      <c r="CD120" s="842"/>
      <c r="CE120" s="842"/>
      <c r="CF120" s="866">
        <v>155.6</v>
      </c>
      <c r="CG120" s="867"/>
      <c r="CH120" s="867"/>
      <c r="CI120" s="867"/>
      <c r="CJ120" s="867"/>
      <c r="CK120" s="868" t="s">
        <v>445</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t="s">
        <v>122</v>
      </c>
      <c r="DR120" s="842"/>
      <c r="DS120" s="842"/>
      <c r="DT120" s="842"/>
      <c r="DU120" s="842"/>
      <c r="DV120" s="843" t="s">
        <v>122</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v>6900</v>
      </c>
      <c r="BW121" s="817"/>
      <c r="BX121" s="817"/>
      <c r="BY121" s="817"/>
      <c r="BZ121" s="817"/>
      <c r="CA121" s="817">
        <v>244900</v>
      </c>
      <c r="CB121" s="817"/>
      <c r="CC121" s="817"/>
      <c r="CD121" s="817"/>
      <c r="CE121" s="817"/>
      <c r="CF121" s="875">
        <v>5.3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10750889</v>
      </c>
      <c r="BR122" s="845"/>
      <c r="BS122" s="845"/>
      <c r="BT122" s="845"/>
      <c r="BU122" s="845"/>
      <c r="BV122" s="845">
        <v>10470908</v>
      </c>
      <c r="BW122" s="845"/>
      <c r="BX122" s="845"/>
      <c r="BY122" s="845"/>
      <c r="BZ122" s="845"/>
      <c r="CA122" s="845">
        <v>10352699</v>
      </c>
      <c r="CB122" s="845"/>
      <c r="CC122" s="845"/>
      <c r="CD122" s="845"/>
      <c r="CE122" s="845"/>
      <c r="CF122" s="846">
        <v>223.5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17280629</v>
      </c>
      <c r="BR123" s="833"/>
      <c r="BS123" s="833"/>
      <c r="BT123" s="833"/>
      <c r="BU123" s="833"/>
      <c r="BV123" s="833">
        <v>17476867</v>
      </c>
      <c r="BW123" s="833"/>
      <c r="BX123" s="833"/>
      <c r="BY123" s="833"/>
      <c r="BZ123" s="833"/>
      <c r="CA123" s="833">
        <v>17805085</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344</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14.57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5976193</v>
      </c>
      <c r="AB129" s="780"/>
      <c r="AC129" s="780"/>
      <c r="AD129" s="780"/>
      <c r="AE129" s="781"/>
      <c r="AF129" s="782">
        <v>5814628</v>
      </c>
      <c r="AG129" s="780"/>
      <c r="AH129" s="780"/>
      <c r="AI129" s="780"/>
      <c r="AJ129" s="781"/>
      <c r="AK129" s="782">
        <v>5734899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19.57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1175874</v>
      </c>
      <c r="AB130" s="780"/>
      <c r="AC130" s="780"/>
      <c r="AD130" s="780"/>
      <c r="AE130" s="781"/>
      <c r="AF130" s="782">
        <v>1160502</v>
      </c>
      <c r="AG130" s="780"/>
      <c r="AH130" s="780"/>
      <c r="AI130" s="780"/>
      <c r="AJ130" s="781"/>
      <c r="AK130" s="782">
        <v>1103485</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4800319</v>
      </c>
      <c r="AB131" s="764"/>
      <c r="AC131" s="764"/>
      <c r="AD131" s="764"/>
      <c r="AE131" s="765"/>
      <c r="AF131" s="766">
        <v>4654126</v>
      </c>
      <c r="AG131" s="764"/>
      <c r="AH131" s="764"/>
      <c r="AI131" s="764"/>
      <c r="AJ131" s="765"/>
      <c r="AK131" s="766">
        <v>4631414</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6.1402585949999997</v>
      </c>
      <c r="AB132" s="745"/>
      <c r="AC132" s="745"/>
      <c r="AD132" s="745"/>
      <c r="AE132" s="746"/>
      <c r="AF132" s="747">
        <v>5.9601523470000002</v>
      </c>
      <c r="AG132" s="745"/>
      <c r="AH132" s="745"/>
      <c r="AI132" s="745"/>
      <c r="AJ132" s="746"/>
      <c r="AK132" s="747">
        <v>5.3159575019999998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6.3</v>
      </c>
      <c r="AB133" s="724"/>
      <c r="AC133" s="724"/>
      <c r="AD133" s="724"/>
      <c r="AE133" s="725"/>
      <c r="AF133" s="723">
        <v>6.2</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6jNfzsdRJef+8q4lezhDdPZkuEDaKAzze1XeaNMzawUQsO1c5uTaKXktHYfBzW1nowLafyY1MJCjqL29n++3Q==" saltValue="sNBttYpXVuO0heHZ06EM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l/wk6SOSJovTWnIftxXmHZYjJdgFCJ5IHXItdfxaMwc73e93zK8y6IS338lmgglILndN9Uk6pzeGEtsau2YrA==" saltValue="ssYNpUB0t4z3e4r5UfMv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dKP29RzAmqcYsVu6Qc+ajXDey6M0BzeO2FdS8EwWzI3I8EhNTGeYvri2T5C864XUqWRBb+9IUyd6xayeAfogw==" saltValue="PJXP5UEix4kBCO8cYu7X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1744690</v>
      </c>
      <c r="AP9" s="281">
        <v>130816</v>
      </c>
      <c r="AQ9" s="282">
        <v>111034</v>
      </c>
      <c r="AR9" s="283">
        <v>17.8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376199</v>
      </c>
      <c r="AP10" s="284">
        <v>28207</v>
      </c>
      <c r="AQ10" s="285">
        <v>15617</v>
      </c>
      <c r="AR10" s="286">
        <v>80.599999999999994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45829</v>
      </c>
      <c r="AP11" s="284">
        <v>3436</v>
      </c>
      <c r="AQ11" s="285">
        <v>1538</v>
      </c>
      <c r="AR11" s="286">
        <v>123.4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0</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70270</v>
      </c>
      <c r="AP13" s="284">
        <v>5269</v>
      </c>
      <c r="AQ13" s="285">
        <v>4378</v>
      </c>
      <c r="AR13" s="286">
        <v>20.399999999999999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30298</v>
      </c>
      <c r="AP14" s="284">
        <v>2272</v>
      </c>
      <c r="AQ14" s="285">
        <v>2499</v>
      </c>
      <c r="AR14" s="286">
        <v>-9.1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-62546</v>
      </c>
      <c r="AP15" s="284">
        <v>-4690</v>
      </c>
      <c r="AQ15" s="285">
        <v>-6867</v>
      </c>
      <c r="AR15" s="286">
        <v>-31.7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2204740</v>
      </c>
      <c r="AP16" s="284">
        <v>165310</v>
      </c>
      <c r="AQ16" s="285">
        <v>128199</v>
      </c>
      <c r="AR16" s="286">
        <v>28.9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11.92</v>
      </c>
      <c r="AP21" s="298">
        <v>10.85</v>
      </c>
      <c r="AQ21" s="299">
        <v>1.07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95.9</v>
      </c>
      <c r="AP22" s="303">
        <v>96.2</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1231387</v>
      </c>
      <c r="AP32" s="312">
        <v>92329</v>
      </c>
      <c r="AQ32" s="313">
        <v>62185</v>
      </c>
      <c r="AR32" s="314">
        <v>48.5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t="s">
        <v>487</v>
      </c>
      <c r="AP35" s="312" t="s">
        <v>487</v>
      </c>
      <c r="AQ35" s="313">
        <v>15497</v>
      </c>
      <c r="AR35" s="314" t="s">
        <v>487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118302</v>
      </c>
      <c r="AP36" s="312">
        <v>8870</v>
      </c>
      <c r="AQ36" s="313">
        <v>3842</v>
      </c>
      <c r="AR36" s="314">
        <v>130.9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306</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4</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487</v>
      </c>
      <c r="AP39" s="312" t="s">
        <v>487</v>
      </c>
      <c r="AQ39" s="313">
        <v>-2250</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-1103485</v>
      </c>
      <c r="AP40" s="312">
        <v>-82739</v>
      </c>
      <c r="AQ40" s="313">
        <v>-52332</v>
      </c>
      <c r="AR40" s="314">
        <v>58.1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246204</v>
      </c>
      <c r="AP41" s="312">
        <v>18460</v>
      </c>
      <c r="AQ41" s="313">
        <v>27253</v>
      </c>
      <c r="AR41" s="314">
        <v>-32.299999999999997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1494048</v>
      </c>
      <c r="AN51" s="334">
        <v>103223</v>
      </c>
      <c r="AO51" s="335">
        <v>9.3000000000000007</v>
      </c>
      <c r="AP51" s="336">
        <v>103390</v>
      </c>
      <c r="AQ51" s="337">
        <v>17.100000000000001</v>
      </c>
      <c r="AR51" s="338">
        <v>-7.8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648927</v>
      </c>
      <c r="AN52" s="342">
        <v>44834</v>
      </c>
      <c r="AO52" s="343">
        <v>-29.1</v>
      </c>
      <c r="AP52" s="344">
        <v>51269</v>
      </c>
      <c r="AQ52" s="345">
        <v>4.5999999999999996</v>
      </c>
      <c r="AR52" s="346">
        <v>-33.700000000000003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1964659</v>
      </c>
      <c r="AN53" s="334">
        <v>138171</v>
      </c>
      <c r="AO53" s="335">
        <v>33.9</v>
      </c>
      <c r="AP53" s="336">
        <v>117234</v>
      </c>
      <c r="AQ53" s="337">
        <v>13.4</v>
      </c>
      <c r="AR53" s="338">
        <v>20.5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748521</v>
      </c>
      <c r="AN54" s="342">
        <v>52642</v>
      </c>
      <c r="AO54" s="343">
        <v>17.399999999999999</v>
      </c>
      <c r="AP54" s="344">
        <v>59796</v>
      </c>
      <c r="AQ54" s="345">
        <v>16.600000000000001</v>
      </c>
      <c r="AR54" s="346">
        <v>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1993164</v>
      </c>
      <c r="AN55" s="334">
        <v>143589</v>
      </c>
      <c r="AO55" s="335">
        <v>3.9</v>
      </c>
      <c r="AP55" s="336">
        <v>97758</v>
      </c>
      <c r="AQ55" s="337">
        <v>-16.600000000000001</v>
      </c>
      <c r="AR55" s="338">
        <v>20.5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876971</v>
      </c>
      <c r="AN56" s="342">
        <v>63178</v>
      </c>
      <c r="AO56" s="343">
        <v>20</v>
      </c>
      <c r="AP56" s="344">
        <v>45946</v>
      </c>
      <c r="AQ56" s="345">
        <v>-23.2</v>
      </c>
      <c r="AR56" s="346">
        <v>43.2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1716149</v>
      </c>
      <c r="AN57" s="334">
        <v>126039</v>
      </c>
      <c r="AO57" s="335">
        <v>-12.2</v>
      </c>
      <c r="AP57" s="336">
        <v>91338</v>
      </c>
      <c r="AQ57" s="337">
        <v>-6.6</v>
      </c>
      <c r="AR57" s="338">
        <v>-5.6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627456</v>
      </c>
      <c r="AN58" s="342">
        <v>46082</v>
      </c>
      <c r="AO58" s="343">
        <v>-27.1</v>
      </c>
      <c r="AP58" s="344">
        <v>43989</v>
      </c>
      <c r="AQ58" s="345">
        <v>-4.3</v>
      </c>
      <c r="AR58" s="346">
        <v>-22.8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1782560</v>
      </c>
      <c r="AN59" s="334">
        <v>133655</v>
      </c>
      <c r="AO59" s="335">
        <v>6</v>
      </c>
      <c r="AP59" s="336">
        <v>103975</v>
      </c>
      <c r="AQ59" s="337">
        <v>13.8</v>
      </c>
      <c r="AR59" s="338">
        <v>-7.8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624994</v>
      </c>
      <c r="AN60" s="342">
        <v>46862</v>
      </c>
      <c r="AO60" s="343">
        <v>1.7</v>
      </c>
      <c r="AP60" s="344">
        <v>52698</v>
      </c>
      <c r="AQ60" s="345">
        <v>19.8</v>
      </c>
      <c r="AR60" s="346">
        <v>-18.100000000000001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1790116</v>
      </c>
      <c r="AN61" s="349">
        <v>128935</v>
      </c>
      <c r="AO61" s="350">
        <v>8.1999999999999993</v>
      </c>
      <c r="AP61" s="351">
        <v>102739</v>
      </c>
      <c r="AQ61" s="352">
        <v>4.2</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705374</v>
      </c>
      <c r="AN62" s="342">
        <v>50720</v>
      </c>
      <c r="AO62" s="343">
        <v>-3.4</v>
      </c>
      <c r="AP62" s="344">
        <v>50740</v>
      </c>
      <c r="AQ62" s="345">
        <v>2.7</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RpySKcmHQoDS+lxmN1rmPBaWLPp35NwpQovdzfmpMKhAtZV2fZYhMM/wtRVFxHNUcafYmKAhvLHv8j2WinxAA==" saltValue="u1qbNBsLrUWRonIkcm5G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BIBPeYiXUxPQhB7/Lv4nGBelQdQSGayAlYq6zyHJXT7NE8aIndGgjnc7ufKi8kVukP79WqBS+XKNUD/pV0bzFA==" saltValue="acfzTCOCDckTfEVSz4tA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lFGs45zlJJzp5W+KwvLMKRkiUp/ichdtmpkqmyFl15zLfNpQmIufSY438q3JgLr8k1ncQWdxChVyM1gY1b2c5A==" saltValue="DuwyLh+x19ZHugi01RVZH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29.15</v>
      </c>
      <c r="G47" s="12">
        <v>30.83</v>
      </c>
      <c r="H47" s="12">
        <v>32.9</v>
      </c>
      <c r="I47" s="12">
        <v>41.2</v>
      </c>
      <c r="J47" s="13">
        <v>41.81</v>
      </c>
    </row>
    <row r="48" spans="2:10" ht="57.75" customHeight="1" x14ac:dyDescent="0.15">
      <c r="B48" s="14"/>
      <c r="C48" s="1141" t="s">
        <v>4</v>
      </c>
      <c r="D48" s="1141"/>
      <c r="E48" s="1142"/>
      <c r="F48" s="15">
        <v>6.16</v>
      </c>
      <c r="G48" s="16">
        <v>7.27</v>
      </c>
      <c r="H48" s="16">
        <v>14.2</v>
      </c>
      <c r="I48" s="16">
        <v>17.239999999999998</v>
      </c>
      <c r="J48" s="17">
        <v>21.2</v>
      </c>
    </row>
    <row r="49" spans="2:10" ht="57.75" customHeight="1" thickBot="1" x14ac:dyDescent="0.2">
      <c r="B49" s="18"/>
      <c r="C49" s="1143" t="s">
        <v>5</v>
      </c>
      <c r="D49" s="1143"/>
      <c r="E49" s="1144"/>
      <c r="F49" s="19" t="s">
        <v>530</v>
      </c>
      <c r="G49" s="20">
        <v>1.44</v>
      </c>
      <c r="H49" s="20">
        <v>7.32</v>
      </c>
      <c r="I49" s="20">
        <v>2.7</v>
      </c>
      <c r="J49" s="21">
        <v>3.75</v>
      </c>
    </row>
    <row r="50" spans="2:10" x14ac:dyDescent="0.15"/>
  </sheetData>
  <sheetProtection algorithmName="SHA-512" hashValue="27lZG0U4Ixxhdhoy8vaCJ1MH/0TyF9lTPcOziYn5OZmnzbivS3o8Vvv10YcF9nmme+C74IgLvqm12XXXFE6Gew==" saltValue="TOHHQe6BrZLQCFLKDpYM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6.16</v>
      </c>
      <c r="G34" s="33">
        <v>7.26</v>
      </c>
      <c r="H34" s="33">
        <v>14.19</v>
      </c>
      <c r="I34" s="33">
        <v>17.239999999999998</v>
      </c>
      <c r="J34" s="34">
        <v>21.2</v>
      </c>
      <c r="K34" s="22"/>
      <c r="L34" s="22"/>
      <c r="M34" s="22"/>
      <c r="N34" s="22"/>
      <c r="O34" s="22"/>
      <c r="P34" s="22"/>
    </row>
    <row r="35" spans="1:16" ht="39" customHeight="1" x14ac:dyDescent="0.15">
      <c r="A35" s="22"/>
      <c r="B35" s="35"/>
      <c r="C35" s="1145" t="s">
        <v>532</v>
      </c>
      <c r="D35" s="1146"/>
      <c r="E35" s="1147"/>
      <c r="F35" s="36">
        <v>2.23</v>
      </c>
      <c r="G35" s="37">
        <v>2.2000000000000002</v>
      </c>
      <c r="H35" s="37">
        <v>1.77</v>
      </c>
      <c r="I35" s="37">
        <v>2.04</v>
      </c>
      <c r="J35" s="38">
        <v>2.41</v>
      </c>
      <c r="K35" s="22"/>
      <c r="L35" s="22"/>
      <c r="M35" s="22"/>
      <c r="N35" s="22"/>
      <c r="O35" s="22"/>
      <c r="P35" s="22"/>
    </row>
    <row r="36" spans="1:16" ht="39" customHeight="1" x14ac:dyDescent="0.15">
      <c r="A36" s="22"/>
      <c r="B36" s="35"/>
      <c r="C36" s="1145" t="s">
        <v>533</v>
      </c>
      <c r="D36" s="1146"/>
      <c r="E36" s="1147"/>
      <c r="F36" s="36">
        <v>0.54</v>
      </c>
      <c r="G36" s="37">
        <v>0.96</v>
      </c>
      <c r="H36" s="37">
        <v>1.19</v>
      </c>
      <c r="I36" s="37">
        <v>1.19</v>
      </c>
      <c r="J36" s="38">
        <v>0.93</v>
      </c>
      <c r="K36" s="22"/>
      <c r="L36" s="22"/>
      <c r="M36" s="22"/>
      <c r="N36" s="22"/>
      <c r="O36" s="22"/>
      <c r="P36" s="22"/>
    </row>
    <row r="37" spans="1:16" ht="39" customHeight="1" x14ac:dyDescent="0.15">
      <c r="A37" s="22"/>
      <c r="B37" s="35"/>
      <c r="C37" s="1145" t="s">
        <v>534</v>
      </c>
      <c r="D37" s="1146"/>
      <c r="E37" s="1147"/>
      <c r="F37" s="36">
        <v>0.26</v>
      </c>
      <c r="G37" s="37">
        <v>0.87</v>
      </c>
      <c r="H37" s="37">
        <v>1.52</v>
      </c>
      <c r="I37" s="37">
        <v>1.3</v>
      </c>
      <c r="J37" s="38">
        <v>0.87</v>
      </c>
      <c r="K37" s="22"/>
      <c r="L37" s="22"/>
      <c r="M37" s="22"/>
      <c r="N37" s="22"/>
      <c r="O37" s="22"/>
      <c r="P37" s="22"/>
    </row>
    <row r="38" spans="1:16" ht="39" customHeight="1" x14ac:dyDescent="0.15">
      <c r="A38" s="22"/>
      <c r="B38" s="35"/>
      <c r="C38" s="1145" t="s">
        <v>535</v>
      </c>
      <c r="D38" s="1146"/>
      <c r="E38" s="1147"/>
      <c r="F38" s="36">
        <v>0.04</v>
      </c>
      <c r="G38" s="37">
        <v>0.02</v>
      </c>
      <c r="H38" s="37">
        <v>0</v>
      </c>
      <c r="I38" s="37">
        <v>0.1</v>
      </c>
      <c r="J38" s="38">
        <v>0.18</v>
      </c>
      <c r="K38" s="22"/>
      <c r="L38" s="22"/>
      <c r="M38" s="22"/>
      <c r="N38" s="22"/>
      <c r="O38" s="22"/>
      <c r="P38" s="22"/>
    </row>
    <row r="39" spans="1:16" ht="39" customHeight="1" x14ac:dyDescent="0.15">
      <c r="A39" s="22"/>
      <c r="B39" s="35"/>
      <c r="C39" s="1145" t="s">
        <v>536</v>
      </c>
      <c r="D39" s="1146"/>
      <c r="E39" s="1147"/>
      <c r="F39" s="36">
        <v>0.04</v>
      </c>
      <c r="G39" s="37">
        <v>0.06</v>
      </c>
      <c r="H39" s="37">
        <v>0.04</v>
      </c>
      <c r="I39" s="37">
        <v>0.03</v>
      </c>
      <c r="J39" s="38">
        <v>0.03</v>
      </c>
      <c r="K39" s="22"/>
      <c r="L39" s="22"/>
      <c r="M39" s="22"/>
      <c r="N39" s="22"/>
      <c r="O39" s="22"/>
      <c r="P39" s="22"/>
    </row>
    <row r="40" spans="1:16" ht="39" customHeight="1" x14ac:dyDescent="0.1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5JnMnozDr6wwp+hibj818BRsKna9OAJwBZ9sQlbkEb+ZGhe4U2wGjexBb+N8TEhu/qyokpoBnf01bOGii0Bww==" saltValue="WTyX4D3f8Xc9P8YjGoaW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1200</v>
      </c>
      <c r="L45" s="60">
        <v>1327</v>
      </c>
      <c r="M45" s="60">
        <v>1347</v>
      </c>
      <c r="N45" s="60">
        <v>1320</v>
      </c>
      <c r="O45" s="61">
        <v>1231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t="s">
        <v>487</v>
      </c>
      <c r="L48" s="64" t="s">
        <v>487</v>
      </c>
      <c r="M48" s="64" t="s">
        <v>487</v>
      </c>
      <c r="N48" s="64" t="s">
        <v>487</v>
      </c>
      <c r="O48" s="65" t="s">
        <v>487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115</v>
      </c>
      <c r="L49" s="64">
        <v>127</v>
      </c>
      <c r="M49" s="64">
        <v>124</v>
      </c>
      <c r="N49" s="64">
        <v>118</v>
      </c>
      <c r="O49" s="65">
        <v>118</v>
      </c>
      <c r="P49" s="48"/>
      <c r="Q49" s="48"/>
      <c r="R49" s="48"/>
      <c r="S49" s="48"/>
      <c r="T49" s="48"/>
      <c r="U49" s="48"/>
    </row>
    <row r="50" spans="1:21" ht="30.75" customHeight="1" x14ac:dyDescent="0.15">
      <c r="A50" s="48"/>
      <c r="B50" s="1178"/>
      <c r="C50" s="1179"/>
      <c r="D50" s="62"/>
      <c r="E50" s="1155" t="s">
        <v>15</v>
      </c>
      <c r="F50" s="1155"/>
      <c r="G50" s="1155"/>
      <c r="H50" s="1155"/>
      <c r="I50" s="1155"/>
      <c r="J50" s="1156"/>
      <c r="K50" s="63">
        <v>0</v>
      </c>
      <c r="L50" s="64">
        <v>0</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1047</v>
      </c>
      <c r="L52" s="64">
        <v>1147</v>
      </c>
      <c r="M52" s="64">
        <v>1176</v>
      </c>
      <c r="N52" s="64">
        <v>1160</v>
      </c>
      <c r="O52" s="65">
        <v>1104</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268</v>
      </c>
      <c r="L53" s="69">
        <v>307</v>
      </c>
      <c r="M53" s="69">
        <v>295</v>
      </c>
      <c r="N53" s="69">
        <v>278</v>
      </c>
      <c r="O53" s="70">
        <v>245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Dka6tpJ5qxVe2fYVLvOXTv1Wst4c2nAwQ/urbFMh6OrcvWjgFMR2RkEv8N8qTTewAKeP6En1EpKfutZomx7Wg==" saltValue="HLUtwNOJwWXFj8Y28BCo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10821</v>
      </c>
      <c r="J41" s="356">
        <v>10752</v>
      </c>
      <c r="K41" s="356">
        <v>10448</v>
      </c>
      <c r="L41" s="356">
        <v>10175</v>
      </c>
      <c r="M41" s="357">
        <v>10078</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t="s">
        <v>487</v>
      </c>
      <c r="J43" s="359" t="s">
        <v>487</v>
      </c>
      <c r="K43" s="359" t="s">
        <v>487</v>
      </c>
      <c r="L43" s="359" t="s">
        <v>487</v>
      </c>
      <c r="M43" s="360" t="s">
        <v>487</v>
      </c>
    </row>
    <row r="44" spans="2:13" ht="27.75" customHeight="1" x14ac:dyDescent="0.15">
      <c r="B44" s="1186"/>
      <c r="C44" s="1187"/>
      <c r="D44" s="106"/>
      <c r="E44" s="1190" t="s">
        <v>34</v>
      </c>
      <c r="F44" s="1190"/>
      <c r="G44" s="1190"/>
      <c r="H44" s="1191"/>
      <c r="I44" s="358">
        <v>1218</v>
      </c>
      <c r="J44" s="359">
        <v>1117</v>
      </c>
      <c r="K44" s="359">
        <v>1008</v>
      </c>
      <c r="L44" s="359">
        <v>906</v>
      </c>
      <c r="M44" s="360">
        <v>869</v>
      </c>
    </row>
    <row r="45" spans="2:13" ht="27.75" customHeight="1" x14ac:dyDescent="0.15">
      <c r="B45" s="1186"/>
      <c r="C45" s="1187"/>
      <c r="D45" s="106"/>
      <c r="E45" s="1190" t="s">
        <v>35</v>
      </c>
      <c r="F45" s="1190"/>
      <c r="G45" s="1190"/>
      <c r="H45" s="1191"/>
      <c r="I45" s="358">
        <v>1010</v>
      </c>
      <c r="J45" s="359">
        <v>974</v>
      </c>
      <c r="K45" s="359">
        <v>945</v>
      </c>
      <c r="L45" s="359">
        <v>905</v>
      </c>
      <c r="M45" s="360">
        <v>906</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5640</v>
      </c>
      <c r="J50" s="359">
        <v>5965</v>
      </c>
      <c r="K50" s="359">
        <v>6530</v>
      </c>
      <c r="L50" s="359">
        <v>6999</v>
      </c>
      <c r="M50" s="360">
        <v>7207</v>
      </c>
    </row>
    <row r="51" spans="2:13" ht="27.75" customHeight="1" x14ac:dyDescent="0.15">
      <c r="B51" s="1186"/>
      <c r="C51" s="1187"/>
      <c r="D51" s="106"/>
      <c r="E51" s="1190" t="s">
        <v>42</v>
      </c>
      <c r="F51" s="1190"/>
      <c r="G51" s="1190"/>
      <c r="H51" s="1191"/>
      <c r="I51" s="358">
        <v>1</v>
      </c>
      <c r="J51" s="359">
        <v>0</v>
      </c>
      <c r="K51" s="359" t="s">
        <v>487</v>
      </c>
      <c r="L51" s="359">
        <v>7</v>
      </c>
      <c r="M51" s="360">
        <v>245</v>
      </c>
    </row>
    <row r="52" spans="2:13" ht="27.75" customHeight="1" x14ac:dyDescent="0.15">
      <c r="B52" s="1188"/>
      <c r="C52" s="1189"/>
      <c r="D52" s="106"/>
      <c r="E52" s="1190" t="s">
        <v>43</v>
      </c>
      <c r="F52" s="1190"/>
      <c r="G52" s="1190"/>
      <c r="H52" s="1191"/>
      <c r="I52" s="358">
        <v>10972</v>
      </c>
      <c r="J52" s="359">
        <v>11055</v>
      </c>
      <c r="K52" s="359">
        <v>10751</v>
      </c>
      <c r="L52" s="359">
        <v>10471</v>
      </c>
      <c r="M52" s="360">
        <v>10353</v>
      </c>
    </row>
    <row r="53" spans="2:13" ht="27.75" customHeight="1" thickBot="1" x14ac:dyDescent="0.2">
      <c r="B53" s="1192" t="s">
        <v>19</v>
      </c>
      <c r="C53" s="1193"/>
      <c r="D53" s="110"/>
      <c r="E53" s="1194" t="s">
        <v>44</v>
      </c>
      <c r="F53" s="1194"/>
      <c r="G53" s="1194"/>
      <c r="H53" s="1195"/>
      <c r="I53" s="361">
        <v>-3564</v>
      </c>
      <c r="J53" s="362">
        <v>-4177</v>
      </c>
      <c r="K53" s="362">
        <v>-4880</v>
      </c>
      <c r="L53" s="362">
        <v>-5491</v>
      </c>
      <c r="M53" s="363">
        <v>-5952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hnSv5+3hILJ29HASHOtSgW9bZ29XxgJAClorDxlkE/ZWAEhQjcDT8Rxvy77riKiQs1Qr5kRtIvSYN8S99s/8A==" saltValue="Ple2JaTQlAY6TDl5wzAV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1966</v>
      </c>
      <c r="G55" s="122">
        <v>2396</v>
      </c>
      <c r="H55" s="123">
        <v>2397</v>
      </c>
    </row>
    <row r="56" spans="2:8" ht="52.5" customHeight="1" x14ac:dyDescent="0.15">
      <c r="B56" s="124"/>
      <c r="C56" s="1213" t="s">
        <v>47</v>
      </c>
      <c r="D56" s="1213"/>
      <c r="E56" s="1214"/>
      <c r="F56" s="125">
        <v>2000</v>
      </c>
      <c r="G56" s="125">
        <v>1910</v>
      </c>
      <c r="H56" s="126">
        <v>2204</v>
      </c>
    </row>
    <row r="57" spans="2:8" ht="53.25" customHeight="1" x14ac:dyDescent="0.15">
      <c r="B57" s="124"/>
      <c r="C57" s="1215" t="s">
        <v>48</v>
      </c>
      <c r="D57" s="1215"/>
      <c r="E57" s="1216"/>
      <c r="F57" s="127">
        <v>3170</v>
      </c>
      <c r="G57" s="127">
        <v>3230</v>
      </c>
      <c r="H57" s="128">
        <v>3088</v>
      </c>
    </row>
    <row r="58" spans="2:8" ht="45.75" customHeight="1" x14ac:dyDescent="0.15">
      <c r="B58" s="129"/>
      <c r="C58" s="1203" t="s">
        <v>560</v>
      </c>
      <c r="D58" s="1204"/>
      <c r="E58" s="1205"/>
      <c r="F58" s="130">
        <v>1045</v>
      </c>
      <c r="G58" s="130">
        <v>1045</v>
      </c>
      <c r="H58" s="131">
        <v>1045</v>
      </c>
    </row>
    <row r="59" spans="2:8" ht="45.75" customHeight="1" x14ac:dyDescent="0.15">
      <c r="B59" s="129"/>
      <c r="C59" s="1203" t="s">
        <v>561</v>
      </c>
      <c r="D59" s="1204"/>
      <c r="E59" s="1205"/>
      <c r="F59" s="130">
        <v>707</v>
      </c>
      <c r="G59" s="130">
        <v>827</v>
      </c>
      <c r="H59" s="131">
        <v>894</v>
      </c>
    </row>
    <row r="60" spans="2:8" ht="45.75" customHeight="1" x14ac:dyDescent="0.15">
      <c r="B60" s="129"/>
      <c r="C60" s="1203" t="s">
        <v>562</v>
      </c>
      <c r="D60" s="1204"/>
      <c r="E60" s="1205"/>
      <c r="F60" s="130">
        <v>667</v>
      </c>
      <c r="G60" s="130">
        <v>641</v>
      </c>
      <c r="H60" s="131">
        <v>543</v>
      </c>
    </row>
    <row r="61" spans="2:8" ht="45.75" customHeight="1" x14ac:dyDescent="0.15">
      <c r="B61" s="129"/>
      <c r="C61" s="1203" t="s">
        <v>563</v>
      </c>
      <c r="D61" s="1204"/>
      <c r="E61" s="1205"/>
      <c r="F61" s="130">
        <v>262</v>
      </c>
      <c r="G61" s="130">
        <v>262</v>
      </c>
      <c r="H61" s="131">
        <v>262</v>
      </c>
    </row>
    <row r="62" spans="2:8" ht="45.75" customHeight="1" thickBot="1" x14ac:dyDescent="0.2">
      <c r="B62" s="132"/>
      <c r="C62" s="1206" t="s">
        <v>564</v>
      </c>
      <c r="D62" s="1207"/>
      <c r="E62" s="1208"/>
      <c r="F62" s="133">
        <v>103</v>
      </c>
      <c r="G62" s="133">
        <v>98</v>
      </c>
      <c r="H62" s="134">
        <v>83</v>
      </c>
    </row>
    <row r="63" spans="2:8" ht="52.5" customHeight="1" thickBot="1" x14ac:dyDescent="0.2">
      <c r="B63" s="135"/>
      <c r="C63" s="1209" t="s">
        <v>49</v>
      </c>
      <c r="D63" s="1209"/>
      <c r="E63" s="1210"/>
      <c r="F63" s="136">
        <v>7137</v>
      </c>
      <c r="G63" s="136">
        <v>7535</v>
      </c>
      <c r="H63" s="137">
        <v>7690</v>
      </c>
    </row>
    <row r="64" spans="2:8" x14ac:dyDescent="0.15"/>
  </sheetData>
  <sheetProtection algorithmName="SHA-512" hashValue="ExEE++irUZ5Puceglc1vtmuI8jdpOym238DudQGPx1W2gWqgI+hB9ysZdL7cNFDNegqtFE7M88fvp+mX92TV4w==" saltValue="Nncs6Qj0ovpRG9uBiStv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103223</v>
      </c>
      <c r="E3" s="156"/>
      <c r="F3" s="157">
        <v>103390</v>
      </c>
      <c r="G3" s="158"/>
      <c r="H3" s="159"/>
    </row>
    <row r="4" spans="1:8" x14ac:dyDescent="0.15">
      <c r="A4" s="160"/>
      <c r="B4" s="161"/>
      <c r="C4" s="162"/>
      <c r="D4" s="163">
        <v>44834</v>
      </c>
      <c r="E4" s="164"/>
      <c r="F4" s="165">
        <v>51269</v>
      </c>
      <c r="G4" s="166"/>
      <c r="H4" s="167"/>
    </row>
    <row r="5" spans="1:8" x14ac:dyDescent="0.15">
      <c r="A5" s="148" t="s">
        <v>519</v>
      </c>
      <c r="B5" s="153"/>
      <c r="C5" s="154"/>
      <c r="D5" s="155">
        <v>138171</v>
      </c>
      <c r="E5" s="156"/>
      <c r="F5" s="157">
        <v>117234</v>
      </c>
      <c r="G5" s="158"/>
      <c r="H5" s="159"/>
    </row>
    <row r="6" spans="1:8" x14ac:dyDescent="0.15">
      <c r="A6" s="160"/>
      <c r="B6" s="161"/>
      <c r="C6" s="162"/>
      <c r="D6" s="163">
        <v>52642</v>
      </c>
      <c r="E6" s="164"/>
      <c r="F6" s="165">
        <v>59796</v>
      </c>
      <c r="G6" s="166"/>
      <c r="H6" s="167"/>
    </row>
    <row r="7" spans="1:8" x14ac:dyDescent="0.15">
      <c r="A7" s="148" t="s">
        <v>520</v>
      </c>
      <c r="B7" s="153"/>
      <c r="C7" s="154"/>
      <c r="D7" s="155">
        <v>143589</v>
      </c>
      <c r="E7" s="156"/>
      <c r="F7" s="157">
        <v>97758</v>
      </c>
      <c r="G7" s="158"/>
      <c r="H7" s="159"/>
    </row>
    <row r="8" spans="1:8" x14ac:dyDescent="0.15">
      <c r="A8" s="160"/>
      <c r="B8" s="161"/>
      <c r="C8" s="162"/>
      <c r="D8" s="163">
        <v>63178</v>
      </c>
      <c r="E8" s="164"/>
      <c r="F8" s="165">
        <v>45946</v>
      </c>
      <c r="G8" s="166"/>
      <c r="H8" s="167"/>
    </row>
    <row r="9" spans="1:8" x14ac:dyDescent="0.15">
      <c r="A9" s="148" t="s">
        <v>521</v>
      </c>
      <c r="B9" s="153"/>
      <c r="C9" s="154"/>
      <c r="D9" s="155">
        <v>126039</v>
      </c>
      <c r="E9" s="156"/>
      <c r="F9" s="157">
        <v>91338</v>
      </c>
      <c r="G9" s="158"/>
      <c r="H9" s="159"/>
    </row>
    <row r="10" spans="1:8" x14ac:dyDescent="0.15">
      <c r="A10" s="160"/>
      <c r="B10" s="161"/>
      <c r="C10" s="162"/>
      <c r="D10" s="163">
        <v>46082</v>
      </c>
      <c r="E10" s="164"/>
      <c r="F10" s="165">
        <v>43989</v>
      </c>
      <c r="G10" s="166"/>
      <c r="H10" s="167"/>
    </row>
    <row r="11" spans="1:8" x14ac:dyDescent="0.15">
      <c r="A11" s="148" t="s">
        <v>522</v>
      </c>
      <c r="B11" s="153"/>
      <c r="C11" s="154"/>
      <c r="D11" s="155">
        <v>133655</v>
      </c>
      <c r="E11" s="156"/>
      <c r="F11" s="157">
        <v>103975</v>
      </c>
      <c r="G11" s="158"/>
      <c r="H11" s="159"/>
    </row>
    <row r="12" spans="1:8" x14ac:dyDescent="0.15">
      <c r="A12" s="160"/>
      <c r="B12" s="161"/>
      <c r="C12" s="168"/>
      <c r="D12" s="163">
        <v>46862</v>
      </c>
      <c r="E12" s="164"/>
      <c r="F12" s="165">
        <v>52698</v>
      </c>
      <c r="G12" s="166"/>
      <c r="H12" s="167"/>
    </row>
    <row r="13" spans="1:8" x14ac:dyDescent="0.15">
      <c r="A13" s="148"/>
      <c r="B13" s="153"/>
      <c r="C13" s="169"/>
      <c r="D13" s="170">
        <v>128935</v>
      </c>
      <c r="E13" s="171"/>
      <c r="F13" s="172">
        <v>102739</v>
      </c>
      <c r="G13" s="173"/>
      <c r="H13" s="159"/>
    </row>
    <row r="14" spans="1:8" x14ac:dyDescent="0.15">
      <c r="A14" s="160"/>
      <c r="B14" s="161"/>
      <c r="C14" s="162"/>
      <c r="D14" s="163">
        <v>50720</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6.16</v>
      </c>
      <c r="C19" s="174">
        <f>ROUND(VALUE(SUBSTITUTE(実質収支比率等に係る経年分析!G$48,"▲","-")),2)</f>
        <v>7.27</v>
      </c>
      <c r="D19" s="174">
        <f>ROUND(VALUE(SUBSTITUTE(実質収支比率等に係る経年分析!H$48,"▲","-")),2)</f>
        <v>14.2</v>
      </c>
      <c r="E19" s="174">
        <f>ROUND(VALUE(SUBSTITUTE(実質収支比率等に係る経年分析!I$48,"▲","-")),2)</f>
        <v>17.239999999999998</v>
      </c>
      <c r="F19" s="174">
        <f>ROUND(VALUE(SUBSTITUTE(実質収支比率等に係る経年分析!J$48,"▲","-")),2)</f>
        <v>21.2</v>
      </c>
    </row>
    <row r="20" spans="1:11" x14ac:dyDescent="0.15">
      <c r="A20" s="174" t="s">
        <v>53</v>
      </c>
      <c r="B20" s="174">
        <f>ROUND(VALUE(SUBSTITUTE(実質収支比率等に係る経年分析!F$47,"▲","-")),2)</f>
        <v>29.15</v>
      </c>
      <c r="C20" s="174">
        <f>ROUND(VALUE(SUBSTITUTE(実質収支比率等に係る経年分析!G$47,"▲","-")),2)</f>
        <v>30.83</v>
      </c>
      <c r="D20" s="174">
        <f>ROUND(VALUE(SUBSTITUTE(実質収支比率等に係る経年分析!H$47,"▲","-")),2)</f>
        <v>32.9</v>
      </c>
      <c r="E20" s="174">
        <f>ROUND(VALUE(SUBSTITUTE(実質収支比率等に係る経年分析!I$47,"▲","-")),2)</f>
        <v>41.2</v>
      </c>
      <c r="F20" s="174">
        <f>ROUND(VALUE(SUBSTITUTE(実質収支比率等に係る経年分析!J$47,"▲","-")),2)</f>
        <v>41.81</v>
      </c>
    </row>
    <row r="21" spans="1:11" x14ac:dyDescent="0.15">
      <c r="A21" s="174" t="s">
        <v>54</v>
      </c>
      <c r="B21" s="174">
        <f>IF(ISNUMBER(VALUE(SUBSTITUTE(実質収支比率等に係る経年分析!F$49,"▲","-"))),ROUND(VALUE(SUBSTITUTE(実質収支比率等に係る経年分析!F$49,"▲","-")),2),NA())</f>
        <v>-2.46</v>
      </c>
      <c r="C21" s="174">
        <f>IF(ISNUMBER(VALUE(SUBSTITUTE(実質収支比率等に係る経年分析!G$49,"▲","-"))),ROUND(VALUE(SUBSTITUTE(実質収支比率等に係る経年分析!G$49,"▲","-")),2),NA())</f>
        <v>1.44</v>
      </c>
      <c r="D21" s="174">
        <f>IF(ISNUMBER(VALUE(SUBSTITUTE(実質収支比率等に係る経年分析!H$49,"▲","-"))),ROUND(VALUE(SUBSTITUTE(実質収支比率等に係る経年分析!H$49,"▲","-")),2),NA())</f>
        <v>7.32</v>
      </c>
      <c r="E21" s="174">
        <f>IF(ISNUMBER(VALUE(SUBSTITUTE(実質収支比率等に係る経年分析!I$49,"▲","-"))),ROUND(VALUE(SUBSTITUTE(実質収支比率等に係る経年分析!I$49,"▲","-")),2),NA())</f>
        <v>2.7</v>
      </c>
      <c r="F21" s="174">
        <f>IF(ISNUMBER(VALUE(SUBSTITUTE(実質収支比率等に係る経年分析!J$49,"▲","-"))),ROUND(VALUE(SUBSTITUTE(実質収支比率等に係る経年分析!J$49,"▲","-")),2),NA())</f>
        <v>3.75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介護予防支援事業特別会計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0.87</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0.93</v>
      </c>
    </row>
    <row r="35" spans="1:16" x14ac:dyDescent="0.15">
      <c r="A35" s="175" t="str">
        <f>IF(連結実質赤字比率に係る赤字・黒字の構成分析!C$35="",NA(),連結実質赤字比率に係る赤字・黒字の構成分析!C$35)</f>
        <v>介護保険施設事業会計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2.2000000000000002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17.239999999999998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1047</v>
      </c>
      <c r="E42" s="176"/>
      <c r="F42" s="176"/>
      <c r="G42" s="176">
        <f>'実質公債費比率（分子）の構造'!L$52</f>
        <v>1147</v>
      </c>
      <c r="H42" s="176"/>
      <c r="I42" s="176"/>
      <c r="J42" s="176">
        <f>'実質公債費比率（分子）の構造'!M$52</f>
        <v>1176</v>
      </c>
      <c r="K42" s="176"/>
      <c r="L42" s="176"/>
      <c r="M42" s="176">
        <f>'実質公債費比率（分子）の構造'!N$52</f>
        <v>1160</v>
      </c>
      <c r="N42" s="176"/>
      <c r="O42" s="176"/>
      <c r="P42" s="176">
        <f>'実質公債費比率（分子）の構造'!O$52</f>
        <v>1104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115</v>
      </c>
      <c r="C45" s="176"/>
      <c r="D45" s="176"/>
      <c r="E45" s="176">
        <f>'実質公債費比率（分子）の構造'!L$49</f>
        <v>127</v>
      </c>
      <c r="F45" s="176"/>
      <c r="G45" s="176"/>
      <c r="H45" s="176">
        <f>'実質公債費比率（分子）の構造'!M$49</f>
        <v>124</v>
      </c>
      <c r="I45" s="176"/>
      <c r="J45" s="176"/>
      <c r="K45" s="176">
        <f>'実質公債費比率（分子）の構造'!N$49</f>
        <v>118</v>
      </c>
      <c r="L45" s="176"/>
      <c r="M45" s="176"/>
      <c r="N45" s="176">
        <f>'実質公債費比率（分子）の構造'!O$49</f>
        <v>118</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1200</v>
      </c>
      <c r="C49" s="176"/>
      <c r="D49" s="176"/>
      <c r="E49" s="176">
        <f>'実質公債費比率（分子）の構造'!L$45</f>
        <v>1327</v>
      </c>
      <c r="F49" s="176"/>
      <c r="G49" s="176"/>
      <c r="H49" s="176">
        <f>'実質公債費比率（分子）の構造'!M$45</f>
        <v>1347</v>
      </c>
      <c r="I49" s="176"/>
      <c r="J49" s="176"/>
      <c r="K49" s="176">
        <f>'実質公債費比率（分子）の構造'!N$45</f>
        <v>1320</v>
      </c>
      <c r="L49" s="176"/>
      <c r="M49" s="176"/>
      <c r="N49" s="176">
        <f>'実質公債費比率（分子）の構造'!O$45</f>
        <v>1231</v>
      </c>
      <c r="O49" s="176"/>
      <c r="P49" s="176"/>
    </row>
    <row r="50" spans="1:16" x14ac:dyDescent="0.15">
      <c r="A50" s="176" t="s">
        <v>67</v>
      </c>
      <c r="B50" s="176" t="e">
        <f>NA()</f>
        <v>#N/A</v>
      </c>
      <c r="C50" s="176">
        <f>IF(ISNUMBER('実質公債費比率（分子）の構造'!K$53),'実質公債費比率（分子）の構造'!K$53,NA())</f>
        <v>268</v>
      </c>
      <c r="D50" s="176" t="e">
        <f>NA()</f>
        <v>#N/A</v>
      </c>
      <c r="E50" s="176" t="e">
        <f>NA()</f>
        <v>#N/A</v>
      </c>
      <c r="F50" s="176">
        <f>IF(ISNUMBER('実質公債費比率（分子）の構造'!L$53),'実質公債費比率（分子）の構造'!L$53,NA())</f>
        <v>307</v>
      </c>
      <c r="G50" s="176" t="e">
        <f>NA()</f>
        <v>#N/A</v>
      </c>
      <c r="H50" s="176" t="e">
        <f>NA()</f>
        <v>#N/A</v>
      </c>
      <c r="I50" s="176">
        <f>IF(ISNUMBER('実質公債費比率（分子）の構造'!M$53),'実質公債費比率（分子）の構造'!M$53,NA())</f>
        <v>295</v>
      </c>
      <c r="J50" s="176" t="e">
        <f>NA()</f>
        <v>#N/A</v>
      </c>
      <c r="K50" s="176" t="e">
        <f>NA()</f>
        <v>#N/A</v>
      </c>
      <c r="L50" s="176">
        <f>IF(ISNUMBER('実質公債費比率（分子）の構造'!N$53),'実質公債費比率（分子）の構造'!N$53,NA())</f>
        <v>278</v>
      </c>
      <c r="M50" s="176" t="e">
        <f>NA()</f>
        <v>#N/A</v>
      </c>
      <c r="N50" s="176" t="e">
        <f>NA()</f>
        <v>#N/A</v>
      </c>
      <c r="O50" s="176">
        <f>IF(ISNUMBER('実質公債費比率（分子）の構造'!O$53),'実質公債費比率（分子）の構造'!O$53,NA())</f>
        <v>245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10972</v>
      </c>
      <c r="E56" s="175"/>
      <c r="F56" s="175"/>
      <c r="G56" s="175">
        <f>'将来負担比率（分子）の構造'!J$52</f>
        <v>11055</v>
      </c>
      <c r="H56" s="175"/>
      <c r="I56" s="175"/>
      <c r="J56" s="175">
        <f>'将来負担比率（分子）の構造'!K$52</f>
        <v>10751</v>
      </c>
      <c r="K56" s="175"/>
      <c r="L56" s="175"/>
      <c r="M56" s="175">
        <f>'将来負担比率（分子）の構造'!L$52</f>
        <v>10471</v>
      </c>
      <c r="N56" s="175"/>
      <c r="O56" s="175"/>
      <c r="P56" s="175">
        <f>'将来負担比率（分子）の構造'!M$52</f>
        <v>10353</v>
      </c>
    </row>
    <row r="57" spans="1:16" x14ac:dyDescent="0.15">
      <c r="A57" s="175" t="s">
        <v>42</v>
      </c>
      <c r="B57" s="175"/>
      <c r="C57" s="175"/>
      <c r="D57" s="175">
        <f>'将来負担比率（分子）の構造'!I$51</f>
        <v>1</v>
      </c>
      <c r="E57" s="175"/>
      <c r="F57" s="175"/>
      <c r="G57" s="175">
        <f>'将来負担比率（分子）の構造'!J$51</f>
        <v>0</v>
      </c>
      <c r="H57" s="175"/>
      <c r="I57" s="175"/>
      <c r="J57" s="175" t="str">
        <f>'将来負担比率（分子）の構造'!K$51</f>
        <v>-</v>
      </c>
      <c r="K57" s="175"/>
      <c r="L57" s="175"/>
      <c r="M57" s="175">
        <f>'将来負担比率（分子）の構造'!L$51</f>
        <v>7</v>
      </c>
      <c r="N57" s="175"/>
      <c r="O57" s="175"/>
      <c r="P57" s="175">
        <f>'将来負担比率（分子）の構造'!M$51</f>
        <v>245</v>
      </c>
    </row>
    <row r="58" spans="1:16" x14ac:dyDescent="0.15">
      <c r="A58" s="175" t="s">
        <v>41</v>
      </c>
      <c r="B58" s="175"/>
      <c r="C58" s="175"/>
      <c r="D58" s="175">
        <f>'将来負担比率（分子）の構造'!I$50</f>
        <v>5640</v>
      </c>
      <c r="E58" s="175"/>
      <c r="F58" s="175"/>
      <c r="G58" s="175">
        <f>'将来負担比率（分子）の構造'!J$50</f>
        <v>5965</v>
      </c>
      <c r="H58" s="175"/>
      <c r="I58" s="175"/>
      <c r="J58" s="175">
        <f>'将来負担比率（分子）の構造'!K$50</f>
        <v>6530</v>
      </c>
      <c r="K58" s="175"/>
      <c r="L58" s="175"/>
      <c r="M58" s="175">
        <f>'将来負担比率（分子）の構造'!L$50</f>
        <v>6999</v>
      </c>
      <c r="N58" s="175"/>
      <c r="O58" s="175"/>
      <c r="P58" s="175">
        <f>'将来負担比率（分子）の構造'!M$50</f>
        <v>7207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1010</v>
      </c>
      <c r="C62" s="175"/>
      <c r="D62" s="175"/>
      <c r="E62" s="175">
        <f>'将来負担比率（分子）の構造'!J$45</f>
        <v>974</v>
      </c>
      <c r="F62" s="175"/>
      <c r="G62" s="175"/>
      <c r="H62" s="175">
        <f>'将来負担比率（分子）の構造'!K$45</f>
        <v>945</v>
      </c>
      <c r="I62" s="175"/>
      <c r="J62" s="175"/>
      <c r="K62" s="175">
        <f>'将来負担比率（分子）の構造'!L$45</f>
        <v>905</v>
      </c>
      <c r="L62" s="175"/>
      <c r="M62" s="175"/>
      <c r="N62" s="175">
        <f>'将来負担比率（分子）の構造'!M$45</f>
        <v>906</v>
      </c>
      <c r="O62" s="175"/>
      <c r="P62" s="175"/>
    </row>
    <row r="63" spans="1:16" x14ac:dyDescent="0.15">
      <c r="A63" s="175" t="s">
        <v>34</v>
      </c>
      <c r="B63" s="175">
        <f>'将来負担比率（分子）の構造'!I$44</f>
        <v>1218</v>
      </c>
      <c r="C63" s="175"/>
      <c r="D63" s="175"/>
      <c r="E63" s="175">
        <f>'将来負担比率（分子）の構造'!J$44</f>
        <v>1117</v>
      </c>
      <c r="F63" s="175"/>
      <c r="G63" s="175"/>
      <c r="H63" s="175">
        <f>'将来負担比率（分子）の構造'!K$44</f>
        <v>1008</v>
      </c>
      <c r="I63" s="175"/>
      <c r="J63" s="175"/>
      <c r="K63" s="175">
        <f>'将来負担比率（分子）の構造'!L$44</f>
        <v>906</v>
      </c>
      <c r="L63" s="175"/>
      <c r="M63" s="175"/>
      <c r="N63" s="175">
        <f>'将来負担比率（分子）の構造'!M$44</f>
        <v>869</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10821</v>
      </c>
      <c r="C66" s="175"/>
      <c r="D66" s="175"/>
      <c r="E66" s="175">
        <f>'将来負担比率（分子）の構造'!J$41</f>
        <v>10752</v>
      </c>
      <c r="F66" s="175"/>
      <c r="G66" s="175"/>
      <c r="H66" s="175">
        <f>'将来負担比率（分子）の構造'!K$41</f>
        <v>10448</v>
      </c>
      <c r="I66" s="175"/>
      <c r="J66" s="175"/>
      <c r="K66" s="175">
        <f>'将来負担比率（分子）の構造'!L$41</f>
        <v>10175</v>
      </c>
      <c r="L66" s="175"/>
      <c r="M66" s="175"/>
      <c r="N66" s="175">
        <f>'将来負担比率（分子）の構造'!M$41</f>
        <v>10078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1966</v>
      </c>
      <c r="C72" s="179">
        <f>基金残高に係る経年分析!G55</f>
        <v>2396</v>
      </c>
      <c r="D72" s="179">
        <f>基金残高に係る経年分析!H55</f>
        <v>2397</v>
      </c>
    </row>
    <row r="73" spans="1:16" x14ac:dyDescent="0.15">
      <c r="A73" s="178" t="s">
        <v>74</v>
      </c>
      <c r="B73" s="179">
        <f>基金残高に係る経年分析!F56</f>
        <v>2000</v>
      </c>
      <c r="C73" s="179">
        <f>基金残高に係る経年分析!G56</f>
        <v>1910</v>
      </c>
      <c r="D73" s="179">
        <f>基金残高に係る経年分析!H56</f>
        <v>2204</v>
      </c>
    </row>
    <row r="74" spans="1:16" x14ac:dyDescent="0.15">
      <c r="A74" s="178" t="s">
        <v>75</v>
      </c>
      <c r="B74" s="179">
        <f>基金残高に係る経年分析!F57</f>
        <v>3170</v>
      </c>
      <c r="C74" s="179">
        <f>基金残高に係る経年分析!G57</f>
        <v>3230</v>
      </c>
      <c r="D74" s="179">
        <f>基金残高に係る経年分析!H57</f>
        <v>3088</v>
      </c>
    </row>
  </sheetData>
  <sheetProtection algorithmName="SHA-512" hashValue="tF3WptkiNtNSbVOnyGK55B4k7qja5/bL53BdqZgfOd5F/hY/mqxoOs97EBnsafx0Freane4pQK0YLSyGV1yeiw==" saltValue="3s5hEQ1yJ4qCfDMDicqp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2025-03-13T01:37:10Z</cp:lastPrinted>
  <dcterms:created xsi:type="dcterms:W3CDTF">2025-02-19T04:31:09Z</dcterms:created>
  <dcterms:modified xsi:type="dcterms:W3CDTF">2025-03-13T01:37:12Z</dcterms:modified>
  <cp:category/>
</cp:coreProperties>
</file>