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3A7452AE-6B64-4CE8-A9E5-0D17BD5BBC0F}" xr6:coauthVersionLast="47" xr6:coauthVersionMax="47" xr10:uidLastSave="{00000000-0000-0000-0000-000000000000}"/>
  <bookViews>
    <workbookView xWindow="3084" yWindow="116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AM35" i="10"/>
  <c r="C35" i="10"/>
  <c r="U34" i="10"/>
  <c r="U35" i="10" s="1"/>
  <c r="C34" i="10"/>
  <c r="U36" i="10" l="1"/>
  <c r="U37"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s="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<sst xmlns="http://schemas.openxmlformats.org/spreadsheetml/2006/main" count="1147" uniqueCount="585">
  <si>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</si>
  <si>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</si>
  <si>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</si>
  <si>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</si>
  <si>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</si>
  <si>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</si>
  <si>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</si>
  <si>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</si>
  <si>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</si>
  <si>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</si>
  <si>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</si>
  <si>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</si>
  <si>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</si>
  <si>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</si>
  <si>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</si>
  <si>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</si>
  <si>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</si>
  <si>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</si>
  <si>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</si>
  <si>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</si>
  <si>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</si>
  <si>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</si>
  <si>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</si>
  <si>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</si>
  <si>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</si>
  <si>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</si>
  <si>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</si>
  <si>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</si>
  <si>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</si>
  <si>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</si>
  <si>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</si>
  <si>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</si>
  <si>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</si>
  <si>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</si>
  <si>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</si>
  <si>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</si>
  <si>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</si>
  <si>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</si>
  <si>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</si>
  <si>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</si>
  <si>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</si>
  <si>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</si>
  <si>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</si>
  <si>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</si>
  <si>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</si>
  <si>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</si>
  <si>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</si>
  <si>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</si>
  <si>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</si>
  <si>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</si>
  <si>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</si>
  <si>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</si>
  <si>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</si>
  <si>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</si>
  <si>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</si>
  <si>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</si>
  <si>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</si>
  <si>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</si>
  <si>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</si>
  <si>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</si>
  <si>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</si>
  <si>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</si>
  <si>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</si>
  <si>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</si>
  <si>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</si>
  <si>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</si>
  <si>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</si>
  <si>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</si>
  <si>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</si>
  <si>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</si>
  <si>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</si>
  <si>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</si>
  <si>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</si>
  <si>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</si>
  <si>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</si>
  <si>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</si>
  <si>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</si>
  <si>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</si>
  <si>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</si>
  <si>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</si>
  <si>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</si>
  <si>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</si>
  <si>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</si>
  <si>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</si>
  <si>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</si>
  <si>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</si>
  <si>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</si>
  <si>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</si>
  <si>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</si>
  <si>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</si>
  <si>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</si>
  <si>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</si>
  <si>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</si>
  <si>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</si>
  <si>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土庄町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</si>
  <si>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</si>
  <si>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</si>
  <si>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</si>
  <si>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</si>
  <si>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</si>
  <si>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</si>
  <si>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</si>
  <si>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</si>
  <si>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</si>
  <si>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</si>
  <si>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</si>
  <si>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</si>
  <si>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</si>
  <si>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</si>
  <si>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</si>
  <si>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</si>
  <si>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</si>
  <si>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</si>
  <si>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</si>
  <si>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</si>
  <si>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</si>
  <si>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</si>
  <si>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</si>
  <si>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</si>
  <si>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</si>
  <si>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</si>
  <si>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</si>
  <si>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</si>
  <si>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</si>
  <si>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</si>
  <si>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</si>
  <si>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</si>
  <si>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</si>
  <si>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</si>
  <si>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</si>
  <si>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</si>
  <si>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</si>
  <si>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</si>
  <si>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</si>
  <si>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</si>
  <si>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</si>
  <si>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</si>
  <si>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</si>
  <si>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</si>
  <si>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</si>
  <si>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</si>
  <si>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</si>
  <si>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</si>
  <si>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宅地造成事業特別会計</t>
    <phoneticPr fontId="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</si>
  <si>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</si>
  <si>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</si>
  <si>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</si>
  <si>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</si>
  <si>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</si>
  <si>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</si>
  <si>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</si>
  <si>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</si>
  <si>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</si>
  <si>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</si>
  <si>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</si>
  <si>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</si>
  <si>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</si>
  <si>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</si>
  <si>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</si>
  <si>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</si>
  <si>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</si>
  <si>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</si>
  <si>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</si>
  <si>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</si>
  <si>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</si>
  <si>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</si>
  <si>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</si>
  <si>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</si>
  <si>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</si>
  <si>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</si>
  <si>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</si>
  <si>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</si>
  <si>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</si>
  <si>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</si>
  <si>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</si>
  <si>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</si>
  <si>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</si>
  <si>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</si>
  <si>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</si>
  <si>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</si>
  <si>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</si>
  <si>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</si>
  <si>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</si>
  <si>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</si>
  <si>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</si>
  <si>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</si>
  <si>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</si>
  <si>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</si>
  <si>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</si>
  <si>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</si>
  <si>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</si>
  <si>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</si>
  <si>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</si>
  <si>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</si>
  <si>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</si>
  <si>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</si>
  <si>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</si>
  <si>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</si>
  <si>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</si>
  <si>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</si>
  <si>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</si>
  <si>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</si>
  <si>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</si>
  <si>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</si>
  <si>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</si>
  <si>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香川県土庄町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</si>
  <si>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</si>
  <si>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</si>
  <si>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</si>
  <si>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</si>
  <si>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</si>
  <si>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</si>
  <si>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</si>
  <si>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</si>
  <si>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</si>
  <si>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</si>
  <si>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</si>
  <si>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</si>
  <si>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</si>
  <si>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</si>
  <si>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</si>
  <si>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</si>
  <si>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</si>
  <si>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</si>
  <si>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</si>
  <si>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</si>
  <si>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</si>
  <si>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</si>
  <si>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</si>
  <si>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</si>
  <si>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</si>
  <si>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</si>
  <si>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</si>
  <si>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</si>
  <si>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</si>
  <si>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</si>
  <si>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</si>
  <si>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</si>
  <si>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</si>
  <si>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</si>
  <si>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</si>
  <si>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</si>
  <si>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</si>
  <si>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</si>
  <si>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</si>
  <si>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</si>
  <si>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</si>
  <si>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</si>
  <si>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</si>
  <si>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</si>
  <si>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</si>
  <si>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</si>
  <si>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</si>
  <si>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</si>
  <si>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</si>
  <si>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</si>
  <si>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</si>
  <si>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</si>
  <si>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</si>
  <si>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</si>
  <si>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</si>
  <si>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</si>
  <si>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</si>
  <si>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</si>
  <si>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</si>
  <si>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</si>
  <si>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</si>
  <si>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</si>
  <si>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</si>
  <si>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</si>
  <si>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</si>
  <si>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</si>
  <si>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</si>
  <si>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</si>
  <si>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</si>
  <si>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</si>
  <si>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</si>
  <si>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</si>
  <si>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</si>
  <si>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</si>
  <si>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</si>
  <si>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</si>
  <si>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</si>
  <si>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</si>
  <si>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</si>
  <si>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</si>
  <si>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</si>
  <si>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</si>
  <si>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</si>
  <si>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</si>
  <si>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</si>
  <si>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</si>
  <si>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</si>
  <si>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</si>
  <si>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</si>
  <si>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</si>
  <si>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</si>
  <si>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</si>
  <si>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</si>
  <si>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</si>
  <si>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</si>
  <si>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</si>
  <si>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</si>
  <si>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</si>
  <si>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</si>
  <si>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</si>
  <si>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</si>
  <si>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</si>
  <si>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</si>
  <si>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</si>
  <si>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</si>
  <si>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</si>
  <si>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</si>
  <si>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</si>
  <si>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</si>
  <si>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</si>
  <si>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</si>
  <si>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</si>
  <si>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</si>
  <si>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</si>
  <si>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</si>
  <si>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</si>
  <si>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</si>
  <si>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</si>
  <si>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</si>
  <si>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</si>
  <si>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</si>
  <si>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</si>
  <si>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</si>
  <si>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</si>
  <si>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</si>
  <si>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</si>
  <si>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</si>
  <si>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</si>
  <si>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</si>
  <si>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</si>
  <si>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</si>
  <si>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</si>
  <si>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</si>
  <si>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</si>
  <si>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</si>
  <si>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</si>
  <si>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</si>
  <si>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</si>
  <si>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</si>
  <si>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</si>
  <si>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</si>
  <si>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</si>
  <si>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</si>
  <si>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</si>
  <si>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</si>
  <si>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</si>
  <si>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</si>
  <si>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</si>
  <si>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</si>
  <si>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</si>
  <si>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香川県土庄町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</si>
  <si>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</si>
  <si>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</si>
  <si>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</si>
  <si>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</si>
  <si>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</si>
  <si>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</si>
  <si>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</si>
  <si>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</si>
  <si>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</si>
  <si>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</si>
  <si>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</si>
  <si>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</si>
  <si>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</si>
  <si>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</si>
  <si>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</si>
  <si>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</si>
  <si>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</si>
  <si>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</si>
  <si>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</si>
  <si>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</si>
  <si>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</si>
  <si>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</si>
  <si>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</si>
  <si>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</si>
  <si>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</si>
  <si>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</si>
  <si>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</si>
  <si>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</si>
  <si>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</si>
  <si>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</si>
  <si>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</si>
  <si>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</si>
  <si>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</si>
  <si>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</si>
  <si>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</si>
  <si>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</si>
  <si>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福祉サービス事業特別会計</t>
    <phoneticPr fontId="5"/>
  </si>
  <si>
    <t>農業集落排水事業特別会計</t>
    <phoneticPr fontId="5"/>
  </si>
  <si>
    <t>法適用企業</t>
    <phoneticPr fontId="5"/>
  </si>
  <si>
    <t>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</si>
  <si>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</si>
  <si>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</si>
  <si>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</si>
  <si>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</si>
  <si>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</si>
  <si>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</si>
  <si>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</si>
  <si>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</si>
  <si>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</si>
  <si>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</si>
  <si>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</si>
  <si>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</si>
  <si>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</si>
  <si>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</si>
  <si>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</si>
  <si>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</si>
  <si>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</si>
  <si>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</si>
  <si>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</si>
  <si>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</si>
  <si>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</si>
  <si>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</si>
  <si>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</si>
  <si>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</si>
  <si>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</si>
  <si>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</si>
  <si>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</si>
  <si>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</si>
  <si>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</si>
  <si>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</si>
  <si>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</si>
  <si>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</si>
  <si>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</si>
  <si>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</si>
  <si>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</si>
  <si>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</si>
  <si>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</si>
  <si>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</si>
  <si>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</si>
  <si>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</si>
  <si>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</si>
  <si>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</si>
  <si>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</si>
  <si>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</si>
  <si>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</si>
  <si>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</si>
  <si>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</si>
  <si>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</si>
  <si>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</si>
  <si>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</si>
  <si>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</si>
  <si>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</si>
  <si>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</si>
  <si>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</si>
  <si>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</si>
  <si>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</si>
  <si>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</si>
  <si>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</si>
  <si>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</si>
  <si>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</si>
  <si>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</si>
  <si>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</si>
  <si>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</si>
  <si>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</si>
  <si>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</si>
  <si>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</si>
  <si>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</si>
  <si>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</si>
  <si>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</si>
  <si>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</si>
  <si>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</si>
  <si>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</si>
  <si>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</si>
  <si>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</si>
  <si>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</si>
  <si>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</si>
  <si>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</si>
  <si>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</si>
  <si>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</si>
  <si>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</si>
  <si>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</si>
  <si>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</si>
  <si>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</si>
  <si>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</si>
  <si>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</si>
  <si>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</si>
  <si>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</si>
  <si>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</si>
  <si>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</si>
  <si>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</si>
  <si>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</si>
  <si>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</si>
  <si>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</si>
  <si>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</si>
  <si>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</si>
  <si>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</si>
  <si>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</si>
  <si>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</si>
  <si>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</si>
  <si>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</si>
  <si>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</si>
  <si>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</si>
  <si>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</si>
  <si>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</si>
  <si>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</si>
  <si>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</si>
  <si>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</si>
  <si>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</si>
  <si>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</si>
  <si>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</si>
  <si>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</si>
  <si>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</si>
  <si>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</si>
  <si>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</si>
  <si>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</si>
  <si>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</si>
  <si>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</si>
  <si>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</si>
  <si>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</si>
  <si>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</si>
  <si>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</si>
  <si>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</si>
  <si>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</si>
  <si>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</si>
  <si>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</si>
  <si>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</si>
  <si>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</si>
  <si>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</si>
  <si>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</si>
  <si>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</si>
  <si>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</si>
  <si>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</si>
  <si>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</si>
  <si>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</si>
  <si>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</si>
  <si>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</si>
  <si>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2.26</t>
  </si>
  <si>
    <t>▲ 4.01</t>
  </si>
  <si>
    <t>▲ 7.00</t>
  </si>
  <si>
    <t>▲ 3.32</t>
  </si>
  <si>
    <t>▲ 8.08</t>
  </si>
  <si>
    <t>宅地造成事業特別会計</t>
  </si>
  <si>
    <t>▲ 0.03</t>
  </si>
  <si>
    <t>▲ 0.01</t>
  </si>
  <si>
    <t>▲ 0.00</t>
  </si>
  <si>
    <t>一般会計</t>
  </si>
  <si>
    <t>介護保険事業特別会計</t>
  </si>
  <si>
    <t>国民健康保険事業特別会計</t>
  </si>
  <si>
    <t>福祉サービス事業特別会計</t>
  </si>
  <si>
    <t>港湾整備事業特別会計</t>
  </si>
  <si>
    <t>後期高齢者医療事業特別会計</t>
  </si>
  <si>
    <t>農業集落排水事業特別会計</t>
  </si>
  <si>
    <t>その他会計（赤字）</t>
  </si>
  <si>
    <t>その他会計（黒字）</t>
  </si>
  <si>
    <t>R02</t>
    <phoneticPr fontId="5"/>
  </si>
  <si>
    <t>R03</t>
    <phoneticPr fontId="5"/>
  </si>
  <si>
    <t>R04</t>
    <phoneticPr fontId="5"/>
  </si>
  <si>
    <t>R05</t>
    <phoneticPr fontId="5"/>
  </si>
  <si>
    <t>R06</t>
    <phoneticPr fontId="5"/>
  </si>
  <si>
    <t>豊かなふるさとづくり基金</t>
    <rPh sb="0" eb="1">
      <t>ユタ</t>
    </rPh>
    <rPh sb="10" eb="12">
      <t>キキン</t>
    </rPh>
    <phoneticPr fontId="5"/>
  </si>
  <si>
    <t>地域福祉基金</t>
    <rPh sb="0" eb="6">
      <t>チイキフクシキキン</t>
    </rPh>
    <phoneticPr fontId="2"/>
  </si>
  <si>
    <t>観光振興基金</t>
    <rPh sb="0" eb="6">
      <t>カンコウシンコウキキン</t>
    </rPh>
    <phoneticPr fontId="2"/>
  </si>
  <si>
    <t>ふるさと創生基金</t>
    <rPh sb="4" eb="8">
      <t>ソウセイキキン</t>
    </rPh>
    <phoneticPr fontId="2"/>
  </si>
  <si>
    <t>泉野鯉勢子福祉基金</t>
    <rPh sb="0" eb="2">
      <t>イズミノ</t>
    </rPh>
    <rPh sb="2" eb="5">
      <t>リセコ</t>
    </rPh>
    <rPh sb="5" eb="9">
      <t>フクシキキン</t>
    </rPh>
    <phoneticPr fontId="2"/>
  </si>
  <si>
    <t>（株）小豆島オリーブバス</t>
    <rPh sb="0" eb="3">
      <t>カブ</t>
    </rPh>
    <rPh sb="3" eb="6">
      <t>ショウドシマ</t>
    </rPh>
    <phoneticPr fontId="2"/>
  </si>
  <si>
    <t>（一財）小豆島北部みらい</t>
    <rPh sb="1" eb="3">
      <t>イチザイ</t>
    </rPh>
    <rPh sb="4" eb="7">
      <t>ショウドシマ</t>
    </rPh>
    <rPh sb="7" eb="9">
      <t>ホクブ</t>
    </rPh>
    <phoneticPr fontId="2"/>
  </si>
  <si>
    <t>-</t>
    <phoneticPr fontId="2"/>
  </si>
  <si>
    <t>小豆地区広域行政事務組合（一般会計）</t>
    <rPh sb="0" eb="2">
      <t>ショウズ</t>
    </rPh>
    <rPh sb="2" eb="4">
      <t>チク</t>
    </rPh>
    <rPh sb="4" eb="6">
      <t>コウイキ</t>
    </rPh>
    <rPh sb="6" eb="8">
      <t>ギョウセイ</t>
    </rPh>
    <rPh sb="8" eb="10">
      <t>ジム</t>
    </rPh>
    <rPh sb="10" eb="12">
      <t>クミアイ</t>
    </rPh>
    <rPh sb="13" eb="15">
      <t>イッパン</t>
    </rPh>
    <rPh sb="15" eb="17">
      <t>カイケイ</t>
    </rPh>
    <phoneticPr fontId="2"/>
  </si>
  <si>
    <t>小豆地区広域行政事務組合（介護サービス事業）</t>
    <rPh sb="0" eb="2">
      <t>ショウズ</t>
    </rPh>
    <rPh sb="2" eb="4">
      <t>チク</t>
    </rPh>
    <rPh sb="4" eb="6">
      <t>コウイキ</t>
    </rPh>
    <rPh sb="6" eb="8">
      <t>ギョウセイ</t>
    </rPh>
    <rPh sb="8" eb="10">
      <t>ジム</t>
    </rPh>
    <rPh sb="10" eb="12">
      <t>クミアイ</t>
    </rPh>
    <rPh sb="13" eb="15">
      <t>カイゴ</t>
    </rPh>
    <rPh sb="19" eb="21">
      <t>ジギョウ</t>
    </rPh>
    <phoneticPr fontId="2"/>
  </si>
  <si>
    <t>香川県市町総合事務組合（一般会計）</t>
    <rPh sb="0" eb="3">
      <t>カガワケン</t>
    </rPh>
    <rPh sb="3" eb="5">
      <t>シチョウ</t>
    </rPh>
    <rPh sb="5" eb="7">
      <t>ソウゴウ</t>
    </rPh>
    <rPh sb="7" eb="9">
      <t>ジム</t>
    </rPh>
    <rPh sb="9" eb="11">
      <t>クミアイ</t>
    </rPh>
    <rPh sb="12" eb="14">
      <t>イッパン</t>
    </rPh>
    <rPh sb="14" eb="16">
      <t>カイケイ</t>
    </rPh>
    <phoneticPr fontId="2"/>
  </si>
  <si>
    <t>伝法川防災溜池事業組合（一般会計）</t>
    <rPh sb="0" eb="2">
      <t>デンポウ</t>
    </rPh>
    <rPh sb="2" eb="3">
      <t>ガワ</t>
    </rPh>
    <rPh sb="3" eb="5">
      <t>ボウサイ</t>
    </rPh>
    <rPh sb="5" eb="7">
      <t>タメイケ</t>
    </rPh>
    <rPh sb="7" eb="9">
      <t>ジギョウ</t>
    </rPh>
    <rPh sb="9" eb="11">
      <t>クミアイ</t>
    </rPh>
    <rPh sb="12" eb="14">
      <t>イッパン</t>
    </rPh>
    <rPh sb="14" eb="16">
      <t>カイケイ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</si>
  <si>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</si>
  <si>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</si>
  <si>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小豆島中央病院企業団（病院事業）</t>
    <rPh sb="0" eb="3">
      <t>ショウドシマ</t>
    </rPh>
    <rPh sb="3" eb="5">
      <t>チュウオウ</t>
    </rPh>
    <rPh sb="5" eb="7">
      <t>ビョウイン</t>
    </rPh>
    <rPh sb="7" eb="9">
      <t>キギョウ</t>
    </rPh>
    <rPh sb="9" eb="10">
      <t>ダン</t>
    </rPh>
    <rPh sb="11" eb="13">
      <t>ビョウイン</t>
    </rPh>
    <rPh sb="13" eb="15">
      <t>ジギョウ</t>
    </rPh>
    <phoneticPr fontId="2"/>
  </si>
  <si>
    <t>香川県広域水道企業団（水道事業）</t>
    <rPh sb="0" eb="3">
      <t>カガワケン</t>
    </rPh>
    <rPh sb="3" eb="5">
      <t>コウイキ</t>
    </rPh>
    <rPh sb="5" eb="7">
      <t>スイドウ</t>
    </rPh>
    <rPh sb="7" eb="9">
      <t>キギョウ</t>
    </rPh>
    <rPh sb="9" eb="10">
      <t>ダン</t>
    </rPh>
    <rPh sb="11" eb="13">
      <t>スイドウ</t>
    </rPh>
    <rPh sb="13" eb="15">
      <t>ジギョウ</t>
    </rPh>
    <phoneticPr fontId="2"/>
  </si>
  <si>
    <t>香川県広域水道企業団（工業用水道事業）</t>
    <rPh sb="0" eb="3">
      <t>カガワケン</t>
    </rPh>
    <rPh sb="3" eb="5">
      <t>コウイキ</t>
    </rPh>
    <rPh sb="5" eb="7">
      <t>スイドウ</t>
    </rPh>
    <rPh sb="7" eb="9">
      <t>キギョウ</t>
    </rPh>
    <rPh sb="9" eb="10">
      <t>ダン</t>
    </rPh>
    <rPh sb="11" eb="14">
      <t>コウギョウヨウ</t>
    </rPh>
    <rPh sb="14" eb="16">
      <t>スイドウ</t>
    </rPh>
    <rPh sb="16" eb="18">
      <t>ジギョウ</t>
    </rPh>
    <phoneticPr fontId="2"/>
  </si>
  <si>
    <t>法適用企業</t>
    <rPh sb="0" eb="5">
      <t>ホウテキヨウキギョウ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</si>
  <si>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</si>
  <si>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</si>
  <si>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債費が増加傾向にあることを踏まえ、将来の負担に備えた減債基金への積立を増額したこと等により充当可能財源等が増加し、将来負担額を上回ったため、将来負担比率は算定なしという結果となった。しかしながら、地方債現在高は依然として高い水準で推移しており、有形固定資産減価償却率も増加傾向にある。今後も多くの施設の更新が必要となることから、事業の平準化や地方債の新規発行の抑制等、将来負担を考慮した上で、引き続き各施設の必要性を見定め、施設の集約化・複合化や除却等を検討し、計画的な整備に努めていく必要がある。</t>
    <rPh sb="1" eb="4">
      <t>コウサイヒ</t>
    </rPh>
    <rPh sb="5" eb="7">
      <t>ゾウカ</t>
    </rPh>
    <rPh sb="7" eb="9">
      <t>ケイコウ</t>
    </rPh>
    <rPh sb="15" eb="16">
      <t>フ</t>
    </rPh>
    <rPh sb="19" eb="21">
      <t>ショウライ</t>
    </rPh>
    <rPh sb="22" eb="24">
      <t>フタン</t>
    </rPh>
    <rPh sb="25" eb="26">
      <t>ソナ</t>
    </rPh>
    <rPh sb="47" eb="49">
      <t>ジュウトウ</t>
    </rPh>
    <rPh sb="49" eb="51">
      <t>カノウ</t>
    </rPh>
    <rPh sb="51" eb="53">
      <t>ザイゲン</t>
    </rPh>
    <rPh sb="53" eb="54">
      <t>トウ</t>
    </rPh>
    <rPh sb="55" eb="57">
      <t>ゾウカ</t>
    </rPh>
    <rPh sb="59" eb="61">
      <t>ショウライ</t>
    </rPh>
    <rPh sb="61" eb="64">
      <t>フタンガク</t>
    </rPh>
    <rPh sb="65" eb="67">
      <t>ウワマワ</t>
    </rPh>
    <rPh sb="72" eb="74">
      <t>ショウライ</t>
    </rPh>
    <rPh sb="74" eb="78">
      <t>フタンヒリツ</t>
    </rPh>
    <rPh sb="79" eb="81">
      <t>サンテイ</t>
    </rPh>
    <rPh sb="86" eb="88">
      <t>ケッカ</t>
    </rPh>
    <rPh sb="100" eb="103">
      <t>チホウサイ</t>
    </rPh>
    <rPh sb="103" eb="106">
      <t>ゲンザイダカ</t>
    </rPh>
    <rPh sb="107" eb="109">
      <t>イゼン</t>
    </rPh>
    <rPh sb="112" eb="113">
      <t>タカ</t>
    </rPh>
    <rPh sb="114" eb="116">
      <t>スイジュン</t>
    </rPh>
    <rPh sb="117" eb="119">
      <t>スイイ</t>
    </rPh>
    <rPh sb="124" eb="126">
      <t>ユウケイ</t>
    </rPh>
    <rPh sb="126" eb="128">
      <t>コテイ</t>
    </rPh>
    <rPh sb="128" eb="130">
      <t>シサン</t>
    </rPh>
    <rPh sb="130" eb="134">
      <t>ゲンカショウキャク</t>
    </rPh>
    <rPh sb="134" eb="135">
      <t>リツ</t>
    </rPh>
    <rPh sb="136" eb="138">
      <t>ゾウカ</t>
    </rPh>
    <rPh sb="138" eb="140">
      <t>ケイコウ</t>
    </rPh>
    <rPh sb="195" eb="196">
      <t>ウエ</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</si>
  <si>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</si>
  <si>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</si>
  <si>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</si>
  <si>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</si>
  <si>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</si>
  <si>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</si>
  <si>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４年度に土地開発公社が先行取得していた事業用地を買い戻したことにより、その費用が公債費に準ずる債務負担行為に係るものとして算入され、実質公債費比率が大幅に悪化した。さらに、公共施設の多くが老朽化に伴う更新時期を迎えており、これらの整備に地方債を活用してきたため、元利償還金額も高い水準で推移しており、令和６年度においても比率の悪化が続いている。一方で将来負担比率については、こうした公債費の増加傾向を踏まえ、将来の負担に備えた減債基金への積立を増額するなどの対策を講じた結果、充当可能財源等が確保され、令和６年度は算定なしという結果となった。実質公債費比率については、類似団体との比較においても依然として高い水準であることから、引き続き、普通建設事業の見直しや実施時期の再検討等により地方債の発行抑制に努めていく必要がある。</t>
    <rPh sb="1" eb="3">
      <t>レイワ</t>
    </rPh>
    <rPh sb="4" eb="6">
      <t>ネンド</t>
    </rPh>
    <rPh sb="89" eb="91">
      <t>コウキョウ</t>
    </rPh>
    <rPh sb="91" eb="93">
      <t>シセツ</t>
    </rPh>
    <rPh sb="94" eb="95">
      <t>オオ</t>
    </rPh>
    <rPh sb="97" eb="100">
      <t>ロウキュウカ</t>
    </rPh>
    <rPh sb="101" eb="102">
      <t>トモナ</t>
    </rPh>
    <rPh sb="103" eb="105">
      <t>コウシン</t>
    </rPh>
    <rPh sb="105" eb="107">
      <t>ジキ</t>
    </rPh>
    <rPh sb="108" eb="109">
      <t>ムカ</t>
    </rPh>
    <rPh sb="118" eb="120">
      <t>セイビ</t>
    </rPh>
    <rPh sb="121" eb="124">
      <t>チホウサイ</t>
    </rPh>
    <rPh sb="125" eb="127">
      <t>カツヨウ</t>
    </rPh>
    <rPh sb="163" eb="165">
      <t>ヒリツ</t>
    </rPh>
    <rPh sb="166" eb="168">
      <t>アッカ</t>
    </rPh>
    <rPh sb="169" eb="170">
      <t>ツヅ</t>
    </rPh>
    <rPh sb="175" eb="177">
      <t>イッポウ</t>
    </rPh>
    <rPh sb="178" eb="184">
      <t>ショウライフタンヒリツ</t>
    </rPh>
    <rPh sb="194" eb="197">
      <t>コウサイヒ</t>
    </rPh>
    <rPh sb="198" eb="200">
      <t>ゾウカ</t>
    </rPh>
    <rPh sb="200" eb="202">
      <t>ケイコウ</t>
    </rPh>
    <rPh sb="203" eb="204">
      <t>フ</t>
    </rPh>
    <rPh sb="207" eb="209">
      <t>ショウライ</t>
    </rPh>
    <rPh sb="210" eb="212">
      <t>フタン</t>
    </rPh>
    <rPh sb="213" eb="214">
      <t>ソナ</t>
    </rPh>
    <rPh sb="216" eb="218">
      <t>ゲンサイ</t>
    </rPh>
    <rPh sb="218" eb="220">
      <t>キキン</t>
    </rPh>
    <rPh sb="222" eb="224">
      <t>ツミタテ</t>
    </rPh>
    <rPh sb="225" eb="227">
      <t>ゾウガク</t>
    </rPh>
    <rPh sb="232" eb="234">
      <t>タイサク</t>
    </rPh>
    <rPh sb="235" eb="236">
      <t>コウ</t>
    </rPh>
    <rPh sb="238" eb="240">
      <t>ケッカ</t>
    </rPh>
    <rPh sb="241" eb="245">
      <t>ジュウトウカノウ</t>
    </rPh>
    <rPh sb="245" eb="247">
      <t>ザイゲン</t>
    </rPh>
    <rPh sb="247" eb="248">
      <t>トウ</t>
    </rPh>
    <rPh sb="249" eb="251">
      <t>カクホ</t>
    </rPh>
    <rPh sb="254" eb="256">
      <t>レイワ</t>
    </rPh>
    <rPh sb="257" eb="259">
      <t>ネンド</t>
    </rPh>
    <rPh sb="287" eb="291">
      <t>ルイジダンタイ</t>
    </rPh>
    <rPh sb="293" eb="295">
      <t>ヒカク</t>
    </rPh>
    <rPh sb="300" eb="302">
      <t>イゼン</t>
    </rPh>
    <rPh sb="305" eb="306">
      <t>タカ</t>
    </rPh>
    <rPh sb="307" eb="309">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</si>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</sst>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B791CF-152A-48A8-B069-69FFC4D4FC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0CC2-4C4F-B613-FDF6030610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235296</c:v>
                </c:pt>
                <c:pt idx="1">
                  <c:v>152223</c:v>
                </c:pt>
                <c:pt idx="2">
                  <c:v>132864</c:v>
                </c:pt>
                <c:pt idx="3">
                  <c:v>85676</c:v>
                </c:pt>
                <c:pt idx="4">
                  <c:v>151698</c:v>
                </c:pt>
              </c:numCache>
            </c:numRef>
          </c:val>
          <c:smooth val="0"/>
          <c:extLst>
            <c:ext xmlns:c16="http://schemas.microsoft.com/office/drawing/2014/chart" uri="{C3380CC4-5D6E-409C-BE32-E72D297353CC}">
              <c16:uniqueId val="{00000001-0CC2-4C4F-B613-FDF6030610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21.57</c:v>
                </c:pt>
                <c:pt idx="1">
                  <c:v>22.51</c:v>
                </c:pt>
                <c:pt idx="2">
                  <c:v>16</c:v>
                </c:pt>
                <c:pt idx="3">
                  <c:v>12.81</c:v>
                </c:pt>
                <c:pt idx="4">
                  <c:v>6.99</c:v>
                </c:pt>
              </c:numCache>
            </c:numRef>
          </c:val>
          <c:extLst>
            <c:ext xmlns:c16="http://schemas.microsoft.com/office/drawing/2014/chart" uri="{C3380CC4-5D6E-409C-BE32-E72D297353CC}">
              <c16:uniqueId val="{00000000-8C97-46FD-9DF1-CB8775A1552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31.95</c:v>
                </c:pt>
                <c:pt idx="1">
                  <c:v>33.49</c:v>
                </c:pt>
                <c:pt idx="2">
                  <c:v>45.85</c:v>
                </c:pt>
                <c:pt idx="3">
                  <c:v>54.48</c:v>
                </c:pt>
                <c:pt idx="4">
                  <c:v>57.3</c:v>
                </c:pt>
              </c:numCache>
            </c:numRef>
          </c:val>
          <c:extLst>
            <c:ext xmlns:c16="http://schemas.microsoft.com/office/drawing/2014/chart" uri="{C3380CC4-5D6E-409C-BE32-E72D297353CC}">
              <c16:uniqueId val="{00000001-8C97-46FD-9DF1-CB8775A1552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-2.2599999999999998</c:v>
                </c:pt>
                <c:pt idx="1">
                  <c:v>-4.01</c:v>
                </c:pt>
                <c:pt idx="2">
                  <c:v>-7</c:v>
                </c:pt>
                <c:pt idx="3">
                  <c:v>-3.32</c:v>
                </c:pt>
                <c:pt idx="4">
                  <c:v>-8.08</c:v>
                </c:pt>
              </c:numCache>
            </c:numRef>
          </c:val>
          <c:smooth val="0"/>
          <c:extLst>
            <c:ext xmlns:c16="http://schemas.microsoft.com/office/drawing/2014/chart" uri="{C3380CC4-5D6E-409C-BE32-E72D297353CC}">
              <c16:uniqueId val="{00000002-8C97-46FD-9DF1-CB8775A1552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911-4AF6-A8D6-48E7D5F4EFB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11-4AF6-A8D6-48E7D5F4EFB4}"/>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911-4AF6-A8D6-48E7D5F4EFB4}"/>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0.05</c:v>
                </c:pt>
                <c:pt idx="6">
                  <c:v>#N/A</c:v>
                </c:pt>
                <c:pt idx="7">
                  <c:v>0.05</c:v>
                </c:pt>
                <c:pt idx="8">
                  <c:v>#N/A</c:v>
                </c:pt>
                <c:pt idx="9">
                  <c:v>0.04</c:v>
                </c:pt>
              </c:numCache>
            </c:numRef>
          </c:val>
          <c:extLst>
            <c:ext xmlns:c16="http://schemas.microsoft.com/office/drawing/2014/chart" uri="{C3380CC4-5D6E-409C-BE32-E72D297353CC}">
              <c16:uniqueId val="{00000003-7911-4AF6-A8D6-48E7D5F4EFB4}"/>
            </c:ext>
          </c:extLst>
        </c:ser>
        <c:ser>
          <c:idx val="4"/>
          <c:order val="4"/>
          <c:tx>
            <c:strRef>
              <c:f>データシート!$A$31</c:f>
              <c:strCache>
                <c:ptCount val="1"/>
                <c:pt idx="0">
                  <c:v>港湾整備事業特別会計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0.13</c:v>
                </c:pt>
                <c:pt idx="8">
                  <c:v>#N/A</c:v>
                </c:pt>
                <c:pt idx="9">
                  <c:v>0.14000000000000001</c:v>
                </c:pt>
              </c:numCache>
            </c:numRef>
          </c:val>
          <c:extLst>
            <c:ext xmlns:c16="http://schemas.microsoft.com/office/drawing/2014/chart" uri="{C3380CC4-5D6E-409C-BE32-E72D297353CC}">
              <c16:uniqueId val="{00000004-7911-4AF6-A8D6-48E7D5F4EFB4}"/>
            </c:ext>
          </c:extLst>
        </c:ser>
        <c:ser>
          <c:idx val="5"/>
          <c:order val="5"/>
          <c:tx>
            <c:strRef>
              <c:f>データシート!$A$32</c:f>
              <c:strCache>
                <c:ptCount val="1"/>
                <c:pt idx="0">
                  <c:v>福祉サービス事業特別会計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0.09</c:v>
                </c:pt>
                <c:pt idx="4">
                  <c:v>#N/A</c:v>
                </c:pt>
                <c:pt idx="5">
                  <c:v>0.17</c:v>
                </c:pt>
                <c:pt idx="6">
                  <c:v>#N/A</c:v>
                </c:pt>
                <c:pt idx="7">
                  <c:v>0.34</c:v>
                </c:pt>
                <c:pt idx="8">
                  <c:v>#N/A</c:v>
                </c:pt>
                <c:pt idx="9">
                  <c:v>0.28999999999999998</c:v>
                </c:pt>
              </c:numCache>
            </c:numRef>
          </c:val>
          <c:extLst>
            <c:ext xmlns:c16="http://schemas.microsoft.com/office/drawing/2014/chart" uri="{C3380CC4-5D6E-409C-BE32-E72D297353CC}">
              <c16:uniqueId val="{00000005-7911-4AF6-A8D6-48E7D5F4EFB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1.78</c:v>
                </c:pt>
                <c:pt idx="2">
                  <c:v>#N/A</c:v>
                </c:pt>
                <c:pt idx="3">
                  <c:v>1.2</c:v>
                </c:pt>
                <c:pt idx="4">
                  <c:v>#N/A</c:v>
                </c:pt>
                <c:pt idx="5">
                  <c:v>1.01</c:v>
                </c:pt>
                <c:pt idx="6">
                  <c:v>#N/A</c:v>
                </c:pt>
                <c:pt idx="7">
                  <c:v>0.45</c:v>
                </c:pt>
                <c:pt idx="8">
                  <c:v>#N/A</c:v>
                </c:pt>
                <c:pt idx="9">
                  <c:v>0.57999999999999996</c:v>
                </c:pt>
              </c:numCache>
            </c:numRef>
          </c:val>
          <c:extLst>
            <c:ext xmlns:c16="http://schemas.microsoft.com/office/drawing/2014/chart" uri="{C3380CC4-5D6E-409C-BE32-E72D297353CC}">
              <c16:uniqueId val="{00000006-7911-4AF6-A8D6-48E7D5F4EFB4}"/>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2.38</c:v>
                </c:pt>
                <c:pt idx="2">
                  <c:v>#N/A</c:v>
                </c:pt>
                <c:pt idx="3">
                  <c:v>3.56</c:v>
                </c:pt>
                <c:pt idx="4">
                  <c:v>#N/A</c:v>
                </c:pt>
                <c:pt idx="5">
                  <c:v>4.49</c:v>
                </c:pt>
                <c:pt idx="6">
                  <c:v>#N/A</c:v>
                </c:pt>
                <c:pt idx="7">
                  <c:v>4.74</c:v>
                </c:pt>
                <c:pt idx="8">
                  <c:v>#N/A</c:v>
                </c:pt>
                <c:pt idx="9">
                  <c:v>2.96</c:v>
                </c:pt>
              </c:numCache>
            </c:numRef>
          </c:val>
          <c:extLst>
            <c:ext xmlns:c16="http://schemas.microsoft.com/office/drawing/2014/chart" uri="{C3380CC4-5D6E-409C-BE32-E72D297353CC}">
              <c16:uniqueId val="{00000007-7911-4AF6-A8D6-48E7D5F4EFB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21.56</c:v>
                </c:pt>
                <c:pt idx="2">
                  <c:v>#N/A</c:v>
                </c:pt>
                <c:pt idx="3">
                  <c:v>22.5</c:v>
                </c:pt>
                <c:pt idx="4">
                  <c:v>#N/A</c:v>
                </c:pt>
                <c:pt idx="5">
                  <c:v>16</c:v>
                </c:pt>
                <c:pt idx="6">
                  <c:v>#N/A</c:v>
                </c:pt>
                <c:pt idx="7">
                  <c:v>12.81</c:v>
                </c:pt>
                <c:pt idx="8">
                  <c:v>#N/A</c:v>
                </c:pt>
                <c:pt idx="9">
                  <c:v>6.99</c:v>
                </c:pt>
              </c:numCache>
            </c:numRef>
          </c:val>
          <c:extLst>
            <c:ext xmlns:c16="http://schemas.microsoft.com/office/drawing/2014/chart" uri="{C3380CC4-5D6E-409C-BE32-E72D297353CC}">
              <c16:uniqueId val="{00000008-7911-4AF6-A8D6-48E7D5F4EFB4}"/>
            </c:ext>
          </c:extLst>
        </c:ser>
        <c:ser>
          <c:idx val="9"/>
          <c:order val="9"/>
          <c:tx>
            <c:strRef>
              <c:f>データシート!$A$36</c:f>
              <c:strCache>
                <c:ptCount val="1"/>
                <c:pt idx="0">
                  <c:v>宅地造成事業特別会計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0.03</c:v>
                </c:pt>
                <c:pt idx="1">
                  <c:v>#N/A</c:v>
                </c:pt>
                <c:pt idx="2">
                  <c:v>0.01</c:v>
                </c:pt>
                <c:pt idx="3">
                  <c:v>#N/A</c:v>
                </c:pt>
                <c:pt idx="4">
                  <c:v>#N/A</c:v>
                </c:pt>
                <c:pt idx="5">
                  <c:v>0</c:v>
                </c:pt>
                <c:pt idx="6">
                  <c:v>#N/A</c:v>
                </c:pt>
                <c:pt idx="7">
                  <c:v>0</c:v>
                </c:pt>
                <c:pt idx="8">
                  <c:v>#N/A</c:v>
                </c:pt>
                <c:pt idx="9">
                  <c:v>0</c:v>
                </c:pt>
              </c:numCache>
            </c:numRef>
          </c:val>
          <c:extLst>
            <c:ext xmlns:c16="http://schemas.microsoft.com/office/drawing/2014/chart" uri="{C3380CC4-5D6E-409C-BE32-E72D297353CC}">
              <c16:uniqueId val="{00000009-7911-4AF6-A8D6-48E7D5F4EF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804</c:v>
                </c:pt>
                <c:pt idx="5">
                  <c:v>887</c:v>
                </c:pt>
                <c:pt idx="8">
                  <c:v>919</c:v>
                </c:pt>
                <c:pt idx="11">
                  <c:v>917</c:v>
                </c:pt>
                <c:pt idx="14">
                  <c:v>954</c:v>
                </c:pt>
              </c:numCache>
            </c:numRef>
          </c:val>
          <c:extLst>
            <c:ext xmlns:c16="http://schemas.microsoft.com/office/drawing/2014/chart" uri="{C3380CC4-5D6E-409C-BE32-E72D297353CC}">
              <c16:uniqueId val="{00000000-442A-48B8-BD1F-D41BF73EC7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42A-48B8-BD1F-D41BF73EC7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1</c:v>
                </c:pt>
                <c:pt idx="6">
                  <c:v>220</c:v>
                </c:pt>
                <c:pt idx="9">
                  <c:v>1</c:v>
                </c:pt>
                <c:pt idx="12">
                  <c:v>0</c:v>
                </c:pt>
              </c:numCache>
            </c:numRef>
          </c:val>
          <c:extLst>
            <c:ext xmlns:c16="http://schemas.microsoft.com/office/drawing/2014/chart" uri="{C3380CC4-5D6E-409C-BE32-E72D297353CC}">
              <c16:uniqueId val="{00000002-442A-48B8-BD1F-D41BF73EC7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112</c:v>
                </c:pt>
                <c:pt idx="3">
                  <c:v>114</c:v>
                </c:pt>
                <c:pt idx="6">
                  <c:v>108</c:v>
                </c:pt>
                <c:pt idx="9">
                  <c:v>110</c:v>
                </c:pt>
                <c:pt idx="12">
                  <c:v>120</c:v>
                </c:pt>
              </c:numCache>
            </c:numRef>
          </c:val>
          <c:extLst>
            <c:ext xmlns:c16="http://schemas.microsoft.com/office/drawing/2014/chart" uri="{C3380CC4-5D6E-409C-BE32-E72D297353CC}">
              <c16:uniqueId val="{00000003-442A-48B8-BD1F-D41BF73EC7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13</c:v>
                </c:pt>
                <c:pt idx="6">
                  <c:v>10</c:v>
                </c:pt>
                <c:pt idx="9">
                  <c:v>5</c:v>
                </c:pt>
                <c:pt idx="12">
                  <c:v>4</c:v>
                </c:pt>
              </c:numCache>
            </c:numRef>
          </c:val>
          <c:extLst>
            <c:ext xmlns:c16="http://schemas.microsoft.com/office/drawing/2014/chart" uri="{C3380CC4-5D6E-409C-BE32-E72D297353CC}">
              <c16:uniqueId val="{00000004-442A-48B8-BD1F-D41BF73EC7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42A-48B8-BD1F-D41BF73EC7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42A-48B8-BD1F-D41BF73EC7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1009</c:v>
                </c:pt>
                <c:pt idx="3">
                  <c:v>1172</c:v>
                </c:pt>
                <c:pt idx="6">
                  <c:v>1263</c:v>
                </c:pt>
                <c:pt idx="9">
                  <c:v>1244</c:v>
                </c:pt>
                <c:pt idx="12">
                  <c:v>1255</c:v>
                </c:pt>
              </c:numCache>
            </c:numRef>
          </c:val>
          <c:extLst>
            <c:ext xmlns:c16="http://schemas.microsoft.com/office/drawing/2014/chart" uri="{C3380CC4-5D6E-409C-BE32-E72D297353CC}">
              <c16:uniqueId val="{00000007-442A-48B8-BD1F-D41BF73EC7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333</c:v>
                </c:pt>
                <c:pt idx="2">
                  <c:v>#N/A</c:v>
                </c:pt>
                <c:pt idx="3">
                  <c:v>#N/A</c:v>
                </c:pt>
                <c:pt idx="4">
                  <c:v>413</c:v>
                </c:pt>
                <c:pt idx="5">
                  <c:v>#N/A</c:v>
                </c:pt>
                <c:pt idx="6">
                  <c:v>#N/A</c:v>
                </c:pt>
                <c:pt idx="7">
                  <c:v>682</c:v>
                </c:pt>
                <c:pt idx="8">
                  <c:v>#N/A</c:v>
                </c:pt>
                <c:pt idx="9">
                  <c:v>#N/A</c:v>
                </c:pt>
                <c:pt idx="10">
                  <c:v>443</c:v>
                </c:pt>
                <c:pt idx="11">
                  <c:v>#N/A</c:v>
                </c:pt>
                <c:pt idx="12">
                  <c:v>#N/A</c:v>
                </c:pt>
                <c:pt idx="13">
                  <c:v>425</c:v>
                </c:pt>
                <c:pt idx="14">
                  <c:v>#N/A</c:v>
                </c:pt>
              </c:numCache>
            </c:numRef>
          </c:val>
          <c:smooth val="0"/>
          <c:extLst>
            <c:ext xmlns:c16="http://schemas.microsoft.com/office/drawing/2014/chart" uri="{C3380CC4-5D6E-409C-BE32-E72D297353CC}">
              <c16:uniqueId val="{00000008-442A-48B8-BD1F-D41BF73EC7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9715</c:v>
                </c:pt>
                <c:pt idx="5">
                  <c:v>9406</c:v>
                </c:pt>
                <c:pt idx="8">
                  <c:v>9244</c:v>
                </c:pt>
                <c:pt idx="11">
                  <c:v>9200</c:v>
                </c:pt>
                <c:pt idx="14">
                  <c:v>9197</c:v>
                </c:pt>
              </c:numCache>
            </c:numRef>
          </c:val>
          <c:extLst>
            <c:ext xmlns:c16="http://schemas.microsoft.com/office/drawing/2014/chart" uri="{C3380CC4-5D6E-409C-BE32-E72D297353CC}">
              <c16:uniqueId val="{00000000-7C97-4128-AA0B-8AD0938E35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686</c:v>
                </c:pt>
                <c:pt idx="5">
                  <c:v>731</c:v>
                </c:pt>
                <c:pt idx="8">
                  <c:v>676</c:v>
                </c:pt>
                <c:pt idx="11">
                  <c:v>601</c:v>
                </c:pt>
                <c:pt idx="14">
                  <c:v>565</c:v>
                </c:pt>
              </c:numCache>
            </c:numRef>
          </c:val>
          <c:extLst>
            <c:ext xmlns:c16="http://schemas.microsoft.com/office/drawing/2014/chart" uri="{C3380CC4-5D6E-409C-BE32-E72D297353CC}">
              <c16:uniqueId val="{00000001-7C97-4128-AA0B-8AD0938E35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2753</c:v>
                </c:pt>
                <c:pt idx="5">
                  <c:v>3084</c:v>
                </c:pt>
                <c:pt idx="8">
                  <c:v>3754</c:v>
                </c:pt>
                <c:pt idx="11">
                  <c:v>4228</c:v>
                </c:pt>
                <c:pt idx="14">
                  <c:v>4619</c:v>
                </c:pt>
              </c:numCache>
            </c:numRef>
          </c:val>
          <c:extLst>
            <c:ext xmlns:c16="http://schemas.microsoft.com/office/drawing/2014/chart" uri="{C3380CC4-5D6E-409C-BE32-E72D297353CC}">
              <c16:uniqueId val="{00000002-7C97-4128-AA0B-8AD0938E35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97-4128-AA0B-8AD0938E35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97-4128-AA0B-8AD0938E35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200</c:v>
                </c:pt>
                <c:pt idx="3">
                  <c:v>204</c:v>
                </c:pt>
                <c:pt idx="6">
                  <c:v>0</c:v>
                </c:pt>
                <c:pt idx="9">
                  <c:v>0</c:v>
                </c:pt>
                <c:pt idx="12">
                  <c:v>0</c:v>
                </c:pt>
              </c:numCache>
            </c:numRef>
          </c:val>
          <c:extLst>
            <c:ext xmlns:c16="http://schemas.microsoft.com/office/drawing/2014/chart" uri="{C3380CC4-5D6E-409C-BE32-E72D297353CC}">
              <c16:uniqueId val="{00000005-7C97-4128-AA0B-8AD0938E35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1198</c:v>
                </c:pt>
                <c:pt idx="3">
                  <c:v>1101</c:v>
                </c:pt>
                <c:pt idx="6">
                  <c:v>1028</c:v>
                </c:pt>
                <c:pt idx="9">
                  <c:v>996</c:v>
                </c:pt>
                <c:pt idx="12">
                  <c:v>1028</c:v>
                </c:pt>
              </c:numCache>
            </c:numRef>
          </c:val>
          <c:extLst>
            <c:ext xmlns:c16="http://schemas.microsoft.com/office/drawing/2014/chart" uri="{C3380CC4-5D6E-409C-BE32-E72D297353CC}">
              <c16:uniqueId val="{00000006-7C97-4128-AA0B-8AD0938E35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1101</c:v>
                </c:pt>
                <c:pt idx="3">
                  <c:v>1025</c:v>
                </c:pt>
                <c:pt idx="6">
                  <c:v>945</c:v>
                </c:pt>
                <c:pt idx="9">
                  <c:v>877</c:v>
                </c:pt>
                <c:pt idx="12">
                  <c:v>859</c:v>
                </c:pt>
              </c:numCache>
            </c:numRef>
          </c:val>
          <c:extLst>
            <c:ext xmlns:c16="http://schemas.microsoft.com/office/drawing/2014/chart" uri="{C3380CC4-5D6E-409C-BE32-E72D297353CC}">
              <c16:uniqueId val="{00000007-7C97-4128-AA0B-8AD0938E35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c:v>
                </c:pt>
                <c:pt idx="3">
                  <c:v>19</c:v>
                </c:pt>
                <c:pt idx="6">
                  <c:v>10</c:v>
                </c:pt>
                <c:pt idx="9">
                  <c:v>7</c:v>
                </c:pt>
                <c:pt idx="12">
                  <c:v>3</c:v>
                </c:pt>
              </c:numCache>
            </c:numRef>
          </c:val>
          <c:extLst>
            <c:ext xmlns:c16="http://schemas.microsoft.com/office/drawing/2014/chart" uri="{C3380CC4-5D6E-409C-BE32-E72D297353CC}">
              <c16:uniqueId val="{00000008-7C97-4128-AA0B-8AD0938E35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c:v>
                </c:pt>
                <c:pt idx="3">
                  <c:v>2</c:v>
                </c:pt>
                <c:pt idx="6">
                  <c:v>1</c:v>
                </c:pt>
                <c:pt idx="9">
                  <c:v>0</c:v>
                </c:pt>
                <c:pt idx="12">
                  <c:v>0</c:v>
                </c:pt>
              </c:numCache>
            </c:numRef>
          </c:val>
          <c:extLst>
            <c:ext xmlns:c16="http://schemas.microsoft.com/office/drawing/2014/chart" uri="{C3380CC4-5D6E-409C-BE32-E72D297353CC}">
              <c16:uniqueId val="{00000009-7C97-4128-AA0B-8AD0938E35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12612</c:v>
                </c:pt>
                <c:pt idx="3">
                  <c:v>13015</c:v>
                </c:pt>
                <c:pt idx="6">
                  <c:v>12693</c:v>
                </c:pt>
                <c:pt idx="9">
                  <c:v>12306</c:v>
                </c:pt>
                <c:pt idx="12">
                  <c:v>12439</c:v>
                </c:pt>
              </c:numCache>
            </c:numRef>
          </c:val>
          <c:extLst>
            <c:ext xmlns:c16="http://schemas.microsoft.com/office/drawing/2014/chart" uri="{C3380CC4-5D6E-409C-BE32-E72D297353CC}">
              <c16:uniqueId val="{0000000A-7C97-4128-AA0B-8AD0938E35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1992</c:v>
                </c:pt>
                <c:pt idx="2">
                  <c:v>#N/A</c:v>
                </c:pt>
                <c:pt idx="3">
                  <c:v>#N/A</c:v>
                </c:pt>
                <c:pt idx="4">
                  <c:v>2144</c:v>
                </c:pt>
                <c:pt idx="5">
                  <c:v>#N/A</c:v>
                </c:pt>
                <c:pt idx="6">
                  <c:v>#N/A</c:v>
                </c:pt>
                <c:pt idx="7">
                  <c:v>1002</c:v>
                </c:pt>
                <c:pt idx="8">
                  <c:v>#N/A</c:v>
                </c:pt>
                <c:pt idx="9">
                  <c:v>#N/A</c:v>
                </c:pt>
                <c:pt idx="10">
                  <c:v>157</c:v>
                </c:pt>
                <c:pt idx="11">
                  <c:v>#N/A</c:v>
                </c:pt>
                <c:pt idx="12">
                  <c:v>#N/A</c:v>
                </c:pt>
                <c:pt idx="13">
                  <c:v>0</c:v>
                </c:pt>
                <c:pt idx="14">
                  <c:v>#N/A</c:v>
                </c:pt>
              </c:numCache>
            </c:numRef>
          </c:val>
          <c:smooth val="0"/>
          <c:extLst>
            <c:ext xmlns:c16="http://schemas.microsoft.com/office/drawing/2014/chart" uri="{C3380CC4-5D6E-409C-BE32-E72D297353CC}">
              <c16:uniqueId val="{0000000B-7C97-4128-AA0B-8AD0938E35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2432</c:v>
                </c:pt>
                <c:pt idx="1">
                  <c:v>2858</c:v>
                </c:pt>
                <c:pt idx="2">
                  <c:v>3061</c:v>
                </c:pt>
              </c:numCache>
            </c:numRef>
          </c:val>
          <c:extLst>
            <c:ext xmlns:c16="http://schemas.microsoft.com/office/drawing/2014/chart" uri="{C3380CC4-5D6E-409C-BE32-E72D297353CC}">
              <c16:uniqueId val="{00000000-87E7-4A50-BF3E-19F26262EC5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c:v>
                </c:pt>
                <c:pt idx="1">
                  <c:v>11</c:v>
                </c:pt>
                <c:pt idx="2">
                  <c:v>147</c:v>
                </c:pt>
              </c:numCache>
            </c:numRef>
          </c:val>
          <c:extLst>
            <c:ext xmlns:c16="http://schemas.microsoft.com/office/drawing/2014/chart" uri="{C3380CC4-5D6E-409C-BE32-E72D297353CC}">
              <c16:uniqueId val="{00000001-87E7-4A50-BF3E-19F26262EC5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826</c:v>
                </c:pt>
                <c:pt idx="1">
                  <c:v>847</c:v>
                </c:pt>
                <c:pt idx="2">
                  <c:v>884</c:v>
                </c:pt>
              </c:numCache>
            </c:numRef>
          </c:val>
          <c:extLst>
            <c:ext xmlns:c16="http://schemas.microsoft.com/office/drawing/2014/chart" uri="{C3380CC4-5D6E-409C-BE32-E72D297353CC}">
              <c16:uniqueId val="{00000002-87E7-4A50-BF3E-19F26262EC5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{8337B6B0-3BAF-4C23-A9EE-C6F2D41D9558}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BE1-40F5-8CA5-E62D810CED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{6A982A05-8F8B-4D1E-BAAD-02856C3C9E1C}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BE1-40F5-8CA5-E62D810CED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{3B857917-9101-4D41-82C6-4DD2AD0A5594}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BE1-40F5-8CA5-E62D810CED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{A5B165CD-2F77-4D5E-AFA9-015E21EB9C23}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BE1-40F5-8CA5-E62D810CED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{96C6C0EF-7CFD-4C5F-8B27-CBE152D4C118}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BE1-40F5-8CA5-E62D810CED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{04CCA7A4-C6D3-422F-8625-F969DA7D7AD0}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BE1-40F5-8CA5-E62D810CED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{5A7FCE8D-0089-4CC7-B0B7-646F4E06B70F}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BE1-40F5-8CA5-E62D810CED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{C5C8819A-4A0D-4E07-B00C-A3752823A53E}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BE1-40F5-8CA5-E62D810CED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{9EC30C21-2A14-4CD4-AA02-F07B7B347407}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BE1-40F5-8CA5-E62D810CED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56.7</c:v>
                </c:pt>
                <c:pt idx="16">
                  <c:v>58.3</c:v>
                </c:pt>
                <c:pt idx="24">
                  <c:v>59.3</c:v>
                </c:pt>
                <c:pt idx="32">
                  <c:v>59.7</c:v>
                </c:pt>
              </c:numCache>
            </c:numRef>
          </c:xVal>
          <c:yVal>
            <c:numRef>
              <c:f>公会計指標分析・財政指標組合せ分析表!$BP$51:$DC$51</c:f>
              <c:numCache>
                <c:formatCode>#,##0.0;"▲ "#,##0.0</c:formatCode>
                <c:ptCount val="40"/>
                <c:pt idx="0">
                  <c:v>46.6</c:v>
                </c:pt>
                <c:pt idx="8">
                  <c:v>46.9</c:v>
                </c:pt>
                <c:pt idx="16">
                  <c:v>22.7</c:v>
                </c:pt>
                <c:pt idx="24">
                  <c:v>3.5</c:v>
                </c:pt>
              </c:numCache>
            </c:numRef>
          </c:yVal>
          <c:smooth val="0"/>
          <c:extLst>
            <c:ext xmlns:c16="http://schemas.microsoft.com/office/drawing/2014/chart" uri="{C3380CC4-5D6E-409C-BE32-E72D297353CC}">
              <c16:uniqueId val="{00000009-9BE1-40F5-8CA5-E62D810CEDC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{82EF1E5B-52B8-4A89-9786-600CBBD9E6B0}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BE1-40F5-8CA5-E62D810CED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{C5A3166A-E674-4B1E-ABF6-CCC520BD3F0D}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BE1-40F5-8CA5-E62D810CED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{12115CA3-6A78-4CEF-AD6D-FBFF512CBB9A}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BE1-40F5-8CA5-E62D810CED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{B6617235-B082-408E-8481-29C734188240}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BE1-40F5-8CA5-E62D810CED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{73915A21-1AC4-43E8-AF7C-654FB0916FE7}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BE1-40F5-8CA5-E62D810CED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{4E4CA672-AF93-4718-A60E-5438A1D0C715}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BE1-40F5-8CA5-E62D810CED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{330C1BCB-4EB3-4209-B741-F74C4D63B3AD}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BE1-40F5-8CA5-E62D810CED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{ADBA26D1-DDB5-4F88-9885-CB35FE44E4ED}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BE1-40F5-8CA5-E62D810CED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{47FB30C2-545D-4EF0-9D7F-DA261322E616}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BE1-40F5-8CA5-E62D810CED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BE1-40F5-8CA5-E62D810CEDCC}"/>
            </c:ext>
          </c:extLst>
        </c:ser>
        <c:dLbls>
          <c:showLegendKey val="0"/>
          <c:showVal val="1"/>
          <c:showCatName val="0"/>
          <c:showSerName val="0"/>
          <c:showPercent val="0"/>
          <c:showBubbleSize val="0"/>
        </c:dLbls>
        <c:axId val="46179840"/>
        <c:axId val="46181760"/>
      </c:scatterChart>
      <c:valAx>
        <c:axId val="46179840"/>
        <c:scaling>
          <c:orientation val="maxMin"/>
          <c:max val="66"/>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{30562755-8219-499A-80BC-B53CD5336B7B}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22B-4AC0-90EB-21EF188C18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{8865E666-3160-4F29-85D6-B4DDF31C3A5B}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2B-4AC0-90EB-21EF188C18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{24D357B9-4445-4C8F-A350-95EE86781431}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2B-4AC0-90EB-21EF188C18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{F1B0EF83-2264-4A62-AFCD-087405F79677}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2B-4AC0-90EB-21EF188C18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{BEDB6E6E-2BEA-43BA-8383-A522E0A2F3CF}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2B-4AC0-90EB-21EF188C18A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{72915D63-06BB-4F3E-B3F7-6482EB100D00}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22B-4AC0-90EB-21EF188C18A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{8F9CB502-828B-4BFE-8354-5DDB44484BEC}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22B-4AC0-90EB-21EF188C18A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{F4705D98-C65F-4125-A316-2E7A96CE6355}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22B-4AC0-90EB-21EF188C18A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{ED72A053-6588-4923-884F-CA371BAEC9FE}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22B-4AC0-90EB-21EF188C18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8.3000000000000007</c:v>
                </c:pt>
                <c:pt idx="16">
                  <c:v>10.7</c:v>
                </c:pt>
                <c:pt idx="24">
                  <c:v>11.5</c:v>
                </c:pt>
                <c:pt idx="32">
                  <c:v>11.7</c:v>
                </c:pt>
              </c:numCache>
            </c:numRef>
          </c:xVal>
          <c:yVal>
            <c:numRef>
              <c:f>公会計指標分析・財政指標組合せ分析表!$BP$73:$DC$73</c:f>
              <c:numCache>
                <c:formatCode>#,##0.0;"▲ "#,##0.0</c:formatCode>
                <c:ptCount val="40"/>
                <c:pt idx="0">
                  <c:v>46.6</c:v>
                </c:pt>
                <c:pt idx="8">
                  <c:v>46.9</c:v>
                </c:pt>
                <c:pt idx="16">
                  <c:v>22.7</c:v>
                </c:pt>
                <c:pt idx="24">
                  <c:v>3.5</c:v>
                </c:pt>
              </c:numCache>
            </c:numRef>
          </c:yVal>
          <c:smooth val="0"/>
          <c:extLst>
            <c:ext xmlns:c16="http://schemas.microsoft.com/office/drawing/2014/chart" uri="{C3380CC4-5D6E-409C-BE32-E72D297353CC}">
              <c16:uniqueId val="{00000009-222B-4AC0-90EB-21EF188C18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{EB0D880C-465E-45CD-B154-7B58A234FD56}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22B-4AC0-90EB-21EF188C18A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{30E8CB32-7E6E-4CD4-B1E8-D127C6D16593}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2B-4AC0-90EB-21EF188C18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{E08FE6C7-82D3-4E8D-B6CF-13B3DF4A68B8}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2B-4AC0-90EB-21EF188C18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{81D83D3F-0FA1-4BA8-83DF-738094A5A940}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2B-4AC0-90EB-21EF188C18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{AB703A6C-67A0-4918-9CAC-6D732F867B82}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2B-4AC0-90EB-21EF188C18A7}"/>
                </c:ext>
              </c:extLst>
            </c:dLbl>
            <c:dLbl>
              <c:idx val="8"/>
              <c:layout>
                <c:manualLayout>
                  <c:x val="0"/>
                  <c:y val="3.649718783456754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{966FF247-B42D-490A-9713-1919B135BD5C}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22B-4AC0-90EB-21EF188C18A7}"/>
                </c:ext>
              </c:extLst>
            </c:dLbl>
            <c:dLbl>
              <c:idx val="16"/>
              <c:layout>
                <c:manualLayout>
                  <c:x val="0"/>
                  <c:y val="-3.86058837994475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{71E493AA-18CA-43C7-81C1-FCC7F6E21874}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22B-4AC0-90EB-21EF188C18A7}"/>
                </c:ext>
              </c:extLst>
            </c:dLbl>
            <c:dLbl>
              <c:idx val="24"/>
              <c:layout>
                <c:manualLayout>
                  <c:x val="0"/>
                  <c:y val="3.63990651459305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{248C4022-9C5A-4157-902F-83A6B9522F69}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22B-4AC0-90EB-21EF188C18A7}"/>
                </c:ext>
              </c:extLst>
            </c:dLbl>
            <c:dLbl>
              <c:idx val="32"/>
              <c:layout>
                <c:manualLayout>
                  <c:x val="0"/>
                  <c:y val="-1.442386398585703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{15A420F5-1EBD-4781-821E-D598F8CC7085}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22B-4AC0-90EB-21EF188C18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222B-4AC0-90EB-21EF188C18A7}"/>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離島という地理的条件等から大型事業所も少なく、また、人口減少や少子高齢化の進行により税収が乏しく財政基盤が弱いため、類似団体の平均を大きく下回っている。引き続き、歳出の徹底的な見直しを実施するとともに、人口減少対策、新たな雇用の創出、ふるさと納税の取組み強化などの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34396</xdr:rowOff>
    </xdr:from>
    <xdr:to>
      <xdr:col>23</xdr:col>
      <xdr:colOff>133350</xdr:colOff>
      <xdr:row>44</xdr:row>
      <xdr:rowOff>34396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781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24342</xdr:rowOff>
    </xdr:from>
    <xdr:to>
      <xdr:col>19</xdr:col>
      <xdr:colOff>133350</xdr:colOff>
      <xdr:row>44</xdr:row>
      <xdr:rowOff>34396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24342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480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44</xdr:row>
      <xdr:rowOff>4233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155046</xdr:rowOff>
    </xdr:from>
    <xdr:to>
      <xdr:col>23</xdr:col>
      <xdr:colOff>184150</xdr:colOff>
      <xdr:row>44</xdr:row>
      <xdr:rowOff>85196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50923</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2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155046</xdr:rowOff>
    </xdr:from>
    <xdr:to>
      <xdr:col>19</xdr:col>
      <xdr:colOff>184150</xdr:colOff>
      <xdr:row>44</xdr:row>
      <xdr:rowOff>85196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69973</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1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144992</xdr:rowOff>
    </xdr:from>
    <xdr:to>
      <xdr:col>15</xdr:col>
      <xdr:colOff>133350</xdr:colOff>
      <xdr:row>44</xdr:row>
      <xdr:rowOff>75142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59919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会計年度任用職員への勤勉手当支給等に伴う人件費の増により、経常的経費が増加したが、地方交付税等の経常的収入が増加したため、前年度より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した。しかし、依然として類似団体に比べ高い水準にある。人口減少を背景に今後の収入増は見込みにくいため、引き続き徹底した事業の見直しや地方債の発行抑制等を図るとともに、会計年度任用職員を含めた適正な職員の定員管理の検討を行う等、経常的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66</xdr:row>
      <xdr:rowOff>6138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317817"/>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73025</xdr:rowOff>
    </xdr:from>
    <xdr:to>
      <xdr:col>19</xdr:col>
      <xdr:colOff>133350</xdr:colOff>
      <xdr:row>66</xdr:row>
      <xdr:rowOff>6138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17275"/>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99695</xdr:rowOff>
    </xdr:from>
    <xdr:to>
      <xdr:col>15</xdr:col>
      <xdr:colOff>82550</xdr:colOff>
      <xdr:row>65</xdr:row>
      <xdr:rowOff>73025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7249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99695</xdr:rowOff>
    </xdr:from>
    <xdr:to>
      <xdr:col>11</xdr:col>
      <xdr:colOff>31750</xdr:colOff>
      <xdr:row>65</xdr:row>
      <xdr:rowOff>109220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7249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94844</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3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126788</xdr:rowOff>
    </xdr:from>
    <xdr:to>
      <xdr:col>19</xdr:col>
      <xdr:colOff>184150</xdr:colOff>
      <xdr:row>66</xdr:row>
      <xdr:rowOff>56938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27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41715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357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22225</xdr:rowOff>
    </xdr:from>
    <xdr:to>
      <xdr:col>15</xdr:col>
      <xdr:colOff>133350</xdr:colOff>
      <xdr:row>65</xdr:row>
      <xdr:rowOff>123825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108602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48895</xdr:rowOff>
    </xdr:from>
    <xdr:to>
      <xdr:col>11</xdr:col>
      <xdr:colOff>82550</xdr:colOff>
      <xdr:row>64</xdr:row>
      <xdr:rowOff>150495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135272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0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58420</xdr:rowOff>
    </xdr:from>
    <xdr:to>
      <xdr:col>7</xdr:col>
      <xdr:colOff>31750</xdr:colOff>
      <xdr:row>65</xdr:row>
      <xdr:rowOff>160020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144797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[239,173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ごみ収集業務の民間委託拡大等により、物件費が増加した。加えて、物価高騰や委託先における人件費の上昇の影響によっても各種委託料が増加傾向にある。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一方、人件費については、会計年度任用職員への勤勉手当支給等により増加している。　特に本町は人口１人当たりの会計年度任用職員に係る人件費が類似団体平均を大きく上回っている。そのため、事業の集約化・効率化等を図るとともに、会計年度任用職員を含めた適正な職員の定員管理を検討する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23124</xdr:rowOff>
    </xdr:from>
    <xdr:to>
      <xdr:col>23</xdr:col>
      <xdr:colOff>133350</xdr:colOff>
      <xdr:row>83</xdr:row>
      <xdr:rowOff>51254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53474"/>
          <a:ext cx="838200" cy="2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4325</xdr:rowOff>
    </xdr:from>
    <xdr:to>
      <xdr:col>19</xdr:col>
      <xdr:colOff>133350</xdr:colOff>
      <xdr:row>83</xdr:row>
      <xdr:rowOff>23124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34675"/>
          <a:ext cx="889000" cy="1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4325</xdr:rowOff>
    </xdr:from>
    <xdr:to>
      <xdr:col>15</xdr:col>
      <xdr:colOff>82550</xdr:colOff>
      <xdr:row>83</xdr:row>
      <xdr:rowOff>10699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234675"/>
          <a:ext cx="889000" cy="6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138491</xdr:rowOff>
    </xdr:from>
    <xdr:to>
      <xdr:col>11</xdr:col>
      <xdr:colOff>31750</xdr:colOff>
      <xdr:row>83</xdr:row>
      <xdr:rowOff>10699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97391"/>
          <a:ext cx="889000" cy="4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454</xdr:rowOff>
    </xdr:from>
    <xdr:to>
      <xdr:col>23</xdr:col>
      <xdr:colOff>184150</xdr:colOff>
      <xdr:row>83</xdr:row>
      <xdr:rowOff>102054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143981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02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143774</xdr:rowOff>
    </xdr:from>
    <xdr:to>
      <xdr:col>19</xdr:col>
      <xdr:colOff>184150</xdr:colOff>
      <xdr:row>83</xdr:row>
      <xdr:rowOff>73924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58701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8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124975</xdr:rowOff>
    </xdr:from>
    <xdr:to>
      <xdr:col>15</xdr:col>
      <xdr:colOff>133350</xdr:colOff>
      <xdr:row>83</xdr:row>
      <xdr:rowOff>55125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39902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131349</xdr:rowOff>
    </xdr:from>
    <xdr:to>
      <xdr:col>11</xdr:col>
      <xdr:colOff>82550</xdr:colOff>
      <xdr:row>83</xdr:row>
      <xdr:rowOff>61499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46276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7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87691</xdr:rowOff>
    </xdr:from>
    <xdr:to>
      <xdr:col>7</xdr:col>
      <xdr:colOff>31750</xdr:colOff>
      <xdr:row>83</xdr:row>
      <xdr:rowOff>17841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4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28018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9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年度のラスパイレス指数は</a:t>
          </a:r>
          <a:r>
            <a:rPr kumimoji="1" lang="en-US" altLang="ja-JP" sz="1300">
              <a:latin typeface="ＭＳ Ｐゴシック" panose="020B0600070205080204" pitchFamily="50" charset="-128"/>
              <a:ea typeface="ＭＳ Ｐゴシック" panose="020B0600070205080204" pitchFamily="50" charset="-128"/>
            </a:rPr>
            <a:t>94.1</a:t>
          </a:r>
          <a:r>
            <a:rPr kumimoji="1" lang="ja-JP" altLang="en-US" sz="1300">
              <a:latin typeface="ＭＳ Ｐゴシック" panose="020B0600070205080204" pitchFamily="50" charset="-128"/>
              <a:ea typeface="ＭＳ Ｐゴシック" panose="020B0600070205080204" pitchFamily="50" charset="-128"/>
            </a:rPr>
            <a:t>であり、類似団体平均を下回る水準となっている。今後も本町の財政状況を勘案しつつ、地域における民間企業の給与水準等を踏まえ、引き続き給与の適正化に努めるとともに、適正な定員管理を推進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83</xdr:row>
      <xdr:rowOff>133350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3502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133350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2430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52916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2430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52916</xdr:rowOff>
    </xdr:from>
    <xdr:to>
      <xdr:col>68</xdr:col>
      <xdr:colOff>152400</xdr:colOff>
      <xdr:row>83</xdr:row>
      <xdr:rowOff>133350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2832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69145</xdr:rowOff>
    </xdr:from>
    <xdr:to>
      <xdr:col>81</xdr:col>
      <xdr:colOff>95250</xdr:colOff>
      <xdr:row>83</xdr:row>
      <xdr:rowOff>170745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85672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4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ごみ・し尿収集業務等の民間委託を推進している一方で、多様化する行政需要に対応すべく新規採用職員を増員した結果、</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ポイント上昇した。 また、本町は類似団体と比べ支所等の公共施設が多く、必要となる人員を会計年度任用職員（パートタイム）で補っていることから、人口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人当たりの当該人件費が類似団体平均を大きく上回っている。 今後はこうした状況を踏まえ、公共施設の統廃合等の見直しを図るとともに、会計年度任用職員を含む適正な定員管理を推進していく必要がある。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161849</xdr:rowOff>
    </xdr:from>
    <xdr:to>
      <xdr:col>81</xdr:col>
      <xdr:colOff>44450</xdr:colOff>
      <xdr:row>62</xdr:row>
      <xdr:rowOff>14046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20299"/>
          <a:ext cx="838200" cy="2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132411</xdr:rowOff>
    </xdr:from>
    <xdr:to>
      <xdr:col>77</xdr:col>
      <xdr:colOff>44450</xdr:colOff>
      <xdr:row>61</xdr:row>
      <xdr:rowOff>161849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0861"/>
          <a:ext cx="889000" cy="2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121793</xdr:rowOff>
    </xdr:from>
    <xdr:to>
      <xdr:col>72</xdr:col>
      <xdr:colOff>203200</xdr:colOff>
      <xdr:row>61</xdr:row>
      <xdr:rowOff>132411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80243"/>
          <a:ext cx="889000" cy="1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112623</xdr:rowOff>
    </xdr:from>
    <xdr:to>
      <xdr:col>68</xdr:col>
      <xdr:colOff>152400</xdr:colOff>
      <xdr:row>61</xdr:row>
      <xdr:rowOff>121793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71073"/>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134696</xdr:rowOff>
    </xdr:from>
    <xdr:to>
      <xdr:col>81</xdr:col>
      <xdr:colOff>95250</xdr:colOff>
      <xdr:row>62</xdr:row>
      <xdr:rowOff>64846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9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106773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6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111049</xdr:rowOff>
    </xdr:from>
    <xdr:to>
      <xdr:col>77</xdr:col>
      <xdr:colOff>95250</xdr:colOff>
      <xdr:row>62</xdr:row>
      <xdr:rowOff>41199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25976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5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81611</xdr:rowOff>
    </xdr:from>
    <xdr:to>
      <xdr:col>73</xdr:col>
      <xdr:colOff>44450</xdr:colOff>
      <xdr:row>62</xdr:row>
      <xdr:rowOff>11761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21938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30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70993</xdr:rowOff>
    </xdr:from>
    <xdr:to>
      <xdr:col>68</xdr:col>
      <xdr:colOff>203200</xdr:colOff>
      <xdr:row>62</xdr:row>
      <xdr:rowOff>1143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11320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61823</xdr:rowOff>
    </xdr:from>
    <xdr:to>
      <xdr:col>64</xdr:col>
      <xdr:colOff>152400</xdr:colOff>
      <xdr:row>61</xdr:row>
      <xdr:rowOff>163423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2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2150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89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％となった。これは、新庁舎建設をはじめとする施設の更新整備等に地方債を活用した結果、元利償還金が増加したためである。</a:t>
          </a:r>
        </a:p>
        <a:p>
          <a:r>
            <a:rPr kumimoji="1" lang="ja-JP" altLang="en-US" sz="1300">
              <a:latin typeface="ＭＳ Ｐゴシック" panose="020B0600070205080204" pitchFamily="50" charset="-128"/>
              <a:ea typeface="ＭＳ Ｐゴシック" panose="020B0600070205080204" pitchFamily="50" charset="-128"/>
            </a:rPr>
            <a:t>　地方債の発行に当たっては、普通交付税による財政措置のあるものを優先しているが、今後も大型の公共事業が予定されていることから、地方債現在高がさらに増加する懸念がある。そのため、今後はこれまで以上に事業の平準化等を図り、普通建設事業を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18034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37108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92964</xdr:rowOff>
    </xdr:from>
    <xdr:to>
      <xdr:col>77</xdr:col>
      <xdr:colOff>44450</xdr:colOff>
      <xdr:row>42</xdr:row>
      <xdr:rowOff>170180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293864"/>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32766</xdr:rowOff>
    </xdr:from>
    <xdr:to>
      <xdr:col>72</xdr:col>
      <xdr:colOff>203200</xdr:colOff>
      <xdr:row>42</xdr:row>
      <xdr:rowOff>92964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06221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32766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0332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138684</xdr:rowOff>
    </xdr:from>
    <xdr:to>
      <xdr:col>81</xdr:col>
      <xdr:colOff>95250</xdr:colOff>
      <xdr:row>43</xdr:row>
      <xdr:rowOff>68834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110761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1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0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42164</xdr:rowOff>
    </xdr:from>
    <xdr:to>
      <xdr:col>73</xdr:col>
      <xdr:colOff>44450</xdr:colOff>
      <xdr:row>42</xdr:row>
      <xdr:rowOff>143764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128541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153416</xdr:rowOff>
    </xdr:from>
    <xdr:to>
      <xdr:col>68</xdr:col>
      <xdr:colOff>203200</xdr:colOff>
      <xdr:row>41</xdr:row>
      <xdr:rowOff>83566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大型の公共事業により地方債現在高は増加したものの、前年度決算による剰余金により充当可能基金が増加したため、将来的に一般財源で負担しなければならない負債が解消された。しかし、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今後も大型の公共事業が続くことから、地方債現在高の推移を念頭に置き、普通建設事業の抑制に努める必要がある。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84582</xdr:rowOff>
    </xdr:from>
    <xdr:to>
      <xdr:col>77</xdr:col>
      <xdr:colOff>44450</xdr:colOff>
      <xdr:row>15</xdr:row>
      <xdr:rowOff>98450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484882"/>
          <a:ext cx="889000" cy="18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98450</xdr:rowOff>
    </xdr:from>
    <xdr:to>
      <xdr:col>72</xdr:col>
      <xdr:colOff>203200</xdr:colOff>
      <xdr:row>16</xdr:row>
      <xdr:rowOff>160579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4401800" y="2670200"/>
          <a:ext cx="889000" cy="23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157683</xdr:rowOff>
    </xdr:from>
    <xdr:to>
      <xdr:col>68</xdr:col>
      <xdr:colOff>152400</xdr:colOff>
      <xdr:row>16</xdr:row>
      <xdr:rowOff>160579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3512800" y="2900883"/>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33782</xdr:rowOff>
    </xdr:from>
    <xdr:to>
      <xdr:col>77</xdr:col>
      <xdr:colOff>95250</xdr:colOff>
      <xdr:row>14</xdr:row>
      <xdr:rowOff>135382</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43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120159</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520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47650</xdr:rowOff>
    </xdr:from>
    <xdr:to>
      <xdr:col>73</xdr:col>
      <xdr:colOff>44450</xdr:colOff>
      <xdr:row>15</xdr:row>
      <xdr:rowOff>149250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6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134027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7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109779</xdr:rowOff>
    </xdr:from>
    <xdr:to>
      <xdr:col>68</xdr:col>
      <xdr:colOff>203200</xdr:colOff>
      <xdr:row>17</xdr:row>
      <xdr:rowOff>39929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85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24706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93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106883</xdr:rowOff>
    </xdr:from>
    <xdr:to>
      <xdr:col>64</xdr:col>
      <xdr:colOff>152400</xdr:colOff>
      <xdr:row>17</xdr:row>
      <xdr:rowOff>37033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8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21810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9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ポイント上昇した。主な要因は、制度改正に伴う会計年度任用職員への勤勉手当の支給開始により、人件費が増加したことによるものである。 今後も会計年度任用職員の処遇改善に伴い人件費の増加が見込まれることから、引き続き、適正な定員管理及び効率的な職員配置に努める必要がある。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146050</xdr:rowOff>
    </xdr:from>
    <xdr:to>
      <xdr:col>24</xdr:col>
      <xdr:colOff>25400</xdr:colOff>
      <xdr:row>36</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8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534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95250</xdr:rowOff>
    </xdr:from>
    <xdr:to>
      <xdr:col>20</xdr:col>
      <xdr:colOff>38100</xdr:colOff>
      <xdr:row>37</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64770</xdr:rowOff>
    </xdr:from>
    <xdr:to>
      <xdr:col>6</xdr:col>
      <xdr:colOff>171450</xdr:colOff>
      <xdr:row>36</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ごみ収集業務の民間委託拡大等により、前年度に比べ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さらに、物価高騰や委託先における人件費上昇等の影響により、各種委託料が増加傾向にある。今後もこれらの影響が継続すると見込まれるため、引き続き事務事業の見直しや経費の節減・合理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79375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4415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41275</xdr:rowOff>
    </xdr:from>
    <xdr:to>
      <xdr:col>78</xdr:col>
      <xdr:colOff>69850</xdr:colOff>
      <xdr:row>14</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4415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14</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3893800" y="24701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136525</xdr:rowOff>
    </xdr:from>
    <xdr:to>
      <xdr:col>69</xdr:col>
      <xdr:colOff>92075</xdr:colOff>
      <xdr:row>15</xdr:row>
      <xdr:rowOff>31750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5368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28575</xdr:rowOff>
    </xdr:from>
    <xdr:to>
      <xdr:col>82</xdr:col>
      <xdr:colOff>158750</xdr:colOff>
      <xdr:row>14</xdr:row>
      <xdr:rowOff>130175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42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45102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161925</xdr:rowOff>
    </xdr:from>
    <xdr:to>
      <xdr:col>78</xdr:col>
      <xdr:colOff>120650</xdr:colOff>
      <xdr:row>14</xdr:row>
      <xdr:rowOff>92075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102252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15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19050</xdr:rowOff>
    </xdr:from>
    <xdr:to>
      <xdr:col>74</xdr:col>
      <xdr:colOff>31750</xdr:colOff>
      <xdr:row>14</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85725</xdr:rowOff>
    </xdr:from>
    <xdr:to>
      <xdr:col>69</xdr:col>
      <xdr:colOff>142875</xdr:colOff>
      <xdr:row>15</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5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障害福祉サービスやこども医療費に係る費用等が増加したものの、経常一般財源等も増加したため、前年度と同率となった。 扶助費の多くは義務的な性質をもつため抑制は困難であるが、町単独事業については事業効果の検証や支給基準の見直し等を行い、経費の適正化と抑制に努める。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9978</xdr:rowOff>
    </xdr:from>
    <xdr:to>
      <xdr:col>24</xdr:col>
      <xdr:colOff>25400</xdr:colOff>
      <xdr:row>55</xdr:row>
      <xdr:rowOff>9978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4397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159657</xdr:rowOff>
    </xdr:from>
    <xdr:to>
      <xdr:col>19</xdr:col>
      <xdr:colOff>187325</xdr:colOff>
      <xdr:row>55</xdr:row>
      <xdr:rowOff>9978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417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9978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417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9978</xdr:rowOff>
    </xdr:from>
    <xdr:to>
      <xdr:col>11</xdr:col>
      <xdr:colOff>9525</xdr:colOff>
      <xdr:row>55</xdr:row>
      <xdr:rowOff>64407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4397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130628</xdr:rowOff>
    </xdr:from>
    <xdr:to>
      <xdr:col>24</xdr:col>
      <xdr:colOff>76200</xdr:colOff>
      <xdr:row>55</xdr:row>
      <xdr:rowOff>60778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147155</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130628</xdr:rowOff>
    </xdr:from>
    <xdr:to>
      <xdr:col>20</xdr:col>
      <xdr:colOff>38100</xdr:colOff>
      <xdr:row>55</xdr:row>
      <xdr:rowOff>60778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70955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157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130628</xdr:rowOff>
    </xdr:from>
    <xdr:to>
      <xdr:col>11</xdr:col>
      <xdr:colOff>60325</xdr:colOff>
      <xdr:row>55</xdr:row>
      <xdr:rowOff>60778</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70955</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13607</xdr:rowOff>
    </xdr:from>
    <xdr:to>
      <xdr:col>6</xdr:col>
      <xdr:colOff>171450</xdr:colOff>
      <xdr:row>55</xdr:row>
      <xdr:rowOff>115207</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125384</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後期高齢者医療特別会計への繰出金の増加等により、前年度に比べ</a:t>
          </a:r>
          <a:r>
            <a:rPr kumimoji="1" lang="en-US" altLang="ja-JP" sz="1300" baseline="0">
              <a:latin typeface="ＭＳ Ｐゴシック" panose="020B0600070205080204" pitchFamily="50" charset="-128"/>
              <a:ea typeface="ＭＳ Ｐゴシック" panose="020B0600070205080204" pitchFamily="50" charset="-128"/>
            </a:rPr>
            <a:t>0.2</a:t>
          </a:r>
          <a:r>
            <a:rPr kumimoji="1" lang="ja-JP" altLang="en-US" sz="1300" baseline="0">
              <a:latin typeface="ＭＳ Ｐゴシック" panose="020B0600070205080204" pitchFamily="50" charset="-128"/>
              <a:ea typeface="ＭＳ Ｐゴシック" panose="020B0600070205080204" pitchFamily="50" charset="-128"/>
            </a:rPr>
            <a:t>ポイント上昇した。 高齢化に伴う医療費や介護給付費の増加により、今後も繰出金の増加が見込まれることから、引き続き健康づくりや介護予防施策等の推進に努め、繰出金の適正化を図っていく。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116115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10038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58</xdr:row>
      <xdr:rowOff>94343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61685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622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18143</xdr:rowOff>
    </xdr:from>
    <xdr:to>
      <xdr:col>69</xdr:col>
      <xdr:colOff>92075</xdr:colOff>
      <xdr:row>59</xdr:row>
      <xdr:rowOff>97065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62243"/>
          <a:ext cx="8890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155320</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75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79120</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46265</xdr:rowOff>
    </xdr:from>
    <xdr:to>
      <xdr:col>65</xdr:col>
      <xdr:colOff>53975</xdr:colOff>
      <xdr:row>59</xdr:row>
      <xdr:rowOff>147865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132642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24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経常一般財源等が増加したことにより、前年度に比べ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ポイント減少している。補助費等のうち小豆地区広域行政事務組合に係るものが大きな割合を占めているため、引き続き同組合と連携しながら、歳出の抑制及び運営改善を図ることが重要である。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12700</xdr:rowOff>
    </xdr:from>
    <xdr:to>
      <xdr:col>82</xdr:col>
      <xdr:colOff>107950</xdr:colOff>
      <xdr:row>38</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5278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21844</xdr:rowOff>
    </xdr:from>
    <xdr:to>
      <xdr:col>78</xdr:col>
      <xdr:colOff>69850</xdr:colOff>
      <xdr:row>38</xdr:row>
      <xdr:rowOff>40132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5369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129286</xdr:rowOff>
    </xdr:from>
    <xdr:to>
      <xdr:col>73</xdr:col>
      <xdr:colOff>180975</xdr:colOff>
      <xdr:row>38</xdr:row>
      <xdr:rowOff>21844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4729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129286</xdr:rowOff>
    </xdr:from>
    <xdr:to>
      <xdr:col>69</xdr:col>
      <xdr:colOff>92075</xdr:colOff>
      <xdr:row>37</xdr:row>
      <xdr:rowOff>165862</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4729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160782</xdr:rowOff>
    </xdr:from>
    <xdr:to>
      <xdr:col>78</xdr:col>
      <xdr:colOff>120650</xdr:colOff>
      <xdr:row>38</xdr:row>
      <xdr:rowOff>90932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75709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78486</xdr:rowOff>
    </xdr:from>
    <xdr:to>
      <xdr:col>69</xdr:col>
      <xdr:colOff>142875</xdr:colOff>
      <xdr:row>38</xdr:row>
      <xdr:rowOff>8636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164863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ポイント上昇している。沖之島架橋の整備、役場庁舎の建替えなど、先送りできない大型事業が続いた影響により、地方債現在高は高い水準で推移している。</a:t>
          </a:r>
        </a:p>
        <a:p>
          <a:r>
            <a:rPr kumimoji="1" lang="ja-JP" altLang="en-US" sz="1300">
              <a:latin typeface="ＭＳ Ｐゴシック" panose="020B0600070205080204" pitchFamily="50" charset="-128"/>
              <a:ea typeface="ＭＳ Ｐゴシック" panose="020B0600070205080204" pitchFamily="50" charset="-128"/>
            </a:rPr>
            <a:t>　今後も極めて厳しい財政運営が想定されることから、将来世代への負担軽減を図るため、引き続き徹底した事業の見直しや普通建設事業の平準化等に取り組み、公債費の抑制に努めることが重要である。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24130</xdr:rowOff>
    </xdr:from>
    <xdr:to>
      <xdr:col>24</xdr:col>
      <xdr:colOff>25400</xdr:colOff>
      <xdr:row>79</xdr:row>
      <xdr:rowOff>51563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686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37846</xdr:rowOff>
    </xdr:from>
    <xdr:to>
      <xdr:col>19</xdr:col>
      <xdr:colOff>187325</xdr:colOff>
      <xdr:row>79</xdr:row>
      <xdr:rowOff>51563</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582396"/>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122428</xdr:rowOff>
    </xdr:from>
    <xdr:to>
      <xdr:col>15</xdr:col>
      <xdr:colOff>98425</xdr:colOff>
      <xdr:row>79</xdr:row>
      <xdr:rowOff>37846</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9552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53848</xdr:rowOff>
    </xdr:from>
    <xdr:to>
      <xdr:col>11</xdr:col>
      <xdr:colOff>9525</xdr:colOff>
      <xdr:row>78</xdr:row>
      <xdr:rowOff>122428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4269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144780</xdr:rowOff>
    </xdr:from>
    <xdr:to>
      <xdr:col>24</xdr:col>
      <xdr:colOff>76200</xdr:colOff>
      <xdr:row>79</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116857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763</xdr:rowOff>
    </xdr:from>
    <xdr:to>
      <xdr:col>20</xdr:col>
      <xdr:colOff>38100</xdr:colOff>
      <xdr:row>79</xdr:row>
      <xdr:rowOff>102363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87140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31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158496</xdr:rowOff>
    </xdr:from>
    <xdr:to>
      <xdr:col>15</xdr:col>
      <xdr:colOff>149225</xdr:colOff>
      <xdr:row>79</xdr:row>
      <xdr:rowOff>88646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73423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71628</xdr:rowOff>
    </xdr:from>
    <xdr:to>
      <xdr:col>11</xdr:col>
      <xdr:colOff>60325</xdr:colOff>
      <xdr:row>79</xdr:row>
      <xdr:rowOff>1778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158005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経常一般財源等が増加したものの、人件費や物件費の増加により、前年度と比較して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適正な定員管理による人件費の抑制を図るとともに、引き続き事業の集約化・効率化等を図り、経費の削減に努める。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76</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88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124714</xdr:rowOff>
    </xdr:from>
    <xdr:to>
      <xdr:col>78</xdr:col>
      <xdr:colOff>69850</xdr:colOff>
      <xdr:row>76</xdr:row>
      <xdr:rowOff>58420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8346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46990</xdr:rowOff>
    </xdr:from>
    <xdr:to>
      <xdr:col>73</xdr:col>
      <xdr:colOff>180975</xdr:colOff>
      <xdr:row>75</xdr:row>
      <xdr:rowOff>124714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057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46990</xdr:rowOff>
    </xdr:from>
    <xdr:to>
      <xdr:col>69</xdr:col>
      <xdr:colOff>92075</xdr:colOff>
      <xdr:row>76</xdr:row>
      <xdr:rowOff>149861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05740"/>
          <a:ext cx="889000" cy="27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47007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73914</xdr:rowOff>
    </xdr:from>
    <xdr:to>
      <xdr:col>74</xdr:col>
      <xdr:colOff>31750</xdr:colOff>
      <xdr:row>76</xdr:row>
      <xdr:rowOff>4065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14241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167640</xdr:rowOff>
    </xdr:from>
    <xdr:to>
      <xdr:col>69</xdr:col>
      <xdr:colOff>142875</xdr:colOff>
      <xdr:row>75</xdr:row>
      <xdr:rowOff>97790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107967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60453</xdr:rowOff>
    </xdr:from>
    <xdr:to>
      <xdr:col>29</xdr:col>
      <xdr:colOff>127000</xdr:colOff>
      <xdr:row>15</xdr:row>
      <xdr:rowOff>132549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79828"/>
          <a:ext cx="647700" cy="720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132549</xdr:rowOff>
    </xdr:from>
    <xdr:to>
      <xdr:col>26</xdr:col>
      <xdr:colOff>50800</xdr:colOff>
      <xdr:row>15</xdr:row>
      <xdr:rowOff>169619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51924"/>
          <a:ext cx="698500" cy="37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169619</xdr:rowOff>
    </xdr:from>
    <xdr:to>
      <xdr:col>22</xdr:col>
      <xdr:colOff>114300</xdr:colOff>
      <xdr:row>16</xdr:row>
      <xdr:rowOff>25166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788994"/>
          <a:ext cx="698500" cy="26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25166</xdr:rowOff>
    </xdr:from>
    <xdr:to>
      <xdr:col>18</xdr:col>
      <xdr:colOff>177800</xdr:colOff>
      <xdr:row>16</xdr:row>
      <xdr:rowOff>63585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15991"/>
          <a:ext cx="698500" cy="38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9653</xdr:rowOff>
    </xdr:from>
    <xdr:to>
      <xdr:col>29</xdr:col>
      <xdr:colOff>177800</xdr:colOff>
      <xdr:row>15</xdr:row>
      <xdr:rowOff>111253</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290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26180</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7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81749</xdr:rowOff>
    </xdr:from>
    <xdr:to>
      <xdr:col>26</xdr:col>
      <xdr:colOff>101600</xdr:colOff>
      <xdr:row>16</xdr:row>
      <xdr:rowOff>11899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0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22076</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70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118819</xdr:rowOff>
    </xdr:from>
    <xdr:to>
      <xdr:col>22</xdr:col>
      <xdr:colOff>165100</xdr:colOff>
      <xdr:row>16</xdr:row>
      <xdr:rowOff>48969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38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59146</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145816</xdr:rowOff>
    </xdr:from>
    <xdr:to>
      <xdr:col>19</xdr:col>
      <xdr:colOff>38100</xdr:colOff>
      <xdr:row>16</xdr:row>
      <xdr:rowOff>75966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65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86143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3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12785</xdr:rowOff>
    </xdr:from>
    <xdr:to>
      <xdr:col>15</xdr:col>
      <xdr:colOff>101600</xdr:colOff>
      <xdr:row>16</xdr:row>
      <xdr:rowOff>114385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03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124562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7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283553</xdr:rowOff>
    </xdr:from>
    <xdr:to>
      <xdr:col>29</xdr:col>
      <xdr:colOff>127000</xdr:colOff>
      <xdr:row>35</xdr:row>
      <xdr:rowOff>294849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93903"/>
          <a:ext cx="647700" cy="11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288201</xdr:rowOff>
    </xdr:from>
    <xdr:to>
      <xdr:col>26</xdr:col>
      <xdr:colOff>50800</xdr:colOff>
      <xdr:row>35</xdr:row>
      <xdr:rowOff>283553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555651"/>
          <a:ext cx="698500" cy="338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288201</xdr:rowOff>
    </xdr:from>
    <xdr:to>
      <xdr:col>22</xdr:col>
      <xdr:colOff>114300</xdr:colOff>
      <xdr:row>36</xdr:row>
      <xdr:rowOff>10281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555651"/>
          <a:ext cx="698500" cy="4078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10281</xdr:rowOff>
    </xdr:from>
    <xdr:to>
      <xdr:col>18</xdr:col>
      <xdr:colOff>177800</xdr:colOff>
      <xdr:row>36</xdr:row>
      <xdr:rowOff>134334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63531"/>
          <a:ext cx="698500" cy="124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244049</xdr:rowOff>
    </xdr:from>
    <xdr:to>
      <xdr:col>29</xdr:col>
      <xdr:colOff>177800</xdr:colOff>
      <xdr:row>36</xdr:row>
      <xdr:rowOff>2749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54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89126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9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232753</xdr:rowOff>
    </xdr:from>
    <xdr:to>
      <xdr:col>26</xdr:col>
      <xdr:colOff>101600</xdr:colOff>
      <xdr:row>35</xdr:row>
      <xdr:rowOff>334353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43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11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237401</xdr:rowOff>
    </xdr:from>
    <xdr:to>
      <xdr:col>22</xdr:col>
      <xdr:colOff>165100</xdr:colOff>
      <xdr:row>34</xdr:row>
      <xdr:rowOff>339001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0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6278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7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302381</xdr:rowOff>
    </xdr:from>
    <xdr:to>
      <xdr:col>19</xdr:col>
      <xdr:colOff>38100</xdr:colOff>
      <xdr:row>36</xdr:row>
      <xdr:rowOff>61081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2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71258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81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83534</xdr:rowOff>
    </xdr:from>
    <xdr:to>
      <xdr:col>15</xdr:col>
      <xdr:colOff>101600</xdr:colOff>
      <xdr:row>37</xdr:row>
      <xdr:rowOff>13684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36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195311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0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19091</xdr:rowOff>
    </xdr:from>
    <xdr:to>
      <xdr:col>24</xdr:col>
      <xdr:colOff>63500</xdr:colOff>
      <xdr:row>35</xdr:row>
      <xdr:rowOff>63599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19841"/>
          <a:ext cx="838200" cy="4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63599</xdr:rowOff>
    </xdr:from>
    <xdr:to>
      <xdr:col>19</xdr:col>
      <xdr:colOff>177800</xdr:colOff>
      <xdr:row>35</xdr:row>
      <xdr:rowOff>90043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64349"/>
          <a:ext cx="889000" cy="2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90043</xdr:rowOff>
    </xdr:from>
    <xdr:to>
      <xdr:col>15</xdr:col>
      <xdr:colOff>50800</xdr:colOff>
      <xdr:row>35</xdr:row>
      <xdr:rowOff>113013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90793"/>
          <a:ext cx="8890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113013</xdr:rowOff>
    </xdr:from>
    <xdr:to>
      <xdr:col>10</xdr:col>
      <xdr:colOff>114300</xdr:colOff>
      <xdr:row>35</xdr:row>
      <xdr:rowOff>145762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13763"/>
          <a:ext cx="889000" cy="3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139741</xdr:rowOff>
    </xdr:from>
    <xdr:to>
      <xdr:col>24</xdr:col>
      <xdr:colOff>114300</xdr:colOff>
      <xdr:row>35</xdr:row>
      <xdr:rowOff>69891</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6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162618</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2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12799</xdr:rowOff>
    </xdr:from>
    <xdr:to>
      <xdr:col>20</xdr:col>
      <xdr:colOff>38100</xdr:colOff>
      <xdr:row>35</xdr:row>
      <xdr:rowOff>114399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1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130926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8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39243</xdr:rowOff>
    </xdr:from>
    <xdr:to>
      <xdr:col>15</xdr:col>
      <xdr:colOff>101600</xdr:colOff>
      <xdr:row>35</xdr:row>
      <xdr:rowOff>140843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3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157370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1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62213</xdr:rowOff>
    </xdr:from>
    <xdr:to>
      <xdr:col>10</xdr:col>
      <xdr:colOff>165100</xdr:colOff>
      <xdr:row>35</xdr:row>
      <xdr:rowOff>163813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6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8890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3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94962</xdr:rowOff>
    </xdr:from>
    <xdr:to>
      <xdr:col>6</xdr:col>
      <xdr:colOff>38100</xdr:colOff>
      <xdr:row>36</xdr:row>
      <xdr:rowOff>25112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9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41639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7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114819</xdr:rowOff>
    </xdr:from>
    <xdr:to>
      <xdr:col>24</xdr:col>
      <xdr:colOff>63500</xdr:colOff>
      <xdr:row>57</xdr:row>
      <xdr:rowOff>124331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87469"/>
          <a:ext cx="838200" cy="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124331</xdr:rowOff>
    </xdr:from>
    <xdr:to>
      <xdr:col>19</xdr:col>
      <xdr:colOff>177800</xdr:colOff>
      <xdr:row>57</xdr:row>
      <xdr:rowOff>129080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96981"/>
          <a:ext cx="889000" cy="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105867</xdr:rowOff>
    </xdr:from>
    <xdr:to>
      <xdr:col>15</xdr:col>
      <xdr:colOff>50800</xdr:colOff>
      <xdr:row>57</xdr:row>
      <xdr:rowOff>129080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78517"/>
          <a:ext cx="889000" cy="2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105867</xdr:rowOff>
    </xdr:from>
    <xdr:to>
      <xdr:col>10</xdr:col>
      <xdr:colOff>114300</xdr:colOff>
      <xdr:row>57</xdr:row>
      <xdr:rowOff>167720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78517"/>
          <a:ext cx="889000" cy="6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64019</xdr:rowOff>
    </xdr:from>
    <xdr:to>
      <xdr:col>24</xdr:col>
      <xdr:colOff>114300</xdr:colOff>
      <xdr:row>57</xdr:row>
      <xdr:rowOff>165619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3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42446</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15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73531</xdr:rowOff>
    </xdr:from>
    <xdr:to>
      <xdr:col>20</xdr:col>
      <xdr:colOff>38100</xdr:colOff>
      <xdr:row>58</xdr:row>
      <xdr:rowOff>3681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166258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3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78280</xdr:rowOff>
    </xdr:from>
    <xdr:to>
      <xdr:col>15</xdr:col>
      <xdr:colOff>101600</xdr:colOff>
      <xdr:row>58</xdr:row>
      <xdr:rowOff>8430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171007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4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55067</xdr:rowOff>
    </xdr:from>
    <xdr:to>
      <xdr:col>10</xdr:col>
      <xdr:colOff>165100</xdr:colOff>
      <xdr:row>57</xdr:row>
      <xdr:rowOff>156667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2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1744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02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116920</xdr:rowOff>
    </xdr:from>
    <xdr:to>
      <xdr:col>6</xdr:col>
      <xdr:colOff>38100</xdr:colOff>
      <xdr:row>58</xdr:row>
      <xdr:rowOff>47070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8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38197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8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36144</xdr:rowOff>
    </xdr:from>
    <xdr:to>
      <xdr:col>24</xdr:col>
      <xdr:colOff>63500</xdr:colOff>
      <xdr:row>78</xdr:row>
      <xdr:rowOff>56673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09244"/>
          <a:ext cx="838200" cy="2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22383</xdr:rowOff>
    </xdr:from>
    <xdr:to>
      <xdr:col>19</xdr:col>
      <xdr:colOff>177800</xdr:colOff>
      <xdr:row>78</xdr:row>
      <xdr:rowOff>36144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95483"/>
          <a:ext cx="889000" cy="1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3546</xdr:rowOff>
    </xdr:from>
    <xdr:to>
      <xdr:col>15</xdr:col>
      <xdr:colOff>50800</xdr:colOff>
      <xdr:row>78</xdr:row>
      <xdr:rowOff>22383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76646"/>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68697</xdr:rowOff>
    </xdr:from>
    <xdr:to>
      <xdr:col>10</xdr:col>
      <xdr:colOff>114300</xdr:colOff>
      <xdr:row>78</xdr:row>
      <xdr:rowOff>3546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70347"/>
          <a:ext cx="889000" cy="10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44147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41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5873</xdr:rowOff>
    </xdr:from>
    <xdr:to>
      <xdr:col>24</xdr:col>
      <xdr:colOff>114300</xdr:colOff>
      <xdr:row>78</xdr:row>
      <xdr:rowOff>107473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7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92250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9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156794</xdr:rowOff>
    </xdr:from>
    <xdr:to>
      <xdr:col>20</xdr:col>
      <xdr:colOff>38100</xdr:colOff>
      <xdr:row>78</xdr:row>
      <xdr:rowOff>86944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78071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5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143033</xdr:rowOff>
    </xdr:from>
    <xdr:to>
      <xdr:col>15</xdr:col>
      <xdr:colOff>101600</xdr:colOff>
      <xdr:row>78</xdr:row>
      <xdr:rowOff>73183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64310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3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124196</xdr:rowOff>
    </xdr:from>
    <xdr:to>
      <xdr:col>10</xdr:col>
      <xdr:colOff>165100</xdr:colOff>
      <xdr:row>78</xdr:row>
      <xdr:rowOff>54346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2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45473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1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17897</xdr:rowOff>
    </xdr:from>
    <xdr:to>
      <xdr:col>6</xdr:col>
      <xdr:colOff>38100</xdr:colOff>
      <xdr:row>77</xdr:row>
      <xdr:rowOff>119497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1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136024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9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78936</xdr:rowOff>
    </xdr:from>
    <xdr:to>
      <xdr:col>24</xdr:col>
      <xdr:colOff>63500</xdr:colOff>
      <xdr:row>96</xdr:row>
      <xdr:rowOff>133659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38136"/>
          <a:ext cx="838200" cy="5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133659</xdr:rowOff>
    </xdr:from>
    <xdr:to>
      <xdr:col>19</xdr:col>
      <xdr:colOff>177800</xdr:colOff>
      <xdr:row>97</xdr:row>
      <xdr:rowOff>67005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92859"/>
          <a:ext cx="889000" cy="10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99924</xdr:rowOff>
    </xdr:from>
    <xdr:to>
      <xdr:col>15</xdr:col>
      <xdr:colOff>50800</xdr:colOff>
      <xdr:row>97</xdr:row>
      <xdr:rowOff>67005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59124"/>
          <a:ext cx="889000" cy="13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99924</xdr:rowOff>
    </xdr:from>
    <xdr:to>
      <xdr:col>10</xdr:col>
      <xdr:colOff>114300</xdr:colOff>
      <xdr:row>97</xdr:row>
      <xdr:rowOff>167447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59124"/>
          <a:ext cx="889000" cy="23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28136</xdr:rowOff>
    </xdr:from>
    <xdr:to>
      <xdr:col>24</xdr:col>
      <xdr:colOff>114300</xdr:colOff>
      <xdr:row>96</xdr:row>
      <xdr:rowOff>129736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8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6563</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6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82859</xdr:rowOff>
    </xdr:from>
    <xdr:to>
      <xdr:col>20</xdr:col>
      <xdr:colOff>38100</xdr:colOff>
      <xdr:row>97</xdr:row>
      <xdr:rowOff>13009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4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4136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3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16205</xdr:rowOff>
    </xdr:from>
    <xdr:to>
      <xdr:col>15</xdr:col>
      <xdr:colOff>101600</xdr:colOff>
      <xdr:row>97</xdr:row>
      <xdr:rowOff>117805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108932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3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49124</xdr:rowOff>
    </xdr:from>
    <xdr:to>
      <xdr:col>10</xdr:col>
      <xdr:colOff>165100</xdr:colOff>
      <xdr:row>96</xdr:row>
      <xdr:rowOff>150724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141851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0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116647</xdr:rowOff>
    </xdr:from>
    <xdr:to>
      <xdr:col>6</xdr:col>
      <xdr:colOff>38100</xdr:colOff>
      <xdr:row>98</xdr:row>
      <xdr:rowOff>46797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4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37924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4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156704</xdr:rowOff>
    </xdr:from>
    <xdr:to>
      <xdr:col>55</xdr:col>
      <xdr:colOff>0</xdr:colOff>
      <xdr:row>36</xdr:row>
      <xdr:rowOff>158070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28904"/>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156704</xdr:rowOff>
    </xdr:from>
    <xdr:to>
      <xdr:col>50</xdr:col>
      <xdr:colOff>114300</xdr:colOff>
      <xdr:row>37</xdr:row>
      <xdr:rowOff>8640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28904"/>
          <a:ext cx="889000" cy="2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8640</xdr:rowOff>
    </xdr:from>
    <xdr:to>
      <xdr:col>45</xdr:col>
      <xdr:colOff>177800</xdr:colOff>
      <xdr:row>37</xdr:row>
      <xdr:rowOff>65010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52290"/>
          <a:ext cx="889000" cy="5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92487</xdr:rowOff>
    </xdr:from>
    <xdr:to>
      <xdr:col>41</xdr:col>
      <xdr:colOff>50800</xdr:colOff>
      <xdr:row>37</xdr:row>
      <xdr:rowOff>65010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93237"/>
          <a:ext cx="889000" cy="31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107270</xdr:rowOff>
    </xdr:from>
    <xdr:to>
      <xdr:col>55</xdr:col>
      <xdr:colOff>50800</xdr:colOff>
      <xdr:row>37</xdr:row>
      <xdr:rowOff>37420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7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130147</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13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105904</xdr:rowOff>
    </xdr:from>
    <xdr:to>
      <xdr:col>50</xdr:col>
      <xdr:colOff>165100</xdr:colOff>
      <xdr:row>37</xdr:row>
      <xdr:rowOff>36054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52581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53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129290</xdr:rowOff>
    </xdr:from>
    <xdr:to>
      <xdr:col>46</xdr:col>
      <xdr:colOff>38100</xdr:colOff>
      <xdr:row>37</xdr:row>
      <xdr:rowOff>59440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0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75967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7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14210</xdr:rowOff>
    </xdr:from>
    <xdr:to>
      <xdr:col>41</xdr:col>
      <xdr:colOff>101600</xdr:colOff>
      <xdr:row>37</xdr:row>
      <xdr:rowOff>115810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132337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13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41687</xdr:rowOff>
    </xdr:from>
    <xdr:to>
      <xdr:col>36</xdr:col>
      <xdr:colOff>165100</xdr:colOff>
      <xdr:row>35</xdr:row>
      <xdr:rowOff>143287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04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159814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817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135818</xdr:rowOff>
    </xdr:from>
    <xdr:to>
      <xdr:col>55</xdr:col>
      <xdr:colOff>0</xdr:colOff>
      <xdr:row>57</xdr:row>
      <xdr:rowOff>115295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37018"/>
          <a:ext cx="838200" cy="15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7423</xdr:rowOff>
    </xdr:from>
    <xdr:to>
      <xdr:col>50</xdr:col>
      <xdr:colOff>114300</xdr:colOff>
      <xdr:row>57</xdr:row>
      <xdr:rowOff>115295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780073"/>
          <a:ext cx="889000" cy="10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134618</xdr:rowOff>
    </xdr:from>
    <xdr:to>
      <xdr:col>45</xdr:col>
      <xdr:colOff>177800</xdr:colOff>
      <xdr:row>57</xdr:row>
      <xdr:rowOff>7423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35818"/>
          <a:ext cx="889000" cy="4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116163</xdr:rowOff>
    </xdr:from>
    <xdr:to>
      <xdr:col>41</xdr:col>
      <xdr:colOff>50800</xdr:colOff>
      <xdr:row>56</xdr:row>
      <xdr:rowOff>134618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545913"/>
          <a:ext cx="889000" cy="18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85018</xdr:rowOff>
    </xdr:from>
    <xdr:to>
      <xdr:col>55</xdr:col>
      <xdr:colOff>50800</xdr:colOff>
      <xdr:row>57</xdr:row>
      <xdr:rowOff>15168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8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107895</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537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64495</xdr:rowOff>
    </xdr:from>
    <xdr:to>
      <xdr:col>50</xdr:col>
      <xdr:colOff>165100</xdr:colOff>
      <xdr:row>57</xdr:row>
      <xdr:rowOff>166095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3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157222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2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128073</xdr:rowOff>
    </xdr:from>
    <xdr:to>
      <xdr:col>46</xdr:col>
      <xdr:colOff>38100</xdr:colOff>
      <xdr:row>57</xdr:row>
      <xdr:rowOff>58223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72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74750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504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83818</xdr:rowOff>
    </xdr:from>
    <xdr:to>
      <xdr:col>41</xdr:col>
      <xdr:colOff>101600</xdr:colOff>
      <xdr:row>57</xdr:row>
      <xdr:rowOff>13968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30495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6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65363</xdr:rowOff>
    </xdr:from>
    <xdr:to>
      <xdr:col>36</xdr:col>
      <xdr:colOff>165100</xdr:colOff>
      <xdr:row>55</xdr:row>
      <xdr:rowOff>166963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12040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270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38545</xdr:rowOff>
    </xdr:from>
    <xdr:to>
      <xdr:col>55</xdr:col>
      <xdr:colOff>0</xdr:colOff>
      <xdr:row>76</xdr:row>
      <xdr:rowOff>130550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068745"/>
          <a:ext cx="838200" cy="9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21709</xdr:rowOff>
    </xdr:from>
    <xdr:to>
      <xdr:col>50</xdr:col>
      <xdr:colOff>114300</xdr:colOff>
      <xdr:row>76</xdr:row>
      <xdr:rowOff>130550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051909"/>
          <a:ext cx="889000" cy="10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21709</xdr:rowOff>
    </xdr:from>
    <xdr:to>
      <xdr:col>45</xdr:col>
      <xdr:colOff>177800</xdr:colOff>
      <xdr:row>77</xdr:row>
      <xdr:rowOff>138334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051909"/>
          <a:ext cx="889000" cy="28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157245</xdr:rowOff>
    </xdr:from>
    <xdr:to>
      <xdr:col>41</xdr:col>
      <xdr:colOff>50800</xdr:colOff>
      <xdr:row>77</xdr:row>
      <xdr:rowOff>138334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87445"/>
          <a:ext cx="889000" cy="15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159195</xdr:rowOff>
    </xdr:from>
    <xdr:to>
      <xdr:col>55</xdr:col>
      <xdr:colOff>50800</xdr:colOff>
      <xdr:row>76</xdr:row>
      <xdr:rowOff>89345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10621</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86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79750</xdr:rowOff>
    </xdr:from>
    <xdr:to>
      <xdr:col>50</xdr:col>
      <xdr:colOff>165100</xdr:colOff>
      <xdr:row>77</xdr:row>
      <xdr:rowOff>9900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10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26427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88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142358</xdr:rowOff>
    </xdr:from>
    <xdr:to>
      <xdr:col>46</xdr:col>
      <xdr:colOff>38100</xdr:colOff>
      <xdr:row>76</xdr:row>
      <xdr:rowOff>72507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0011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89035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77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87534</xdr:rowOff>
    </xdr:from>
    <xdr:to>
      <xdr:col>41</xdr:col>
      <xdr:colOff>101600</xdr:colOff>
      <xdr:row>78</xdr:row>
      <xdr:rowOff>17684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8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8811</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106445</xdr:rowOff>
    </xdr:from>
    <xdr:to>
      <xdr:col>36</xdr:col>
      <xdr:colOff>165100</xdr:colOff>
      <xdr:row>77</xdr:row>
      <xdr:rowOff>36595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27722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2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115556</xdr:rowOff>
    </xdr:from>
    <xdr:to>
      <xdr:col>55</xdr:col>
      <xdr:colOff>0</xdr:colOff>
      <xdr:row>98</xdr:row>
      <xdr:rowOff>72058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46206"/>
          <a:ext cx="838200" cy="1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45993</xdr:rowOff>
    </xdr:from>
    <xdr:to>
      <xdr:col>50</xdr:col>
      <xdr:colOff>114300</xdr:colOff>
      <xdr:row>98</xdr:row>
      <xdr:rowOff>72058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48093"/>
          <a:ext cx="889000" cy="2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19698</xdr:rowOff>
    </xdr:from>
    <xdr:to>
      <xdr:col>45</xdr:col>
      <xdr:colOff>177800</xdr:colOff>
      <xdr:row>98</xdr:row>
      <xdr:rowOff>45993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650348"/>
          <a:ext cx="889000" cy="19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46797</xdr:rowOff>
    </xdr:from>
    <xdr:to>
      <xdr:col>41</xdr:col>
      <xdr:colOff>50800</xdr:colOff>
      <xdr:row>97</xdr:row>
      <xdr:rowOff>19698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505997"/>
          <a:ext cx="889000" cy="14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64756</xdr:rowOff>
    </xdr:from>
    <xdr:to>
      <xdr:col>55</xdr:col>
      <xdr:colOff>50800</xdr:colOff>
      <xdr:row>97</xdr:row>
      <xdr:rowOff>166356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9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87633</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4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21258</xdr:rowOff>
    </xdr:from>
    <xdr:to>
      <xdr:col>50</xdr:col>
      <xdr:colOff>165100</xdr:colOff>
      <xdr:row>98</xdr:row>
      <xdr:rowOff>122858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113985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166643</xdr:rowOff>
    </xdr:from>
    <xdr:to>
      <xdr:col>46</xdr:col>
      <xdr:colOff>38100</xdr:colOff>
      <xdr:row>98</xdr:row>
      <xdr:rowOff>96793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9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87920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9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140348</xdr:rowOff>
    </xdr:from>
    <xdr:to>
      <xdr:col>41</xdr:col>
      <xdr:colOff>101600</xdr:colOff>
      <xdr:row>97</xdr:row>
      <xdr:rowOff>70498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59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87025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7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167447</xdr:rowOff>
    </xdr:from>
    <xdr:to>
      <xdr:col>36</xdr:col>
      <xdr:colOff>165100</xdr:colOff>
      <xdr:row>96</xdr:row>
      <xdr:rowOff>97597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5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114124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230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116405</xdr:rowOff>
    </xdr:from>
    <xdr:to>
      <xdr:col>85</xdr:col>
      <xdr:colOff>127000</xdr:colOff>
      <xdr:row>38</xdr:row>
      <xdr:rowOff>135562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31505"/>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135562</xdr:rowOff>
    </xdr:from>
    <xdr:to>
      <xdr:col>81</xdr:col>
      <xdr:colOff>50800</xdr:colOff>
      <xdr:row>38</xdr:row>
      <xdr:rowOff>135974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50662"/>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135974</xdr:rowOff>
    </xdr:from>
    <xdr:to>
      <xdr:col>76</xdr:col>
      <xdr:colOff>114300</xdr:colOff>
      <xdr:row>38</xdr:row>
      <xdr:rowOff>136431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5107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123630</xdr:rowOff>
    </xdr:from>
    <xdr:to>
      <xdr:col>71</xdr:col>
      <xdr:colOff>177800</xdr:colOff>
      <xdr:row>38</xdr:row>
      <xdr:rowOff>136431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38730"/>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65605</xdr:rowOff>
    </xdr:from>
    <xdr:to>
      <xdr:col>85</xdr:col>
      <xdr:colOff>177800</xdr:colOff>
      <xdr:row>38</xdr:row>
      <xdr:rowOff>167205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8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84762</xdr:rowOff>
    </xdr:from>
    <xdr:to>
      <xdr:col>81</xdr:col>
      <xdr:colOff>101600</xdr:colOff>
      <xdr:row>39</xdr:row>
      <xdr:rowOff>14912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6039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2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85174</xdr:rowOff>
    </xdr:from>
    <xdr:to>
      <xdr:col>76</xdr:col>
      <xdr:colOff>165100</xdr:colOff>
      <xdr:row>39</xdr:row>
      <xdr:rowOff>15324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6451</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85631</xdr:rowOff>
    </xdr:from>
    <xdr:to>
      <xdr:col>72</xdr:col>
      <xdr:colOff>38100</xdr:colOff>
      <xdr:row>39</xdr:row>
      <xdr:rowOff>15781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6908</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3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72830</xdr:rowOff>
    </xdr:from>
    <xdr:to>
      <xdr:col>67</xdr:col>
      <xdr:colOff>101600</xdr:colOff>
      <xdr:row>39</xdr:row>
      <xdr:rowOff>2980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165557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68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41782</xdr:rowOff>
    </xdr:from>
    <xdr:to>
      <xdr:col>85</xdr:col>
      <xdr:colOff>127000</xdr:colOff>
      <xdr:row>76</xdr:row>
      <xdr:rowOff>57820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071982"/>
          <a:ext cx="8382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57820</xdr:rowOff>
    </xdr:from>
    <xdr:to>
      <xdr:col>81</xdr:col>
      <xdr:colOff>50800</xdr:colOff>
      <xdr:row>76</xdr:row>
      <xdr:rowOff>59682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88020"/>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59682</xdr:rowOff>
    </xdr:from>
    <xdr:to>
      <xdr:col>76</xdr:col>
      <xdr:colOff>114300</xdr:colOff>
      <xdr:row>76</xdr:row>
      <xdr:rowOff>99676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089882"/>
          <a:ext cx="889000" cy="3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99676</xdr:rowOff>
    </xdr:from>
    <xdr:to>
      <xdr:col>71</xdr:col>
      <xdr:colOff>177800</xdr:colOff>
      <xdr:row>76</xdr:row>
      <xdr:rowOff>161747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29876"/>
          <a:ext cx="889000" cy="6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162432</xdr:rowOff>
    </xdr:from>
    <xdr:to>
      <xdr:col>85</xdr:col>
      <xdr:colOff>177800</xdr:colOff>
      <xdr:row>76</xdr:row>
      <xdr:rowOff>92582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13858</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7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7020</xdr:rowOff>
    </xdr:from>
    <xdr:to>
      <xdr:col>81</xdr:col>
      <xdr:colOff>101600</xdr:colOff>
      <xdr:row>76</xdr:row>
      <xdr:rowOff>108620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3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125147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8882</xdr:rowOff>
    </xdr:from>
    <xdr:to>
      <xdr:col>76</xdr:col>
      <xdr:colOff>165100</xdr:colOff>
      <xdr:row>76</xdr:row>
      <xdr:rowOff>110482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127008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1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48876</xdr:rowOff>
    </xdr:from>
    <xdr:to>
      <xdr:col>72</xdr:col>
      <xdr:colOff>38100</xdr:colOff>
      <xdr:row>76</xdr:row>
      <xdr:rowOff>150476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7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167004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5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110947</xdr:rowOff>
    </xdr:from>
    <xdr:to>
      <xdr:col>67</xdr:col>
      <xdr:colOff>101600</xdr:colOff>
      <xdr:row>77</xdr:row>
      <xdr:rowOff>41097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4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57623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1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43368</xdr:rowOff>
    </xdr:from>
    <xdr:to>
      <xdr:col>85</xdr:col>
      <xdr:colOff>127000</xdr:colOff>
      <xdr:row>98</xdr:row>
      <xdr:rowOff>104919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45468"/>
          <a:ext cx="838200" cy="6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104919</xdr:rowOff>
    </xdr:from>
    <xdr:to>
      <xdr:col>81</xdr:col>
      <xdr:colOff>50800</xdr:colOff>
      <xdr:row>98</xdr:row>
      <xdr:rowOff>110923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07019"/>
          <a:ext cx="889000" cy="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110923</xdr:rowOff>
    </xdr:from>
    <xdr:to>
      <xdr:col>76</xdr:col>
      <xdr:colOff>114300</xdr:colOff>
      <xdr:row>98</xdr:row>
      <xdr:rowOff>119351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13023"/>
          <a:ext cx="889000" cy="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119351</xdr:rowOff>
    </xdr:from>
    <xdr:to>
      <xdr:col>71</xdr:col>
      <xdr:colOff>177800</xdr:colOff>
      <xdr:row>98</xdr:row>
      <xdr:rowOff>150082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21451"/>
          <a:ext cx="889000" cy="3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164018</xdr:rowOff>
    </xdr:from>
    <xdr:to>
      <xdr:col>85</xdr:col>
      <xdr:colOff>177800</xdr:colOff>
      <xdr:row>98</xdr:row>
      <xdr:rowOff>94168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9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142445</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54119</xdr:rowOff>
    </xdr:from>
    <xdr:to>
      <xdr:col>81</xdr:col>
      <xdr:colOff>101600</xdr:colOff>
      <xdr:row>98</xdr:row>
      <xdr:rowOff>155719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5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146846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4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60123</xdr:rowOff>
    </xdr:from>
    <xdr:to>
      <xdr:col>76</xdr:col>
      <xdr:colOff>165100</xdr:colOff>
      <xdr:row>98</xdr:row>
      <xdr:rowOff>161723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6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152850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5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68551</xdr:rowOff>
    </xdr:from>
    <xdr:to>
      <xdr:col>72</xdr:col>
      <xdr:colOff>38100</xdr:colOff>
      <xdr:row>98</xdr:row>
      <xdr:rowOff>170151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7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161278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6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99282</xdr:rowOff>
    </xdr:from>
    <xdr:to>
      <xdr:col>67</xdr:col>
      <xdr:colOff>101600</xdr:colOff>
      <xdr:row>99</xdr:row>
      <xdr:rowOff>29432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0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20559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9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46888</xdr:rowOff>
    </xdr:from>
    <xdr:to>
      <xdr:col>116</xdr:col>
      <xdr:colOff>63500</xdr:colOff>
      <xdr:row>37</xdr:row>
      <xdr:rowOff>20051</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5876188"/>
          <a:ext cx="838200" cy="48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20051</xdr:rowOff>
    </xdr:from>
    <xdr:to>
      <xdr:col>111</xdr:col>
      <xdr:colOff>177800</xdr:colOff>
      <xdr:row>37</xdr:row>
      <xdr:rowOff>84562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6363701"/>
          <a:ext cx="889000" cy="6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84562</xdr:rowOff>
    </xdr:from>
    <xdr:to>
      <xdr:col>107</xdr:col>
      <xdr:colOff>50800</xdr:colOff>
      <xdr:row>38</xdr:row>
      <xdr:rowOff>25354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428212"/>
          <a:ext cx="889000" cy="1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117297</xdr:rowOff>
    </xdr:from>
    <xdr:to>
      <xdr:col>102</xdr:col>
      <xdr:colOff>114300</xdr:colOff>
      <xdr:row>38</xdr:row>
      <xdr:rowOff>25354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460947"/>
          <a:ext cx="889000" cy="7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167538</xdr:rowOff>
    </xdr:from>
    <xdr:to>
      <xdr:col>116</xdr:col>
      <xdr:colOff>114300</xdr:colOff>
      <xdr:row>34</xdr:row>
      <xdr:rowOff>97688</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582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18965</xdr:rowOff>
    </xdr:from>
    <xdr:ext cx="534377"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567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140701</xdr:rowOff>
    </xdr:from>
    <xdr:to>
      <xdr:col>112</xdr:col>
      <xdr:colOff>38100</xdr:colOff>
      <xdr:row>37</xdr:row>
      <xdr:rowOff>70851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31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87378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8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33762</xdr:rowOff>
    </xdr:from>
    <xdr:to>
      <xdr:col>107</xdr:col>
      <xdr:colOff>101600</xdr:colOff>
      <xdr:row>37</xdr:row>
      <xdr:rowOff>135362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37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151889</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1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146004</xdr:rowOff>
    </xdr:from>
    <xdr:to>
      <xdr:col>102</xdr:col>
      <xdr:colOff>165100</xdr:colOff>
      <xdr:row>38</xdr:row>
      <xdr:rowOff>76154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8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92681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6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66497</xdr:rowOff>
    </xdr:from>
    <xdr:to>
      <xdr:col>98</xdr:col>
      <xdr:colOff>38100</xdr:colOff>
      <xdr:row>37</xdr:row>
      <xdr:rowOff>168097</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41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13174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18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141795</xdr:rowOff>
    </xdr:from>
    <xdr:to>
      <xdr:col>116</xdr:col>
      <xdr:colOff>63500</xdr:colOff>
      <xdr:row>57</xdr:row>
      <xdr:rowOff>45517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742995"/>
          <a:ext cx="838200" cy="7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56735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0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10731</xdr:rowOff>
    </xdr:from>
    <xdr:to>
      <xdr:col>111</xdr:col>
      <xdr:colOff>177800</xdr:colOff>
      <xdr:row>57</xdr:row>
      <xdr:rowOff>45517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783381"/>
          <a:ext cx="889000" cy="3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10731</xdr:rowOff>
    </xdr:from>
    <xdr:to>
      <xdr:col>107</xdr:col>
      <xdr:colOff>50800</xdr:colOff>
      <xdr:row>57</xdr:row>
      <xdr:rowOff>47803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783381"/>
          <a:ext cx="889000" cy="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148365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47803</xdr:rowOff>
    </xdr:from>
    <xdr:to>
      <xdr:col>102</xdr:col>
      <xdr:colOff>114300</xdr:colOff>
      <xdr:row>57</xdr:row>
      <xdr:rowOff>49441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9820453"/>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148556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151147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90995</xdr:rowOff>
    </xdr:from>
    <xdr:to>
      <xdr:col>116</xdr:col>
      <xdr:colOff>114300</xdr:colOff>
      <xdr:row>57</xdr:row>
      <xdr:rowOff>21145</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69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113872</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54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166167</xdr:rowOff>
    </xdr:from>
    <xdr:to>
      <xdr:col>112</xdr:col>
      <xdr:colOff>38100</xdr:colOff>
      <xdr:row>57</xdr:row>
      <xdr:rowOff>96317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76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112844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4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131381</xdr:rowOff>
    </xdr:from>
    <xdr:to>
      <xdr:col>107</xdr:col>
      <xdr:colOff>101600</xdr:colOff>
      <xdr:row>57</xdr:row>
      <xdr:rowOff>61531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73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78058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507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168453</xdr:rowOff>
    </xdr:from>
    <xdr:to>
      <xdr:col>102</xdr:col>
      <xdr:colOff>165100</xdr:colOff>
      <xdr:row>57</xdr:row>
      <xdr:rowOff>98603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76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115130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54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170091</xdr:rowOff>
    </xdr:from>
    <xdr:to>
      <xdr:col>98</xdr:col>
      <xdr:colOff>38100</xdr:colOff>
      <xdr:row>57</xdr:row>
      <xdr:rowOff>100241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7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116768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31934</xdr:rowOff>
    </xdr:from>
    <xdr:to>
      <xdr:col>116</xdr:col>
      <xdr:colOff>63500</xdr:colOff>
      <xdr:row>72</xdr:row>
      <xdr:rowOff>94323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376334"/>
          <a:ext cx="838200" cy="6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78663</xdr:rowOff>
    </xdr:from>
    <xdr:to>
      <xdr:col>111</xdr:col>
      <xdr:colOff>177800</xdr:colOff>
      <xdr:row>72</xdr:row>
      <xdr:rowOff>94323</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423063"/>
          <a:ext cx="88900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77921</xdr:rowOff>
    </xdr:from>
    <xdr:to>
      <xdr:col>107</xdr:col>
      <xdr:colOff>50800</xdr:colOff>
      <xdr:row>72</xdr:row>
      <xdr:rowOff>78663</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422321"/>
          <a:ext cx="889000" cy="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77921</xdr:rowOff>
    </xdr:from>
    <xdr:to>
      <xdr:col>102</xdr:col>
      <xdr:colOff>114300</xdr:colOff>
      <xdr:row>72</xdr:row>
      <xdr:rowOff>138805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422321"/>
          <a:ext cx="889000" cy="6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152584</xdr:rowOff>
    </xdr:from>
    <xdr:to>
      <xdr:col>116</xdr:col>
      <xdr:colOff>114300</xdr:colOff>
      <xdr:row>72</xdr:row>
      <xdr:rowOff>82734</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32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4011</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17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43523</xdr:rowOff>
    </xdr:from>
    <xdr:to>
      <xdr:col>112</xdr:col>
      <xdr:colOff>38100</xdr:colOff>
      <xdr:row>72</xdr:row>
      <xdr:rowOff>145123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8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161650</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16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27863</xdr:rowOff>
    </xdr:from>
    <xdr:to>
      <xdr:col>107</xdr:col>
      <xdr:colOff>101600</xdr:colOff>
      <xdr:row>72</xdr:row>
      <xdr:rowOff>129463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7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145990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14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27121</xdr:rowOff>
    </xdr:from>
    <xdr:to>
      <xdr:col>102</xdr:col>
      <xdr:colOff>165100</xdr:colOff>
      <xdr:row>72</xdr:row>
      <xdr:rowOff>128721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7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145248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4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88005</xdr:rowOff>
    </xdr:from>
    <xdr:to>
      <xdr:col>98</xdr:col>
      <xdr:colOff>38100</xdr:colOff>
      <xdr:row>73</xdr:row>
      <xdr:rowOff>18155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4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9282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52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847,136</a:t>
          </a:r>
          <a:r>
            <a:rPr kumimoji="1" lang="ja-JP" altLang="en-US" sz="1300">
              <a:latin typeface="ＭＳ Ｐゴシック" panose="020B0600070205080204" pitchFamily="50" charset="-128"/>
              <a:ea typeface="ＭＳ Ｐゴシック" panose="020B0600070205080204" pitchFamily="50" charset="-128"/>
            </a:rPr>
            <a:t>円となり、前年度と比べ</a:t>
          </a:r>
          <a:r>
            <a:rPr kumimoji="1" lang="en-US" altLang="ja-JP" sz="1300">
              <a:latin typeface="ＭＳ Ｐゴシック" panose="020B0600070205080204" pitchFamily="50" charset="-128"/>
              <a:ea typeface="ＭＳ Ｐゴシック" panose="020B0600070205080204" pitchFamily="50" charset="-128"/>
            </a:rPr>
            <a:t>118,793</a:t>
          </a:r>
          <a:r>
            <a:rPr kumimoji="1" lang="ja-JP" altLang="en-US" sz="1300">
              <a:latin typeface="ＭＳ Ｐゴシック" panose="020B0600070205080204" pitchFamily="50" charset="-128"/>
              <a:ea typeface="ＭＳ Ｐゴシック" panose="020B0600070205080204" pitchFamily="50" charset="-128"/>
            </a:rPr>
            <a:t>円増加した。増加の最大の要因は、普通建設事業費が前年度比で</a:t>
          </a:r>
          <a:r>
            <a:rPr kumimoji="1" lang="en-US" altLang="ja-JP" sz="1300">
              <a:latin typeface="ＭＳ Ｐゴシック" panose="020B0600070205080204" pitchFamily="50" charset="-128"/>
              <a:ea typeface="ＭＳ Ｐゴシック" panose="020B0600070205080204" pitchFamily="50" charset="-128"/>
            </a:rPr>
            <a:t>66,022</a:t>
          </a:r>
          <a:r>
            <a:rPr kumimoji="1" lang="ja-JP" altLang="en-US" sz="1300">
              <a:latin typeface="ＭＳ Ｐゴシック" panose="020B0600070205080204" pitchFamily="50" charset="-128"/>
              <a:ea typeface="ＭＳ Ｐゴシック" panose="020B0600070205080204" pitchFamily="50" charset="-128"/>
            </a:rPr>
            <a:t>円増加したことである。これは、し尿処理施設の大規模改修、グラウンド整備工事、こども園建設工事などの大型事業が重なったことによる。普通建設事業の大半は地方債の発行で財源を賄っているため、これまでの事業実施に伴い公債費も増加している。今後も大型公共事業が予定されていることから、事業費を必要最小限に抑制していく必要がある。</a:t>
          </a:r>
        </a:p>
        <a:p>
          <a:r>
            <a:rPr kumimoji="1" lang="ja-JP" altLang="en-US" sz="1300">
              <a:latin typeface="ＭＳ Ｐゴシック" panose="020B0600070205080204" pitchFamily="50" charset="-128"/>
              <a:ea typeface="ＭＳ Ｐゴシック" panose="020B0600070205080204" pitchFamily="50" charset="-128"/>
            </a:rPr>
            <a:t>　また、人件費、投資及び出資金、貸付金、繰出金についても類似団体平均を上回り、増加傾向にある。投資及び出資金は、肥土山浄水場整備等に係る水道企業団への出資金が工事の本格化により大幅に増加した。貸付金は奨学資金貸付金の制度拡充に伴う貸付希望者の増加、繰出金は後期高齢者医療事業特別会計への繰出金の増加がそれぞれ主な要因である。</a:t>
          </a:r>
        </a:p>
        <a:p>
          <a:r>
            <a:rPr kumimoji="1" lang="ja-JP" altLang="en-US" sz="1300">
              <a:latin typeface="ＭＳ Ｐゴシック" panose="020B0600070205080204" pitchFamily="50" charset="-128"/>
              <a:ea typeface="ＭＳ Ｐゴシック" panose="020B0600070205080204" pitchFamily="50" charset="-128"/>
            </a:rPr>
            <a:t>　特に人件費については、会計年度任用職員への勤勉手当支給開始が主な要因となっている。本町は類似団体と比較して支所等の公共施設が多く、不足する人員を会計年度任用職員（パートタイム）で補っているため、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人当たりの同職員の人件費が類似団体平均を大きく上回っている。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こうした状況を踏まえ、今後は公共施設の統廃合の検討をはじめ、会計年度任用職員を含めた適正な定員管理を進めていく必要がある。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98933</xdr:rowOff>
    </xdr:from>
    <xdr:to>
      <xdr:col>24</xdr:col>
      <xdr:colOff>63500</xdr:colOff>
      <xdr:row>36</xdr:row>
      <xdr:rowOff>158750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71133"/>
          <a:ext cx="8382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158750</xdr:rowOff>
    </xdr:from>
    <xdr:to>
      <xdr:col>19</xdr:col>
      <xdr:colOff>177800</xdr:colOff>
      <xdr:row>36</xdr:row>
      <xdr:rowOff>169799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30950"/>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169799</xdr:rowOff>
    </xdr:from>
    <xdr:to>
      <xdr:col>15</xdr:col>
      <xdr:colOff>50800</xdr:colOff>
      <xdr:row>37</xdr:row>
      <xdr:rowOff>18923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1999"/>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164846</xdr:rowOff>
    </xdr:from>
    <xdr:to>
      <xdr:col>10</xdr:col>
      <xdr:colOff>114300</xdr:colOff>
      <xdr:row>37</xdr:row>
      <xdr:rowOff>18923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37046"/>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48133</xdr:rowOff>
    </xdr:from>
    <xdr:to>
      <xdr:col>24</xdr:col>
      <xdr:colOff>114300</xdr:colOff>
      <xdr:row>36</xdr:row>
      <xdr:rowOff>149733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26560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107950</xdr:rowOff>
    </xdr:from>
    <xdr:to>
      <xdr:col>20</xdr:col>
      <xdr:colOff>38100</xdr:colOff>
      <xdr:row>37</xdr:row>
      <xdr:rowOff>38100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29227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118999</xdr:rowOff>
    </xdr:from>
    <xdr:to>
      <xdr:col>15</xdr:col>
      <xdr:colOff>101600</xdr:colOff>
      <xdr:row>37</xdr:row>
      <xdr:rowOff>49149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40276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8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139573</xdr:rowOff>
    </xdr:from>
    <xdr:to>
      <xdr:col>10</xdr:col>
      <xdr:colOff>165100</xdr:colOff>
      <xdr:row>37</xdr:row>
      <xdr:rowOff>69723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60850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114046</xdr:rowOff>
    </xdr:from>
    <xdr:to>
      <xdr:col>6</xdr:col>
      <xdr:colOff>38100</xdr:colOff>
      <xdr:row>37</xdr:row>
      <xdr:rowOff>44196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35323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100274</xdr:rowOff>
    </xdr:from>
    <xdr:to>
      <xdr:col>24</xdr:col>
      <xdr:colOff>63500</xdr:colOff>
      <xdr:row>57</xdr:row>
      <xdr:rowOff>154845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2924"/>
          <a:ext cx="838200" cy="5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154845</xdr:rowOff>
    </xdr:from>
    <xdr:to>
      <xdr:col>19</xdr:col>
      <xdr:colOff>177800</xdr:colOff>
      <xdr:row>57</xdr:row>
      <xdr:rowOff>167620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27495"/>
          <a:ext cx="889000" cy="1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48066</xdr:rowOff>
    </xdr:from>
    <xdr:to>
      <xdr:col>15</xdr:col>
      <xdr:colOff>50800</xdr:colOff>
      <xdr:row>57</xdr:row>
      <xdr:rowOff>167620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0716"/>
          <a:ext cx="889000" cy="119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117133</xdr:rowOff>
    </xdr:from>
    <xdr:to>
      <xdr:col>10</xdr:col>
      <xdr:colOff>114300</xdr:colOff>
      <xdr:row>57</xdr:row>
      <xdr:rowOff>48066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46883"/>
          <a:ext cx="889000" cy="27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49474</xdr:rowOff>
    </xdr:from>
    <xdr:to>
      <xdr:col>24</xdr:col>
      <xdr:colOff>114300</xdr:colOff>
      <xdr:row>57</xdr:row>
      <xdr:rowOff>151074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27901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104045</xdr:rowOff>
    </xdr:from>
    <xdr:to>
      <xdr:col>20</xdr:col>
      <xdr:colOff>38100</xdr:colOff>
      <xdr:row>58</xdr:row>
      <xdr:rowOff>34195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25322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116820</xdr:rowOff>
    </xdr:from>
    <xdr:to>
      <xdr:col>15</xdr:col>
      <xdr:colOff>101600</xdr:colOff>
      <xdr:row>58</xdr:row>
      <xdr:rowOff>46970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38097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82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168716</xdr:rowOff>
    </xdr:from>
    <xdr:to>
      <xdr:col>10</xdr:col>
      <xdr:colOff>165100</xdr:colOff>
      <xdr:row>57</xdr:row>
      <xdr:rowOff>98866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115393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45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66333</xdr:rowOff>
    </xdr:from>
    <xdr:to>
      <xdr:col>6</xdr:col>
      <xdr:colOff>38100</xdr:colOff>
      <xdr:row>55</xdr:row>
      <xdr:rowOff>167933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9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13010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7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157318</xdr:rowOff>
    </xdr:from>
    <xdr:to>
      <xdr:col>24</xdr:col>
      <xdr:colOff>63500</xdr:colOff>
      <xdr:row>77</xdr:row>
      <xdr:rowOff>117884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87518"/>
          <a:ext cx="838200" cy="1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117884</xdr:rowOff>
    </xdr:from>
    <xdr:to>
      <xdr:col>19</xdr:col>
      <xdr:colOff>177800</xdr:colOff>
      <xdr:row>77</xdr:row>
      <xdr:rowOff>159336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19534"/>
          <a:ext cx="889000" cy="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112230</xdr:rowOff>
    </xdr:from>
    <xdr:to>
      <xdr:col>15</xdr:col>
      <xdr:colOff>50800</xdr:colOff>
      <xdr:row>77</xdr:row>
      <xdr:rowOff>159336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13880"/>
          <a:ext cx="889000" cy="4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18973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4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112230</xdr:rowOff>
    </xdr:from>
    <xdr:to>
      <xdr:col>10</xdr:col>
      <xdr:colOff>114300</xdr:colOff>
      <xdr:row>79</xdr:row>
      <xdr:rowOff>37325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13880"/>
          <a:ext cx="889000" cy="2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140558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9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164454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1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106518</xdr:rowOff>
    </xdr:from>
    <xdr:to>
      <xdr:col>24</xdr:col>
      <xdr:colOff>114300</xdr:colOff>
      <xdr:row>77</xdr:row>
      <xdr:rowOff>36668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84945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15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67084</xdr:rowOff>
    </xdr:from>
    <xdr:to>
      <xdr:col>20</xdr:col>
      <xdr:colOff>38100</xdr:colOff>
      <xdr:row>77</xdr:row>
      <xdr:rowOff>168684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6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159811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6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108536</xdr:rowOff>
    </xdr:from>
    <xdr:to>
      <xdr:col>15</xdr:col>
      <xdr:colOff>101600</xdr:colOff>
      <xdr:row>78</xdr:row>
      <xdr:rowOff>38686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1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29813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0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61430</xdr:rowOff>
    </xdr:from>
    <xdr:to>
      <xdr:col>10</xdr:col>
      <xdr:colOff>165100</xdr:colOff>
      <xdr:row>77</xdr:row>
      <xdr:rowOff>163030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6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154157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5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157975</xdr:rowOff>
    </xdr:from>
    <xdr:to>
      <xdr:col>6</xdr:col>
      <xdr:colOff>38100</xdr:colOff>
      <xdr:row>79</xdr:row>
      <xdr:rowOff>88125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3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79252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2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43304</xdr:rowOff>
    </xdr:from>
    <xdr:to>
      <xdr:col>24</xdr:col>
      <xdr:colOff>63500</xdr:colOff>
      <xdr:row>96</xdr:row>
      <xdr:rowOff>3958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331054"/>
          <a:ext cx="838200" cy="13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129198</xdr:rowOff>
    </xdr:from>
    <xdr:to>
      <xdr:col>19</xdr:col>
      <xdr:colOff>177800</xdr:colOff>
      <xdr:row>96</xdr:row>
      <xdr:rowOff>3958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416948"/>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129198</xdr:rowOff>
    </xdr:from>
    <xdr:to>
      <xdr:col>15</xdr:col>
      <xdr:colOff>50800</xdr:colOff>
      <xdr:row>96</xdr:row>
      <xdr:rowOff>66241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416948"/>
          <a:ext cx="889000" cy="10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115582</xdr:rowOff>
    </xdr:from>
    <xdr:to>
      <xdr:col>10</xdr:col>
      <xdr:colOff>114300</xdr:colOff>
      <xdr:row>96</xdr:row>
      <xdr:rowOff>66241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403332"/>
          <a:ext cx="889000" cy="12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163954</xdr:rowOff>
    </xdr:from>
    <xdr:to>
      <xdr:col>24</xdr:col>
      <xdr:colOff>114300</xdr:colOff>
      <xdr:row>95</xdr:row>
      <xdr:rowOff>94104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28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15381</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1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124608</xdr:rowOff>
    </xdr:from>
    <xdr:to>
      <xdr:col>20</xdr:col>
      <xdr:colOff>38100</xdr:colOff>
      <xdr:row>96</xdr:row>
      <xdr:rowOff>54758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41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71285</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18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78398</xdr:rowOff>
    </xdr:from>
    <xdr:to>
      <xdr:col>15</xdr:col>
      <xdr:colOff>101600</xdr:colOff>
      <xdr:row>96</xdr:row>
      <xdr:rowOff>8548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36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25075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141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15441</xdr:rowOff>
    </xdr:from>
    <xdr:to>
      <xdr:col>10</xdr:col>
      <xdr:colOff>165100</xdr:colOff>
      <xdr:row>96</xdr:row>
      <xdr:rowOff>117041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7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133568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2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64782</xdr:rowOff>
    </xdr:from>
    <xdr:to>
      <xdr:col>6</xdr:col>
      <xdr:colOff>38100</xdr:colOff>
      <xdr:row>95</xdr:row>
      <xdr:rowOff>166382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35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11459</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12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162234</xdr:rowOff>
    </xdr:from>
    <xdr:to>
      <xdr:col>55</xdr:col>
      <xdr:colOff>0</xdr:colOff>
      <xdr:row>34</xdr:row>
      <xdr:rowOff>163213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5991534"/>
          <a:ext cx="8382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162234</xdr:rowOff>
    </xdr:from>
    <xdr:to>
      <xdr:col>50</xdr:col>
      <xdr:colOff>114300</xdr:colOff>
      <xdr:row>35</xdr:row>
      <xdr:rowOff>28666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5991534"/>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9725</xdr:rowOff>
    </xdr:from>
    <xdr:to>
      <xdr:col>45</xdr:col>
      <xdr:colOff>177800</xdr:colOff>
      <xdr:row>35</xdr:row>
      <xdr:rowOff>28666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010475"/>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9725</xdr:rowOff>
    </xdr:from>
    <xdr:to>
      <xdr:col>41</xdr:col>
      <xdr:colOff>50800</xdr:colOff>
      <xdr:row>35</xdr:row>
      <xdr:rowOff>39116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010475"/>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112413</xdr:rowOff>
    </xdr:from>
    <xdr:to>
      <xdr:col>55</xdr:col>
      <xdr:colOff>50800</xdr:colOff>
      <xdr:row>35</xdr:row>
      <xdr:rowOff>42563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59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135290</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79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111434</xdr:rowOff>
    </xdr:from>
    <xdr:to>
      <xdr:col>50</xdr:col>
      <xdr:colOff>165100</xdr:colOff>
      <xdr:row>35</xdr:row>
      <xdr:rowOff>41584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594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58111</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71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149316</xdr:rowOff>
    </xdr:from>
    <xdr:to>
      <xdr:col>46</xdr:col>
      <xdr:colOff>38100</xdr:colOff>
      <xdr:row>35</xdr:row>
      <xdr:rowOff>79466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5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95993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75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130375</xdr:rowOff>
    </xdr:from>
    <xdr:to>
      <xdr:col>41</xdr:col>
      <xdr:colOff>101600</xdr:colOff>
      <xdr:row>35</xdr:row>
      <xdr:rowOff>60525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595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77052</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73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159766</xdr:rowOff>
    </xdr:from>
    <xdr:to>
      <xdr:col>36</xdr:col>
      <xdr:colOff>165100</xdr:colOff>
      <xdr:row>35</xdr:row>
      <xdr:rowOff>89916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59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106443</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76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85369</xdr:rowOff>
    </xdr:from>
    <xdr:to>
      <xdr:col>55</xdr:col>
      <xdr:colOff>0</xdr:colOff>
      <xdr:row>57</xdr:row>
      <xdr:rowOff>109283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858019"/>
          <a:ext cx="838200" cy="2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85369</xdr:rowOff>
    </xdr:from>
    <xdr:to>
      <xdr:col>50</xdr:col>
      <xdr:colOff>114300</xdr:colOff>
      <xdr:row>57</xdr:row>
      <xdr:rowOff>104763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58019"/>
          <a:ext cx="889000" cy="19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102515</xdr:rowOff>
    </xdr:from>
    <xdr:to>
      <xdr:col>45</xdr:col>
      <xdr:colOff>177800</xdr:colOff>
      <xdr:row>57</xdr:row>
      <xdr:rowOff>104763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75165"/>
          <a:ext cx="889000" cy="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102515</xdr:rowOff>
    </xdr:from>
    <xdr:to>
      <xdr:col>41</xdr:col>
      <xdr:colOff>50800</xdr:colOff>
      <xdr:row>57</xdr:row>
      <xdr:rowOff>141339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75165"/>
          <a:ext cx="889000" cy="3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58483</xdr:rowOff>
    </xdr:from>
    <xdr:to>
      <xdr:col>55</xdr:col>
      <xdr:colOff>50800</xdr:colOff>
      <xdr:row>57</xdr:row>
      <xdr:rowOff>160083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3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36910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09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34569</xdr:rowOff>
    </xdr:from>
    <xdr:to>
      <xdr:col>50</xdr:col>
      <xdr:colOff>165100</xdr:colOff>
      <xdr:row>57</xdr:row>
      <xdr:rowOff>136169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127296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9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53963</xdr:rowOff>
    </xdr:from>
    <xdr:to>
      <xdr:col>46</xdr:col>
      <xdr:colOff>38100</xdr:colOff>
      <xdr:row>57</xdr:row>
      <xdr:rowOff>155563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2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146690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91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51715</xdr:rowOff>
    </xdr:from>
    <xdr:to>
      <xdr:col>41</xdr:col>
      <xdr:colOff>101600</xdr:colOff>
      <xdr:row>57</xdr:row>
      <xdr:rowOff>153315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2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144442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1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90539</xdr:rowOff>
    </xdr:from>
    <xdr:to>
      <xdr:col>36</xdr:col>
      <xdr:colOff>165100</xdr:colOff>
      <xdr:row>58</xdr:row>
      <xdr:rowOff>20689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6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11816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5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113747</xdr:rowOff>
    </xdr:from>
    <xdr:to>
      <xdr:col>55</xdr:col>
      <xdr:colOff>0</xdr:colOff>
      <xdr:row>78</xdr:row>
      <xdr:rowOff>134686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486847"/>
          <a:ext cx="838200" cy="2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124388</xdr:rowOff>
    </xdr:from>
    <xdr:to>
      <xdr:col>50</xdr:col>
      <xdr:colOff>114300</xdr:colOff>
      <xdr:row>78</xdr:row>
      <xdr:rowOff>134686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97488"/>
          <a:ext cx="889000" cy="1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89419</xdr:rowOff>
    </xdr:from>
    <xdr:to>
      <xdr:col>45</xdr:col>
      <xdr:colOff>177800</xdr:colOff>
      <xdr:row>78</xdr:row>
      <xdr:rowOff>124388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62519"/>
          <a:ext cx="889000" cy="3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89419</xdr:rowOff>
    </xdr:from>
    <xdr:to>
      <xdr:col>41</xdr:col>
      <xdr:colOff>50800</xdr:colOff>
      <xdr:row>78</xdr:row>
      <xdr:rowOff>115488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62519"/>
          <a:ext cx="889000" cy="2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62947</xdr:rowOff>
    </xdr:from>
    <xdr:to>
      <xdr:col>55</xdr:col>
      <xdr:colOff>50800</xdr:colOff>
      <xdr:row>78</xdr:row>
      <xdr:rowOff>164547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22324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83886</xdr:rowOff>
    </xdr:from>
    <xdr:to>
      <xdr:col>50</xdr:col>
      <xdr:colOff>165100</xdr:colOff>
      <xdr:row>79</xdr:row>
      <xdr:rowOff>14036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30563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3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73588</xdr:rowOff>
    </xdr:from>
    <xdr:to>
      <xdr:col>46</xdr:col>
      <xdr:colOff>38100</xdr:colOff>
      <xdr:row>79</xdr:row>
      <xdr:rowOff>3738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4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166315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3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38619</xdr:rowOff>
    </xdr:from>
    <xdr:to>
      <xdr:col>41</xdr:col>
      <xdr:colOff>101600</xdr:colOff>
      <xdr:row>78</xdr:row>
      <xdr:rowOff>140219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156746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8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64688</xdr:rowOff>
    </xdr:from>
    <xdr:to>
      <xdr:col>36</xdr:col>
      <xdr:colOff>165100</xdr:colOff>
      <xdr:row>78</xdr:row>
      <xdr:rowOff>166288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3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157415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3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160810</xdr:rowOff>
    </xdr:from>
    <xdr:to>
      <xdr:col>55</xdr:col>
      <xdr:colOff>0</xdr:colOff>
      <xdr:row>98</xdr:row>
      <xdr:rowOff>14270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91460"/>
          <a:ext cx="838200" cy="2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111765</xdr:rowOff>
    </xdr:from>
    <xdr:to>
      <xdr:col>50</xdr:col>
      <xdr:colOff>114300</xdr:colOff>
      <xdr:row>98</xdr:row>
      <xdr:rowOff>14270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742415"/>
          <a:ext cx="889000" cy="7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111765</xdr:rowOff>
    </xdr:from>
    <xdr:to>
      <xdr:col>45</xdr:col>
      <xdr:colOff>177800</xdr:colOff>
      <xdr:row>98</xdr:row>
      <xdr:rowOff>58606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742415"/>
          <a:ext cx="889000" cy="11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58606</xdr:rowOff>
    </xdr:from>
    <xdr:to>
      <xdr:col>41</xdr:col>
      <xdr:colOff>50800</xdr:colOff>
      <xdr:row>98</xdr:row>
      <xdr:rowOff>80513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60706"/>
          <a:ext cx="8890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110010</xdr:rowOff>
    </xdr:from>
    <xdr:to>
      <xdr:col>55</xdr:col>
      <xdr:colOff>50800</xdr:colOff>
      <xdr:row>98</xdr:row>
      <xdr:rowOff>40160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4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132887</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9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134920</xdr:rowOff>
    </xdr:from>
    <xdr:to>
      <xdr:col>50</xdr:col>
      <xdr:colOff>165100</xdr:colOff>
      <xdr:row>98</xdr:row>
      <xdr:rowOff>65070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6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81597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60965</xdr:rowOff>
    </xdr:from>
    <xdr:to>
      <xdr:col>46</xdr:col>
      <xdr:colOff>38100</xdr:colOff>
      <xdr:row>97</xdr:row>
      <xdr:rowOff>162565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9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7642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46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7806</xdr:rowOff>
    </xdr:from>
    <xdr:to>
      <xdr:col>41</xdr:col>
      <xdr:colOff>101600</xdr:colOff>
      <xdr:row>98</xdr:row>
      <xdr:rowOff>109406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0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125933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29713</xdr:rowOff>
    </xdr:from>
    <xdr:to>
      <xdr:col>36</xdr:col>
      <xdr:colOff>165100</xdr:colOff>
      <xdr:row>98</xdr:row>
      <xdr:rowOff>131313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3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122440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2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79415</xdr:rowOff>
    </xdr:from>
    <xdr:to>
      <xdr:col>85</xdr:col>
      <xdr:colOff>127000</xdr:colOff>
      <xdr:row>36</xdr:row>
      <xdr:rowOff>94568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51615"/>
          <a:ext cx="838200" cy="1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60866</xdr:rowOff>
    </xdr:from>
    <xdr:to>
      <xdr:col>81</xdr:col>
      <xdr:colOff>50800</xdr:colOff>
      <xdr:row>36</xdr:row>
      <xdr:rowOff>94568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233066"/>
          <a:ext cx="889000" cy="3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60866</xdr:rowOff>
    </xdr:from>
    <xdr:to>
      <xdr:col>76</xdr:col>
      <xdr:colOff>114300</xdr:colOff>
      <xdr:row>36</xdr:row>
      <xdr:rowOff>66009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233066"/>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54154</xdr:rowOff>
    </xdr:from>
    <xdr:to>
      <xdr:col>71</xdr:col>
      <xdr:colOff>177800</xdr:colOff>
      <xdr:row>36</xdr:row>
      <xdr:rowOff>66009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26354"/>
          <a:ext cx="889000" cy="1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28615</xdr:rowOff>
    </xdr:from>
    <xdr:to>
      <xdr:col>85</xdr:col>
      <xdr:colOff>177800</xdr:colOff>
      <xdr:row>36</xdr:row>
      <xdr:rowOff>130215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0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51492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5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43768</xdr:rowOff>
    </xdr:from>
    <xdr:to>
      <xdr:col>81</xdr:col>
      <xdr:colOff>101600</xdr:colOff>
      <xdr:row>36</xdr:row>
      <xdr:rowOff>145368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161895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10066</xdr:rowOff>
    </xdr:from>
    <xdr:to>
      <xdr:col>76</xdr:col>
      <xdr:colOff>165100</xdr:colOff>
      <xdr:row>36</xdr:row>
      <xdr:rowOff>111666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128193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15209</xdr:rowOff>
    </xdr:from>
    <xdr:to>
      <xdr:col>72</xdr:col>
      <xdr:colOff>38100</xdr:colOff>
      <xdr:row>36</xdr:row>
      <xdr:rowOff>116809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8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133336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6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3354</xdr:rowOff>
    </xdr:from>
    <xdr:to>
      <xdr:col>67</xdr:col>
      <xdr:colOff>101600</xdr:colOff>
      <xdr:row>36</xdr:row>
      <xdr:rowOff>104954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7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121481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5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87323</xdr:rowOff>
    </xdr:from>
    <xdr:to>
      <xdr:col>85</xdr:col>
      <xdr:colOff>127000</xdr:colOff>
      <xdr:row>57</xdr:row>
      <xdr:rowOff>39779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88523"/>
          <a:ext cx="838200" cy="12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39779</xdr:rowOff>
    </xdr:from>
    <xdr:to>
      <xdr:col>81</xdr:col>
      <xdr:colOff>50800</xdr:colOff>
      <xdr:row>57</xdr:row>
      <xdr:rowOff>45092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12429"/>
          <a:ext cx="889000" cy="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45092</xdr:rowOff>
    </xdr:from>
    <xdr:to>
      <xdr:col>76</xdr:col>
      <xdr:colOff>114300</xdr:colOff>
      <xdr:row>57</xdr:row>
      <xdr:rowOff>71820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17742"/>
          <a:ext cx="889000" cy="2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38709</xdr:rowOff>
    </xdr:from>
    <xdr:to>
      <xdr:col>71</xdr:col>
      <xdr:colOff>177800</xdr:colOff>
      <xdr:row>57</xdr:row>
      <xdr:rowOff>71820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11359"/>
          <a:ext cx="889000" cy="3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36523</xdr:rowOff>
    </xdr:from>
    <xdr:to>
      <xdr:col>85</xdr:col>
      <xdr:colOff>177800</xdr:colOff>
      <xdr:row>56</xdr:row>
      <xdr:rowOff>138123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3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14950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1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160429</xdr:rowOff>
    </xdr:from>
    <xdr:to>
      <xdr:col>81</xdr:col>
      <xdr:colOff>101600</xdr:colOff>
      <xdr:row>57</xdr:row>
      <xdr:rowOff>90579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6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81706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5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165742</xdr:rowOff>
    </xdr:from>
    <xdr:to>
      <xdr:col>76</xdr:col>
      <xdr:colOff>165100</xdr:colOff>
      <xdr:row>57</xdr:row>
      <xdr:rowOff>95892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87019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5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21020</xdr:rowOff>
    </xdr:from>
    <xdr:to>
      <xdr:col>72</xdr:col>
      <xdr:colOff>38100</xdr:colOff>
      <xdr:row>57</xdr:row>
      <xdr:rowOff>122620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113747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8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159359</xdr:rowOff>
    </xdr:from>
    <xdr:to>
      <xdr:col>67</xdr:col>
      <xdr:colOff>101600</xdr:colOff>
      <xdr:row>57</xdr:row>
      <xdr:rowOff>89509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6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80636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5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116405</xdr:rowOff>
    </xdr:from>
    <xdr:to>
      <xdr:col>85</xdr:col>
      <xdr:colOff>127000</xdr:colOff>
      <xdr:row>78</xdr:row>
      <xdr:rowOff>135562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89505"/>
          <a:ext cx="8382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135562</xdr:rowOff>
    </xdr:from>
    <xdr:to>
      <xdr:col>81</xdr:col>
      <xdr:colOff>50800</xdr:colOff>
      <xdr:row>78</xdr:row>
      <xdr:rowOff>135973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08662"/>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135973</xdr:rowOff>
    </xdr:from>
    <xdr:to>
      <xdr:col>76</xdr:col>
      <xdr:colOff>114300</xdr:colOff>
      <xdr:row>78</xdr:row>
      <xdr:rowOff>136430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907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123630</xdr:rowOff>
    </xdr:from>
    <xdr:to>
      <xdr:col>71</xdr:col>
      <xdr:colOff>177800</xdr:colOff>
      <xdr:row>78</xdr:row>
      <xdr:rowOff>136430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96730"/>
          <a:ext cx="8890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65605</xdr:rowOff>
    </xdr:from>
    <xdr:to>
      <xdr:col>85</xdr:col>
      <xdr:colOff>177800</xdr:colOff>
      <xdr:row>78</xdr:row>
      <xdr:rowOff>167205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84762</xdr:rowOff>
    </xdr:from>
    <xdr:to>
      <xdr:col>81</xdr:col>
      <xdr:colOff>101600</xdr:colOff>
      <xdr:row>79</xdr:row>
      <xdr:rowOff>14912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6039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50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85173</xdr:rowOff>
    </xdr:from>
    <xdr:to>
      <xdr:col>76</xdr:col>
      <xdr:colOff>165100</xdr:colOff>
      <xdr:row>79</xdr:row>
      <xdr:rowOff>15323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6450</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51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85630</xdr:rowOff>
    </xdr:from>
    <xdr:to>
      <xdr:col>72</xdr:col>
      <xdr:colOff>38100</xdr:colOff>
      <xdr:row>79</xdr:row>
      <xdr:rowOff>15780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6907</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51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72830</xdr:rowOff>
    </xdr:from>
    <xdr:to>
      <xdr:col>67</xdr:col>
      <xdr:colOff>101600</xdr:colOff>
      <xdr:row>79</xdr:row>
      <xdr:rowOff>2980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165557</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38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41782</xdr:rowOff>
    </xdr:from>
    <xdr:to>
      <xdr:col>85</xdr:col>
      <xdr:colOff>127000</xdr:colOff>
      <xdr:row>96</xdr:row>
      <xdr:rowOff>57820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500982"/>
          <a:ext cx="8382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57820</xdr:rowOff>
    </xdr:from>
    <xdr:to>
      <xdr:col>81</xdr:col>
      <xdr:colOff>50800</xdr:colOff>
      <xdr:row>96</xdr:row>
      <xdr:rowOff>59682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17020"/>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59682</xdr:rowOff>
    </xdr:from>
    <xdr:to>
      <xdr:col>76</xdr:col>
      <xdr:colOff>114300</xdr:colOff>
      <xdr:row>96</xdr:row>
      <xdr:rowOff>99676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18882"/>
          <a:ext cx="889000" cy="3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99676</xdr:rowOff>
    </xdr:from>
    <xdr:to>
      <xdr:col>71</xdr:col>
      <xdr:colOff>177800</xdr:colOff>
      <xdr:row>96</xdr:row>
      <xdr:rowOff>161747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58876"/>
          <a:ext cx="889000" cy="6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162432</xdr:rowOff>
    </xdr:from>
    <xdr:to>
      <xdr:col>85</xdr:col>
      <xdr:colOff>177800</xdr:colOff>
      <xdr:row>96</xdr:row>
      <xdr:rowOff>92582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13859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0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7020</xdr:rowOff>
    </xdr:from>
    <xdr:to>
      <xdr:col>81</xdr:col>
      <xdr:colOff>101600</xdr:colOff>
      <xdr:row>96</xdr:row>
      <xdr:rowOff>108620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6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125147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4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8882</xdr:rowOff>
    </xdr:from>
    <xdr:to>
      <xdr:col>76</xdr:col>
      <xdr:colOff>165100</xdr:colOff>
      <xdr:row>96</xdr:row>
      <xdr:rowOff>110482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6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127009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4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48876</xdr:rowOff>
    </xdr:from>
    <xdr:to>
      <xdr:col>72</xdr:col>
      <xdr:colOff>38100</xdr:colOff>
      <xdr:row>96</xdr:row>
      <xdr:rowOff>150476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0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167003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8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110947</xdr:rowOff>
    </xdr:from>
    <xdr:to>
      <xdr:col>67</xdr:col>
      <xdr:colOff>101600</xdr:colOff>
      <xdr:row>97</xdr:row>
      <xdr:rowOff>41097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7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57624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4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847,136</a:t>
          </a:r>
          <a:r>
            <a:rPr kumimoji="1" lang="ja-JP" altLang="en-US" sz="1300">
              <a:latin typeface="ＭＳ Ｐゴシック" panose="020B0600070205080204" pitchFamily="50" charset="-128"/>
              <a:ea typeface="ＭＳ Ｐゴシック" panose="020B0600070205080204" pitchFamily="50" charset="-128"/>
            </a:rPr>
            <a:t>円となり、前年度と比べて</a:t>
          </a:r>
          <a:r>
            <a:rPr kumimoji="1" lang="en-US" altLang="ja-JP" sz="1300">
              <a:latin typeface="ＭＳ Ｐゴシック" panose="020B0600070205080204" pitchFamily="50" charset="-128"/>
              <a:ea typeface="ＭＳ Ｐゴシック" panose="020B0600070205080204" pitchFamily="50" charset="-128"/>
            </a:rPr>
            <a:t>118,793</a:t>
          </a:r>
          <a:r>
            <a:rPr kumimoji="1" lang="ja-JP" altLang="en-US" sz="1300">
              <a:latin typeface="ＭＳ Ｐゴシック" panose="020B0600070205080204" pitchFamily="50" charset="-128"/>
              <a:ea typeface="ＭＳ Ｐゴシック" panose="020B0600070205080204" pitchFamily="50" charset="-128"/>
            </a:rPr>
            <a:t>円増加した。増加の主な要因は、住民一人当たりのコストが前年度に比べ、衛生費（</a:t>
          </a:r>
          <a:r>
            <a:rPr kumimoji="1" lang="en-US" altLang="ja-JP" sz="1300">
              <a:latin typeface="ＭＳ Ｐゴシック" panose="020B0600070205080204" pitchFamily="50" charset="-128"/>
              <a:ea typeface="ＭＳ Ｐゴシック" panose="020B0600070205080204" pitchFamily="50" charset="-128"/>
            </a:rPr>
            <a:t>28,894</a:t>
          </a:r>
          <a:r>
            <a:rPr kumimoji="1" lang="ja-JP" altLang="en-US" sz="1300">
              <a:latin typeface="ＭＳ Ｐゴシック" panose="020B0600070205080204" pitchFamily="50" charset="-128"/>
              <a:ea typeface="ＭＳ Ｐゴシック" panose="020B0600070205080204" pitchFamily="50" charset="-128"/>
            </a:rPr>
            <a:t>円増）、総務費（</a:t>
          </a:r>
          <a:r>
            <a:rPr kumimoji="1" lang="en-US" altLang="ja-JP" sz="1300">
              <a:latin typeface="ＭＳ Ｐゴシック" panose="020B0600070205080204" pitchFamily="50" charset="-128"/>
              <a:ea typeface="ＭＳ Ｐゴシック" panose="020B0600070205080204" pitchFamily="50" charset="-128"/>
            </a:rPr>
            <a:t>28,646</a:t>
          </a:r>
          <a:r>
            <a:rPr kumimoji="1" lang="ja-JP" altLang="en-US" sz="1300">
              <a:latin typeface="ＭＳ Ｐゴシック" panose="020B0600070205080204" pitchFamily="50" charset="-128"/>
              <a:ea typeface="ＭＳ Ｐゴシック" panose="020B0600070205080204" pitchFamily="50" charset="-128"/>
            </a:rPr>
            <a:t>円増）、教育費（</a:t>
          </a:r>
          <a:r>
            <a:rPr kumimoji="1" lang="en-US" altLang="ja-JP" sz="1300">
              <a:latin typeface="ＭＳ Ｐゴシック" panose="020B0600070205080204" pitchFamily="50" charset="-128"/>
              <a:ea typeface="ＭＳ Ｐゴシック" panose="020B0600070205080204" pitchFamily="50" charset="-128"/>
            </a:rPr>
            <a:t>27,101</a:t>
          </a:r>
          <a:r>
            <a:rPr kumimoji="1" lang="ja-JP" altLang="en-US" sz="1300">
              <a:latin typeface="ＭＳ Ｐゴシック" panose="020B0600070205080204" pitchFamily="50" charset="-128"/>
              <a:ea typeface="ＭＳ Ｐゴシック" panose="020B0600070205080204" pitchFamily="50" charset="-128"/>
            </a:rPr>
            <a:t>円増）において大きく増加したことである。</a:t>
          </a:r>
        </a:p>
        <a:p>
          <a:r>
            <a:rPr kumimoji="1" lang="ja-JP" altLang="en-US" sz="1300">
              <a:latin typeface="ＭＳ Ｐゴシック" panose="020B0600070205080204" pitchFamily="50" charset="-128"/>
              <a:ea typeface="ＭＳ Ｐゴシック" panose="020B0600070205080204" pitchFamily="50" charset="-128"/>
            </a:rPr>
            <a:t>　具体的な増加要因として、総務費については減債基金や豊かなふるさとづくり基金への積立金の増額が挙げられる。衛生費については、し尿処理施設の大規模改修や香川県広域水道企業団への出資金の増額が影響している。また、教育費については、グラウンドの整備工事やこども園の建設工事などが増加の要因となった。さらに、労働費および農林水産業費を除くその他の費目においても、人件費の上昇や物価高騰などの影響により、全体的に住民一人当たりのコストが増加傾向に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普通建設事業費の増加がコスト増の大きな要因となっている。普通建設事業はその財源のほとんどを地方債の発行によって賄っているため、現在増加傾向にある公債費が今後さらに増加する見込みである。本町においては今後も大型の公共事業が予定されており、地方債現在高がさらに膨らむ可能性がある。そのため、これまで以上に事業の平準化を図るなど、普通建設事業費を計画的に抑制し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は、庁舎建設事業等に係る多額の支出に対し、一時借入ではなく財政調整基金からの繰入金で資金対応を行った結果、実質収支が増加した。この多額の繰越金を後年度の財源として活用したことに伴い、実質単年度収支は赤字で推移している。また、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年度は、将来の公債費負担に備えて財政調整基金から減債基金への積み替えを行った影響により、実質単年度収支が悪化した。 一方で、令和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以降は、歳出の抑制やふるさと納税等による自主財源の確保に努めた結果、財源不足を補うための財政調整基金の取り崩しを行っておらず、決算剰余金の積立により同基金残高は増加傾向にある。引き続き、財源の確保と歳出の精査に努め、持続可能で健全な財政運営に取り組む。</a:t>
          </a:r>
        </a:p>
        <a:p>
          <a:r>
            <a:rPr kumimoji="1" lang="ja-JP" altLang="en-US" sz="1100">
              <a:latin typeface="ＭＳ ゴシック" pitchFamily="49" charset="-128"/>
              <a:ea typeface="ＭＳ ゴシック" pitchFamily="49" charset="-128"/>
            </a:rPr>
            <a:t>　　</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宅地造成事業特別会計については、長年未売却であった造成地の販売価格に令和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から不動産鑑定評価額を適用して低廉化した結果、販売が促進された。この低廉化に伴う売却損は一般会計からの繰入金により補填しており、その結果、繰上充用金が圧縮され、実質赤字比率が改善した。</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年度においては、土地収入見込額の算定に用いる基準地の地価調査価格が下落した影響で、残る</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筆の未売却地の収入見込額が減少し、資金不足額が発生した。今後は早期売却を目指し、引き続き土地売却の促進に努める。</a:t>
          </a:r>
        </a:p>
        <a:p>
          <a:r>
            <a:rPr kumimoji="1" lang="ja-JP" altLang="en-US" sz="1400">
              <a:latin typeface="ＭＳ ゴシック" pitchFamily="49" charset="-128"/>
              <a:ea typeface="ＭＳ ゴシック" pitchFamily="49" charset="-128"/>
            </a:rPr>
            <a:t>　その他の特別会計については黒字を維持しているものの、一般会計からの繰出金が増加傾向にある。このため、今後も経費の削減等に努め、適正な財政運営に取り組んでいく。</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公共施設の更新整備等に伴い、元利償還金が高い水準で推移している。令和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年度においては、一般廃棄物処理施設用地として土地開発公社が先行取得していた用地を買戻したことにより債務負担行為に基づく支出額が増加している。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地方債の発行にあたっては、財政措置のある事業債を活用しているため、算入公債費等も増加傾向にある。しかし、今後も大型の公共事業が予定されており、地方債現在高がさらに増加する可能性があるため、引き続き優先順位を見極め、普通建設事業の抑制に努め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香川県土庄町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公共施設の更新整備等が続いているため、地方債現在高が高い水準で推移している。</a:t>
          </a:r>
        </a:p>
        <a:p>
          <a:r>
            <a:rPr kumimoji="1" lang="ja-JP" altLang="en-US" sz="1400">
              <a:latin typeface="ＭＳ ゴシック" pitchFamily="49" charset="-128"/>
              <a:ea typeface="ＭＳ ゴシック" pitchFamily="49" charset="-128"/>
            </a:rPr>
            <a:t>　一方、充当可能基金である財政調整基金については、前年度決算剰余金の積立に加え、令和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年度以降は財源不足を補うための取り崩しを行わなかったことから現在高が増加している。この結果、将来負担比率は低下している。</a:t>
          </a:r>
        </a:p>
        <a:p>
          <a:r>
            <a:rPr kumimoji="1" lang="ja-JP" altLang="en-US" sz="1400">
              <a:latin typeface="ＭＳ ゴシック" pitchFamily="49" charset="-128"/>
              <a:ea typeface="ＭＳ ゴシック" pitchFamily="49" charset="-128"/>
            </a:rPr>
            <a:t>　しかし、今後も大型の公共事業が続くことから、地方債現在高は引き続き高水準で推移する見込みであるため、地方債を発行する際には、基準財政需要額算入見込額を考慮することはもとより、事業の優先順位を見極め、普通建設事業の抑制を図ることで、将来負担比率の上昇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香川県土庄町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普通会計全体で３７５百万円の増加となった。これは、財政調整基金における前年度決算剰余金の積立、および減債基金において従来の基金運用利子の積立に加え、将来の公債費増加に備えた新たな積立を行ったことが主な要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事業所数の減少等により町税や交付税等が減少していく見込みであるため、災害の発生等による急な支出や公共施設の老朽化対策などの今後の財政需要の増大に対応できるよう、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・豊かなふるさとづくり基金： ふるさと納税制度による寄附金を積み立て、福祉、教育、環境、地域振興に資する事業に活用する。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高齢者及び障害者等の健康づくり、生きがいづくり、在宅福祉の向上等、保健福祉活動の活性化を図る。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・観光振興基金： 入湯税を積み立て、観光施設の整備、誘客促進事業の推進等により観光振興を図る。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 イメージづくり、イベント実施、人材育成、防災行政通信施設の設置等に活用する。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・泉野鯉勢子福祉基金： 高齢者等の生きがいづくり、健康づくり、在宅及び施設サービスの向上等を図る。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・豊かなふるさとづくり基金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ふるさと納税寄付金額の増加により積立額が増加した。（３９百万円の増）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・第３期すこやかこども基金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積立額は利子のみで、取崩額が増加した。（８百万円の増）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・ふるさと豊島振興基金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個人からの寄附により令和６年度に新たに基金を設置した。（７百万円の増）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人口減少や事業所数の減少等により町税や交付税等が減少していく見込みであり、厳しい財政状況が続くと予想されるため、基金の目的に沿った事業が継続できるよう、一定額を確保していく必要がある。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令和６年度末の基金残高は、３，０６１百万円となっており、前年度から２０３百万円の増加となっている。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令和６年度においては、前年度繰越金を財源不足による調整に活用し、財源不足を補うための取り崩しを行わなかったため、前年度決算剰余金の積立に伴い基金残高が増加している。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継続して安定した財政運営ができるよう、社会情勢の変化等による収入の大幅な減少や災害の発生等の不測の事態に備え、一定額を確保していく必要がある。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令和６年度末の基金残高は、１４７百万円となっており、前年度から１３６百万円の増加となっている。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公債費が増加傾向にあることを鑑み、将来の公債費増加に備え財政調整基金を取り崩して減債基金へ積み替えたため、基金残高が増加している。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施設の老朽化に伴う更新整備等、今後も大型の公共事業が予定されおり、元利償還金が増加する見込みであることから、一定額を確保していく必要がある。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20A8C2-E5EE-4B80-B78D-483DCFF00A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4E403A-212C-4ABC-8A53-FB6589086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C7803EBF-4116-4AF9-82CD-436878E7CCC3}"/>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6925EC21-D011-4289-9667-806DAED39E9F}"/>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5FDAC939-B8EE-4003-B309-850B38ED845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4A3BCE7F-1E7A-4F23-8E00-64017D0E497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8D16B78-D56F-45B2-B992-204534EF877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2086506C-C825-4235-A724-310BF14779FF}"/>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BBD7B8B5-D605-4BE4-85B7-00864DA6BCC1}"/>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F91DA329-07D4-41CC-93D9-39844AFE3556}"/>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97F2747B-28DB-45E5-B6A0-621CCF65396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5EF029C3-9674-4B49-BB4F-24E5242295D6}"/>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8302D8C0-B0AF-4C9F-9AE1-B907EC71856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88407B0D-1D5A-4224-910D-C298BBFC9FA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1DC6DB94-6A44-44D1-BCEC-2B364CEF03E9}"/>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7B0F7E7D-0B10-435C-B99C-2DA49554FFA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8A74D87C-6D89-4D3A-8448-E53B7C4700D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47217288-A4CE-44F4-9E32-FB3D50E3813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E4A3747E-604C-4C82-928C-39A14551AD7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1EEF0B66-9B6A-4E3B-A8A1-E34F6D2A1CE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1F685F27-D009-41ED-95EB-E5357DF5FB9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195EC311-4281-465F-921F-9696154522B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B2B4329B-1640-4B08-8942-E7EDCF5D619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A6B4540F-2E06-47B3-88D7-CC4DAE402C27}"/>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3BD3EBB4-BE6E-481F-B2CE-190CE08E3D2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1CC19FA-7F01-40EC-B367-E6092A7F6CE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EF0B6125-0574-4888-81C4-D2C2BCD70D3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C487776D-06DD-4CF8-9013-53F1EB3E751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FBDA03DC-1D34-420A-A79D-62D74CFCD6A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63A83F7D-C249-4D88-894C-C885227B078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8479F6F-DF9D-4C89-8C2D-E44F8C9CABD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604F7ED4-0490-4163-A298-98B78A8EA37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A362C622-7693-4963-AA30-0F5A459BE81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E75159-C238-412D-A9CD-2A4F4F81CF8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20958A87-A506-4DC6-A48E-691484D1AAE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75B2C5D9-2205-4C15-B153-A17701C46EA5}"/>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AAD089DB-4827-413D-BAC9-B9FEB9203E1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9CC186EC-DA1D-4C6E-819C-5BDD0725E08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2A7277C1-A967-4F0A-BA7B-67DDC21230F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A5F638E-B033-4A26-86CB-2EF3CE6E10D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C698881-3FD9-4183-9547-0C203BE43B9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E94FBC3-B863-4DFE-B005-BE588D13C53D}"/>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1DC078F-F2F9-47AF-8A5B-3EBD6C469F59}"/>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34368A62-C2B7-4854-A517-1E02D6D14BC9}"/>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849EDF56-8382-416E-835B-73EA1631BE1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DB148F35-6EE7-4444-B514-E1A4D01F5FD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581950D8-19FF-48C6-B624-898D8BCCD9B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0376C5D-2398-4E4A-B7F3-D7A309CD84B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EE233887-0FB1-416E-AA35-EC05531D4081}"/>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３年度の新庁舎整備完了により、有形固定資産減価償却率は一時的に改善したが、施設全体の老朽化の進行に伴い、再び上昇傾向にある。類似団体に比べ低い水準を維持しているものの、多くの施設で老朽化が進行していることから、引き続き施設の集約化・複合化や除却等を検討し、計画的な整備を進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A3806511-EE45-44FA-88F0-D39E32F408E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CE967BD2-FE90-4EBA-AA7C-C0DCBAB70B0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AD69BD2B-8B9F-494A-A613-C42D0F87E5B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4" name="直線コネクタ 53">
          <a:extLst>
            <a:ext uri="{FF2B5EF4-FFF2-40B4-BE49-F238E27FC236}">
              <a16:creationId xmlns:a16="http://schemas.microsoft.com/office/drawing/2014/main" id="{B35830E0-12FE-409F-94ED-E689B248C9F9}"/>
            </a:ext>
          </a:extLst>
        </xdr:cNvPr>
        <xdr:cNvCxnSpPr/>
      </xdr:nvCxnSpPr>
      <xdr:spPr>
        <a:xfrm>
          <a:off x="1127125" y="670687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5" name="テキスト ボックス 54">
          <a:extLst>
            <a:ext uri="{FF2B5EF4-FFF2-40B4-BE49-F238E27FC236}">
              <a16:creationId xmlns:a16="http://schemas.microsoft.com/office/drawing/2014/main" id="{CC4F1FDA-4C58-4309-8C7A-B2EA39C8D11D}"/>
            </a:ext>
          </a:extLst>
        </xdr:cNvPr>
        <xdr:cNvSpPr txBox="1"/>
      </xdr:nvSpPr>
      <xdr:spPr>
        <a:xfrm>
          <a:off x="772811" y="66168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6" name="直線コネクタ 55">
          <a:extLst>
            <a:ext uri="{FF2B5EF4-FFF2-40B4-BE49-F238E27FC236}">
              <a16:creationId xmlns:a16="http://schemas.microsoft.com/office/drawing/2014/main" id="{C6311DE8-D37D-442A-8893-15A68DA3210B}"/>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7" name="テキスト ボックス 56">
          <a:extLst>
            <a:ext uri="{FF2B5EF4-FFF2-40B4-BE49-F238E27FC236}">
              <a16:creationId xmlns:a16="http://schemas.microsoft.com/office/drawing/2014/main" id="{9621DBED-16B8-4022-9487-C0B4FE80B942}"/>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8" name="直線コネクタ 57">
          <a:extLst>
            <a:ext uri="{FF2B5EF4-FFF2-40B4-BE49-F238E27FC236}">
              <a16:creationId xmlns:a16="http://schemas.microsoft.com/office/drawing/2014/main" id="{66C00288-49D1-45E4-89BC-A4BA3EEB8881}"/>
            </a:ext>
          </a:extLst>
        </xdr:cNvPr>
        <xdr:cNvCxnSpPr/>
      </xdr:nvCxnSpPr>
      <xdr:spPr>
        <a:xfrm>
          <a:off x="1127125" y="617855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9" name="テキスト ボックス 58">
          <a:extLst>
            <a:ext uri="{FF2B5EF4-FFF2-40B4-BE49-F238E27FC236}">
              <a16:creationId xmlns:a16="http://schemas.microsoft.com/office/drawing/2014/main" id="{557C2983-D7D5-41A1-8E81-3CCB37F7F5CC}"/>
            </a:ext>
          </a:extLst>
        </xdr:cNvPr>
        <xdr:cNvSpPr txBox="1"/>
      </xdr:nvSpPr>
      <xdr:spPr>
        <a:xfrm>
          <a:off x="772811" y="608855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54706D6D-157F-4C8E-803D-6DDB85B574B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44324621-4FEF-497D-8C2F-612742C6B011}"/>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2" name="直線コネクタ 61">
          <a:extLst>
            <a:ext uri="{FF2B5EF4-FFF2-40B4-BE49-F238E27FC236}">
              <a16:creationId xmlns:a16="http://schemas.microsoft.com/office/drawing/2014/main" id="{3CBB3F3D-8A4C-4CB5-8E8A-6A1031FF3618}"/>
            </a:ext>
          </a:extLst>
        </xdr:cNvPr>
        <xdr:cNvCxnSpPr/>
      </xdr:nvCxnSpPr>
      <xdr:spPr>
        <a:xfrm>
          <a:off x="1127125" y="56502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3" name="テキスト ボックス 62">
          <a:extLst>
            <a:ext uri="{FF2B5EF4-FFF2-40B4-BE49-F238E27FC236}">
              <a16:creationId xmlns:a16="http://schemas.microsoft.com/office/drawing/2014/main" id="{AEBA440F-6AD6-4762-952C-17FD7932DAAF}"/>
            </a:ext>
          </a:extLst>
        </xdr:cNvPr>
        <xdr:cNvSpPr txBox="1"/>
      </xdr:nvSpPr>
      <xdr:spPr>
        <a:xfrm>
          <a:off x="772811" y="55602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4" name="直線コネクタ 63">
          <a:extLst>
            <a:ext uri="{FF2B5EF4-FFF2-40B4-BE49-F238E27FC236}">
              <a16:creationId xmlns:a16="http://schemas.microsoft.com/office/drawing/2014/main" id="{393996E1-B894-4A54-B59A-584B91564135}"/>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5" name="テキスト ボックス 64">
          <a:extLst>
            <a:ext uri="{FF2B5EF4-FFF2-40B4-BE49-F238E27FC236}">
              <a16:creationId xmlns:a16="http://schemas.microsoft.com/office/drawing/2014/main" id="{21745C22-D6FC-4F59-B067-06FE256BC451}"/>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6" name="直線コネクタ 65">
          <a:extLst>
            <a:ext uri="{FF2B5EF4-FFF2-40B4-BE49-F238E27FC236}">
              <a16:creationId xmlns:a16="http://schemas.microsoft.com/office/drawing/2014/main" id="{94FF5CB7-EC43-4811-BDE2-27953A708E3B}"/>
            </a:ext>
          </a:extLst>
        </xdr:cNvPr>
        <xdr:cNvCxnSpPr/>
      </xdr:nvCxnSpPr>
      <xdr:spPr>
        <a:xfrm>
          <a:off x="1127125" y="512572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7" name="テキスト ボックス 66">
          <a:extLst>
            <a:ext uri="{FF2B5EF4-FFF2-40B4-BE49-F238E27FC236}">
              <a16:creationId xmlns:a16="http://schemas.microsoft.com/office/drawing/2014/main" id="{138613DC-9427-44FB-8C01-FAE2816D1CE8}"/>
            </a:ext>
          </a:extLst>
        </xdr:cNvPr>
        <xdr:cNvSpPr txBox="1"/>
      </xdr:nvSpPr>
      <xdr:spPr>
        <a:xfrm>
          <a:off x="772811" y="50319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031F4F6-736A-49EF-BAFC-29AC1668C38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107EFEB-97BA-40A5-AA2F-90BEAE9FB2B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79DDA37-C548-4FF4-B07F-3AEA191A2CD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1" name="直線コネクタ 70">
          <a:extLst>
            <a:ext uri="{FF2B5EF4-FFF2-40B4-BE49-F238E27FC236}">
              <a16:creationId xmlns:a16="http://schemas.microsoft.com/office/drawing/2014/main" id="{E1774B18-C3CF-4DC1-A357-AF9D6BE8B935}"/>
            </a:ext>
          </a:extLst>
        </xdr:cNvPr>
        <xdr:cNvCxnSpPr/>
      </xdr:nvCxnSpPr>
      <xdr:spPr>
        <a:xfrm flipV="1">
          <a:off x="4206240" y="523525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a:extLst>
            <a:ext uri="{FF2B5EF4-FFF2-40B4-BE49-F238E27FC236}">
              <a16:creationId xmlns:a16="http://schemas.microsoft.com/office/drawing/2014/main" id="{56970DEB-B13E-4053-8B0A-9C90BD14DF2D}"/>
            </a:ext>
          </a:extLst>
        </xdr:cNvPr>
        <xdr:cNvSpPr txBox="1"/>
      </xdr:nvSpPr>
      <xdr:spPr>
        <a:xfrm>
          <a:off x="4258945" y="653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a:extLst>
            <a:ext uri="{FF2B5EF4-FFF2-40B4-BE49-F238E27FC236}">
              <a16:creationId xmlns:a16="http://schemas.microsoft.com/office/drawing/2014/main" id="{0C57EE43-5DE8-44E3-850D-AC1D04223C57}"/>
            </a:ext>
          </a:extLst>
        </xdr:cNvPr>
        <xdr:cNvCxnSpPr/>
      </xdr:nvCxnSpPr>
      <xdr:spPr>
        <a:xfrm>
          <a:off x="4119245" y="65325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4" name="有形固定資産減価償却率最大値テキスト">
          <a:extLst>
            <a:ext uri="{FF2B5EF4-FFF2-40B4-BE49-F238E27FC236}">
              <a16:creationId xmlns:a16="http://schemas.microsoft.com/office/drawing/2014/main" id="{CC2E941B-6F86-4DE0-8DCE-BD15E12199D2}"/>
            </a:ext>
          </a:extLst>
        </xdr:cNvPr>
        <xdr:cNvSpPr txBox="1"/>
      </xdr:nvSpPr>
      <xdr:spPr>
        <a:xfrm>
          <a:off x="4258945" y="5014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5" name="直線コネクタ 74">
          <a:extLst>
            <a:ext uri="{FF2B5EF4-FFF2-40B4-BE49-F238E27FC236}">
              <a16:creationId xmlns:a16="http://schemas.microsoft.com/office/drawing/2014/main" id="{5AC640A4-6D76-4517-91FD-BD84FBB8DEBF}"/>
            </a:ext>
          </a:extLst>
        </xdr:cNvPr>
        <xdr:cNvCxnSpPr/>
      </xdr:nvCxnSpPr>
      <xdr:spPr>
        <a:xfrm>
          <a:off x="4119245" y="523525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6" name="有形固定資産減価償却率平均値テキスト">
          <a:extLst>
            <a:ext uri="{FF2B5EF4-FFF2-40B4-BE49-F238E27FC236}">
              <a16:creationId xmlns:a16="http://schemas.microsoft.com/office/drawing/2014/main" id="{068A7DE7-E2F2-4648-B37A-54AABFCB1D6D}"/>
            </a:ext>
          </a:extLst>
        </xdr:cNvPr>
        <xdr:cNvSpPr txBox="1"/>
      </xdr:nvSpPr>
      <xdr:spPr>
        <a:xfrm>
          <a:off x="4258945"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7" name="フローチャート: 判断 76">
          <a:extLst>
            <a:ext uri="{FF2B5EF4-FFF2-40B4-BE49-F238E27FC236}">
              <a16:creationId xmlns:a16="http://schemas.microsoft.com/office/drawing/2014/main" id="{12AAD54B-7801-4DC2-A7DB-3A76363B9ABD}"/>
            </a:ext>
          </a:extLst>
        </xdr:cNvPr>
        <xdr:cNvSpPr/>
      </xdr:nvSpPr>
      <xdr:spPr>
        <a:xfrm>
          <a:off x="4157345" y="600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8" name="フローチャート: 判断 77">
          <a:extLst>
            <a:ext uri="{FF2B5EF4-FFF2-40B4-BE49-F238E27FC236}">
              <a16:creationId xmlns:a16="http://schemas.microsoft.com/office/drawing/2014/main" id="{47DBB685-D453-4ED0-9B81-0BD033B47EE2}"/>
            </a:ext>
          </a:extLst>
        </xdr:cNvPr>
        <xdr:cNvSpPr/>
      </xdr:nvSpPr>
      <xdr:spPr>
        <a:xfrm>
          <a:off x="3537585" y="59804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9" name="フローチャート: 判断 78">
          <a:extLst>
            <a:ext uri="{FF2B5EF4-FFF2-40B4-BE49-F238E27FC236}">
              <a16:creationId xmlns:a16="http://schemas.microsoft.com/office/drawing/2014/main" id="{B7189326-8F55-49B5-9E7B-5346063FB5DE}"/>
            </a:ext>
          </a:extLst>
        </xdr:cNvPr>
        <xdr:cNvSpPr/>
      </xdr:nvSpPr>
      <xdr:spPr>
        <a:xfrm>
          <a:off x="2867025" y="59545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0" name="フローチャート: 判断 79">
          <a:extLst>
            <a:ext uri="{FF2B5EF4-FFF2-40B4-BE49-F238E27FC236}">
              <a16:creationId xmlns:a16="http://schemas.microsoft.com/office/drawing/2014/main" id="{6EAEBCE9-F77B-4AC6-A829-D74301E03FE8}"/>
            </a:ext>
          </a:extLst>
        </xdr:cNvPr>
        <xdr:cNvSpPr/>
      </xdr:nvSpPr>
      <xdr:spPr>
        <a:xfrm>
          <a:off x="2196465" y="5943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1" name="フローチャート: 判断 80">
          <a:extLst>
            <a:ext uri="{FF2B5EF4-FFF2-40B4-BE49-F238E27FC236}">
              <a16:creationId xmlns:a16="http://schemas.microsoft.com/office/drawing/2014/main" id="{D80959A6-638A-44E5-B07C-5F5BAB061485}"/>
            </a:ext>
          </a:extLst>
        </xdr:cNvPr>
        <xdr:cNvSpPr/>
      </xdr:nvSpPr>
      <xdr:spPr>
        <a:xfrm>
          <a:off x="1525905" y="5919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B075293-8A01-4AC2-928B-94D0D7942A35}"/>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9359B62-00CB-4AEB-A723-17FA784840E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4960CC3-03E5-43EA-8EFD-277D74C067B8}"/>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0C9F12C-298B-424D-AC67-B1BDE515C79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4B0627E-E3FF-447E-9389-DC321E8A7DC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58579</xdr:rowOff>
    </xdr:from>
    <xdr:to>
      <xdr:col>23</xdr:col>
      <xdr:colOff>136525</xdr:colOff>
      <xdr:row>30</xdr:row>
      <xdr:rowOff>160179</xdr:rowOff>
    </xdr:to>
    <xdr:sp macro="" textlink="">
      <xdr:nvSpPr>
        <xdr:cNvPr id="87" name="楕円 86">
          <a:extLst>
            <a:ext uri="{FF2B5EF4-FFF2-40B4-BE49-F238E27FC236}">
              <a16:creationId xmlns:a16="http://schemas.microsoft.com/office/drawing/2014/main" id="{B0B88408-9D48-464F-AA09-4F9DE7B48B02}"/>
            </a:ext>
          </a:extLst>
        </xdr:cNvPr>
        <xdr:cNvSpPr/>
      </xdr:nvSpPr>
      <xdr:spPr>
        <a:xfrm>
          <a:off x="4157345" y="585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81456</xdr:rowOff>
    </xdr:from>
    <xdr:ext cx="405111" cy="259045"/>
    <xdr:sp macro="" textlink="">
      <xdr:nvSpPr>
        <xdr:cNvPr id="88" name="有形固定資産減価償却率該当値テキスト">
          <a:extLst>
            <a:ext uri="{FF2B5EF4-FFF2-40B4-BE49-F238E27FC236}">
              <a16:creationId xmlns:a16="http://schemas.microsoft.com/office/drawing/2014/main" id="{A39F45BE-9FED-41C2-ABC2-8D92428C5003}"/>
            </a:ext>
          </a:extLst>
        </xdr:cNvPr>
        <xdr:cNvSpPr txBox="1"/>
      </xdr:nvSpPr>
      <xdr:spPr>
        <a:xfrm>
          <a:off x="4258945" y="5712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47784</xdr:rowOff>
    </xdr:from>
    <xdr:to>
      <xdr:col>19</xdr:col>
      <xdr:colOff>187325</xdr:colOff>
      <xdr:row>30</xdr:row>
      <xdr:rowOff>149384</xdr:rowOff>
    </xdr:to>
    <xdr:sp macro="" textlink="">
      <xdr:nvSpPr>
        <xdr:cNvPr id="89" name="楕円 88">
          <a:extLst>
            <a:ext uri="{FF2B5EF4-FFF2-40B4-BE49-F238E27FC236}">
              <a16:creationId xmlns:a16="http://schemas.microsoft.com/office/drawing/2014/main" id="{284D8230-99D8-4738-91EB-4669F573C28E}"/>
            </a:ext>
          </a:extLst>
        </xdr:cNvPr>
        <xdr:cNvSpPr/>
      </xdr:nvSpPr>
      <xdr:spPr>
        <a:xfrm>
          <a:off x="3537585" y="5846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98584</xdr:rowOff>
    </xdr:from>
    <xdr:to>
      <xdr:col>23</xdr:col>
      <xdr:colOff>85725</xdr:colOff>
      <xdr:row>30</xdr:row>
      <xdr:rowOff>109379</xdr:rowOff>
    </xdr:to>
    <xdr:cxnSp macro="">
      <xdr:nvCxnSpPr>
        <xdr:cNvPr id="90" name="直線コネクタ 89">
          <a:extLst>
            <a:ext uri="{FF2B5EF4-FFF2-40B4-BE49-F238E27FC236}">
              <a16:creationId xmlns:a16="http://schemas.microsoft.com/office/drawing/2014/main" id="{41754BD9-7560-4F4D-B503-815D87293819}"/>
            </a:ext>
          </a:extLst>
        </xdr:cNvPr>
        <xdr:cNvCxnSpPr/>
      </xdr:nvCxnSpPr>
      <xdr:spPr>
        <a:xfrm>
          <a:off x="3588385" y="5897404"/>
          <a:ext cx="61976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20796</xdr:rowOff>
    </xdr:from>
    <xdr:to>
      <xdr:col>15</xdr:col>
      <xdr:colOff>187325</xdr:colOff>
      <xdr:row>30</xdr:row>
      <xdr:rowOff>122396</xdr:rowOff>
    </xdr:to>
    <xdr:sp macro="" textlink="">
      <xdr:nvSpPr>
        <xdr:cNvPr id="91" name="楕円 90">
          <a:extLst>
            <a:ext uri="{FF2B5EF4-FFF2-40B4-BE49-F238E27FC236}">
              <a16:creationId xmlns:a16="http://schemas.microsoft.com/office/drawing/2014/main" id="{B28456DE-AEB0-4FDC-981B-3A93531A8677}"/>
            </a:ext>
          </a:extLst>
        </xdr:cNvPr>
        <xdr:cNvSpPr/>
      </xdr:nvSpPr>
      <xdr:spPr>
        <a:xfrm>
          <a:off x="2867025" y="58196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71596</xdr:rowOff>
    </xdr:from>
    <xdr:to>
      <xdr:col>19</xdr:col>
      <xdr:colOff>136525</xdr:colOff>
      <xdr:row>30</xdr:row>
      <xdr:rowOff>98584</xdr:rowOff>
    </xdr:to>
    <xdr:cxnSp macro="">
      <xdr:nvCxnSpPr>
        <xdr:cNvPr id="92" name="直線コネクタ 91">
          <a:extLst>
            <a:ext uri="{FF2B5EF4-FFF2-40B4-BE49-F238E27FC236}">
              <a16:creationId xmlns:a16="http://schemas.microsoft.com/office/drawing/2014/main" id="{A6F49642-9AE1-41D4-A495-9DA2C543FFD0}"/>
            </a:ext>
          </a:extLst>
        </xdr:cNvPr>
        <xdr:cNvCxnSpPr/>
      </xdr:nvCxnSpPr>
      <xdr:spPr>
        <a:xfrm>
          <a:off x="2917825" y="5870416"/>
          <a:ext cx="67056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149066</xdr:rowOff>
    </xdr:from>
    <xdr:to>
      <xdr:col>11</xdr:col>
      <xdr:colOff>187325</xdr:colOff>
      <xdr:row>30</xdr:row>
      <xdr:rowOff>79216</xdr:rowOff>
    </xdr:to>
    <xdr:sp macro="" textlink="">
      <xdr:nvSpPr>
        <xdr:cNvPr id="93" name="楕円 92">
          <a:extLst>
            <a:ext uri="{FF2B5EF4-FFF2-40B4-BE49-F238E27FC236}">
              <a16:creationId xmlns:a16="http://schemas.microsoft.com/office/drawing/2014/main" id="{678D7D75-6DBA-491B-A6A6-065A448535A3}"/>
            </a:ext>
          </a:extLst>
        </xdr:cNvPr>
        <xdr:cNvSpPr/>
      </xdr:nvSpPr>
      <xdr:spPr>
        <a:xfrm>
          <a:off x="2196465" y="57802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28416</xdr:rowOff>
    </xdr:from>
    <xdr:to>
      <xdr:col>15</xdr:col>
      <xdr:colOff>136525</xdr:colOff>
      <xdr:row>30</xdr:row>
      <xdr:rowOff>71596</xdr:rowOff>
    </xdr:to>
    <xdr:cxnSp macro="">
      <xdr:nvCxnSpPr>
        <xdr:cNvPr id="94" name="直線コネクタ 93">
          <a:extLst>
            <a:ext uri="{FF2B5EF4-FFF2-40B4-BE49-F238E27FC236}">
              <a16:creationId xmlns:a16="http://schemas.microsoft.com/office/drawing/2014/main" id="{0EF091C2-984B-4F66-9ED0-7FB0EDA96101}"/>
            </a:ext>
          </a:extLst>
        </xdr:cNvPr>
        <xdr:cNvCxnSpPr/>
      </xdr:nvCxnSpPr>
      <xdr:spPr>
        <a:xfrm>
          <a:off x="2247265" y="5827236"/>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63976</xdr:rowOff>
    </xdr:from>
    <xdr:to>
      <xdr:col>7</xdr:col>
      <xdr:colOff>187325</xdr:colOff>
      <xdr:row>30</xdr:row>
      <xdr:rowOff>165576</xdr:rowOff>
    </xdr:to>
    <xdr:sp macro="" textlink="">
      <xdr:nvSpPr>
        <xdr:cNvPr id="95" name="楕円 94">
          <a:extLst>
            <a:ext uri="{FF2B5EF4-FFF2-40B4-BE49-F238E27FC236}">
              <a16:creationId xmlns:a16="http://schemas.microsoft.com/office/drawing/2014/main" id="{F8068597-945B-48CE-B0DA-40F312B6BDCA}"/>
            </a:ext>
          </a:extLst>
        </xdr:cNvPr>
        <xdr:cNvSpPr/>
      </xdr:nvSpPr>
      <xdr:spPr>
        <a:xfrm>
          <a:off x="1525905" y="5862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28416</xdr:rowOff>
    </xdr:from>
    <xdr:to>
      <xdr:col>11</xdr:col>
      <xdr:colOff>136525</xdr:colOff>
      <xdr:row>30</xdr:row>
      <xdr:rowOff>114776</xdr:rowOff>
    </xdr:to>
    <xdr:cxnSp macro="">
      <xdr:nvCxnSpPr>
        <xdr:cNvPr id="96" name="直線コネクタ 95">
          <a:extLst>
            <a:ext uri="{FF2B5EF4-FFF2-40B4-BE49-F238E27FC236}">
              <a16:creationId xmlns:a16="http://schemas.microsoft.com/office/drawing/2014/main" id="{F88E3E09-DAD8-49DB-BAE7-0378CE4AD6D3}"/>
            </a:ext>
          </a:extLst>
        </xdr:cNvPr>
        <xdr:cNvCxnSpPr/>
      </xdr:nvCxnSpPr>
      <xdr:spPr>
        <a:xfrm flipV="1">
          <a:off x="1576705" y="5827236"/>
          <a:ext cx="67056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7" name="n_1aveValue有形固定資産減価償却率">
          <a:extLst>
            <a:ext uri="{FF2B5EF4-FFF2-40B4-BE49-F238E27FC236}">
              <a16:creationId xmlns:a16="http://schemas.microsoft.com/office/drawing/2014/main" id="{5E9AC28C-80F1-4207-A691-FDFD452EE289}"/>
            </a:ext>
          </a:extLst>
        </xdr:cNvPr>
        <xdr:cNvSpPr txBox="1"/>
      </xdr:nvSpPr>
      <xdr:spPr>
        <a:xfrm>
          <a:off x="3395989" y="607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8" name="n_2aveValue有形固定資産減価償却率">
          <a:extLst>
            <a:ext uri="{FF2B5EF4-FFF2-40B4-BE49-F238E27FC236}">
              <a16:creationId xmlns:a16="http://schemas.microsoft.com/office/drawing/2014/main" id="{730C41FC-4771-4BB2-A4CD-38B019F664BF}"/>
            </a:ext>
          </a:extLst>
        </xdr:cNvPr>
        <xdr:cNvSpPr txBox="1"/>
      </xdr:nvSpPr>
      <xdr:spPr>
        <a:xfrm>
          <a:off x="2738129" y="604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9" name="n_3aveValue有形固定資産減価償却率">
          <a:extLst>
            <a:ext uri="{FF2B5EF4-FFF2-40B4-BE49-F238E27FC236}">
              <a16:creationId xmlns:a16="http://schemas.microsoft.com/office/drawing/2014/main" id="{1F36A18F-1DBF-4D2F-AB0B-2DD055C3785E}"/>
            </a:ext>
          </a:extLst>
        </xdr:cNvPr>
        <xdr:cNvSpPr txBox="1"/>
      </xdr:nvSpPr>
      <xdr:spPr>
        <a:xfrm>
          <a:off x="2067569" y="6032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0" name="n_4aveValue有形固定資産減価償却率">
          <a:extLst>
            <a:ext uri="{FF2B5EF4-FFF2-40B4-BE49-F238E27FC236}">
              <a16:creationId xmlns:a16="http://schemas.microsoft.com/office/drawing/2014/main" id="{5171AE01-8A4C-43C1-B9F5-73C253EDB208}"/>
            </a:ext>
          </a:extLst>
        </xdr:cNvPr>
        <xdr:cNvSpPr txBox="1"/>
      </xdr:nvSpPr>
      <xdr:spPr>
        <a:xfrm>
          <a:off x="1397009"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165911</xdr:rowOff>
    </xdr:from>
    <xdr:ext cx="405111" cy="259045"/>
    <xdr:sp macro="" textlink="">
      <xdr:nvSpPr>
        <xdr:cNvPr id="101" name="n_1mainValue有形固定資産減価償却率">
          <a:extLst>
            <a:ext uri="{FF2B5EF4-FFF2-40B4-BE49-F238E27FC236}">
              <a16:creationId xmlns:a16="http://schemas.microsoft.com/office/drawing/2014/main" id="{6561C389-EDAC-40AF-8076-F0937207C11E}"/>
            </a:ext>
          </a:extLst>
        </xdr:cNvPr>
        <xdr:cNvSpPr txBox="1"/>
      </xdr:nvSpPr>
      <xdr:spPr>
        <a:xfrm>
          <a:off x="3395989" y="562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138923</xdr:rowOff>
    </xdr:from>
    <xdr:ext cx="405111" cy="259045"/>
    <xdr:sp macro="" textlink="">
      <xdr:nvSpPr>
        <xdr:cNvPr id="102" name="n_2mainValue有形固定資産減価償却率">
          <a:extLst>
            <a:ext uri="{FF2B5EF4-FFF2-40B4-BE49-F238E27FC236}">
              <a16:creationId xmlns:a16="http://schemas.microsoft.com/office/drawing/2014/main" id="{91997885-2D28-4120-955D-2ACE1B3C9742}"/>
            </a:ext>
          </a:extLst>
        </xdr:cNvPr>
        <xdr:cNvSpPr txBox="1"/>
      </xdr:nvSpPr>
      <xdr:spPr>
        <a:xfrm>
          <a:off x="2738129" y="560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95743</xdr:rowOff>
    </xdr:from>
    <xdr:ext cx="405111" cy="259045"/>
    <xdr:sp macro="" textlink="">
      <xdr:nvSpPr>
        <xdr:cNvPr id="103" name="n_3mainValue有形固定資産減価償却率">
          <a:extLst>
            <a:ext uri="{FF2B5EF4-FFF2-40B4-BE49-F238E27FC236}">
              <a16:creationId xmlns:a16="http://schemas.microsoft.com/office/drawing/2014/main" id="{0B912722-7D94-4B55-A8E3-3AE47BE9AB50}"/>
            </a:ext>
          </a:extLst>
        </xdr:cNvPr>
        <xdr:cNvSpPr txBox="1"/>
      </xdr:nvSpPr>
      <xdr:spPr>
        <a:xfrm>
          <a:off x="2067569" y="55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10653</xdr:rowOff>
    </xdr:from>
    <xdr:ext cx="405111" cy="259045"/>
    <xdr:sp macro="" textlink="">
      <xdr:nvSpPr>
        <xdr:cNvPr id="104" name="n_4mainValue有形固定資産減価償却率">
          <a:extLst>
            <a:ext uri="{FF2B5EF4-FFF2-40B4-BE49-F238E27FC236}">
              <a16:creationId xmlns:a16="http://schemas.microsoft.com/office/drawing/2014/main" id="{3E53D7E3-5919-4E4D-9873-7F758A726069}"/>
            </a:ext>
          </a:extLst>
        </xdr:cNvPr>
        <xdr:cNvSpPr txBox="1"/>
      </xdr:nvSpPr>
      <xdr:spPr>
        <a:xfrm>
          <a:off x="1397009" y="564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812C25D1-CABA-4949-9873-C042F8500F2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BC8E2788-F6A5-482C-A258-CF5C00BA7A1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ACD92A19-87EE-40BD-8B7E-683D2292409F}"/>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1EE282A6-8497-4754-A6A7-F576E26271E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F4B37AE0-A4F5-4FA3-A4D6-C82121F942F6}"/>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41673B86-E0D8-410E-AE01-14DF1B39165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48D129D-070C-47B6-88B4-CCB7A6AF9922}"/>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89450371-5D33-463A-AAE3-9DB9947884F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52D1AD2-6438-4739-94CE-B4AB61D32AAA}"/>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A27E8EB9-978C-4F8E-88CD-0519EB74C0C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4834C25-42FD-4E18-8D20-B8D5A4D2DEF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FA1DDA0D-FBF4-48D7-92B8-7F92AD07589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5EBE0E49-A346-4B16-AA59-F80D4A7C71B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現在高は増加したものの、公債費が増加傾向にあることを踏まえ、将来の負担に備えた減債基金への積立を増額したこと等により、充当可能財源等が増加したことに加え、地方税や地方交付税の増加により経常一般財源等が増加した結果、債務償還比率は改善した。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しかしながら、類似団体との比較においては依然として高い水準にあり、今後も引き続き地方債現在高の減少に努めていく必要がある。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F55DD1A5-0412-408A-96CE-BC438CAE7B6E}"/>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91654094-4460-4510-A62F-23A2ADFC0873}"/>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2851292-1C89-447A-AC02-4EA04FF17CA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B505B8F9-E43E-460E-947F-98D799A8FC0D}"/>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FD526A48-DE15-4782-A99B-C395BB63E282}"/>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87E513FD-96E7-4BA6-8B7B-EB37B17976E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7FC52E92-FA70-4327-8F71-4AC8303BEF80}"/>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B7BE8168-C060-45F2-8CD4-D5BD1E1B5CBF}"/>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73BDF5B6-565A-4B64-B44D-A31387045BA9}"/>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49026674-D877-4B98-8335-CA1866289B64}"/>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881537EA-2805-4762-B699-C2DED04B0A8A}"/>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F7EA7450-7B71-4A5D-BC11-AE83C9805D19}"/>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55198346-F506-4F74-B620-A9912C21F633}"/>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72E39AA7-CA98-46CA-872C-302A3B548E31}"/>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82A009EE-BD7E-4BAC-BF35-19A22B88D30E}"/>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44617A-BE1B-40CC-AE04-2B6CA807D4C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1CDE1624-361C-4C50-9E00-8D0859F1ED3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5" name="直線コネクタ 134">
          <a:extLst>
            <a:ext uri="{FF2B5EF4-FFF2-40B4-BE49-F238E27FC236}">
              <a16:creationId xmlns:a16="http://schemas.microsoft.com/office/drawing/2014/main" id="{69CB358C-E7F9-4ED8-8B16-0AAAC4ADFFAE}"/>
            </a:ext>
          </a:extLst>
        </xdr:cNvPr>
        <xdr:cNvCxnSpPr/>
      </xdr:nvCxnSpPr>
      <xdr:spPr>
        <a:xfrm flipV="1">
          <a:off x="13027660" y="5160463"/>
          <a:ext cx="1269" cy="1405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6" name="債務償還比率最小値テキスト">
          <a:extLst>
            <a:ext uri="{FF2B5EF4-FFF2-40B4-BE49-F238E27FC236}">
              <a16:creationId xmlns:a16="http://schemas.microsoft.com/office/drawing/2014/main" id="{B936479D-2480-4D25-A9B9-6314377A7521}"/>
            </a:ext>
          </a:extLst>
        </xdr:cNvPr>
        <xdr:cNvSpPr txBox="1"/>
      </xdr:nvSpPr>
      <xdr:spPr>
        <a:xfrm>
          <a:off x="13080365" y="656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7" name="直線コネクタ 136">
          <a:extLst>
            <a:ext uri="{FF2B5EF4-FFF2-40B4-BE49-F238E27FC236}">
              <a16:creationId xmlns:a16="http://schemas.microsoft.com/office/drawing/2014/main" id="{DDAF7533-925A-4151-A7E7-A10A02AE3AC4}"/>
            </a:ext>
          </a:extLst>
        </xdr:cNvPr>
        <xdr:cNvCxnSpPr/>
      </xdr:nvCxnSpPr>
      <xdr:spPr>
        <a:xfrm>
          <a:off x="12963525" y="6565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CC9A44E1-826E-4C0C-AFDF-22E165B54422}"/>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4B211B3F-E5CF-4DD0-9C9D-446D8AB50D64}"/>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0" name="債務償還比率平均値テキスト">
          <a:extLst>
            <a:ext uri="{FF2B5EF4-FFF2-40B4-BE49-F238E27FC236}">
              <a16:creationId xmlns:a16="http://schemas.microsoft.com/office/drawing/2014/main" id="{3E3DA52E-D694-4218-9AB8-A50F39C1E1A4}"/>
            </a:ext>
          </a:extLst>
        </xdr:cNvPr>
        <xdr:cNvSpPr txBox="1"/>
      </xdr:nvSpPr>
      <xdr:spPr>
        <a:xfrm>
          <a:off x="13080365" y="5607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1" name="フローチャート: 判断 140">
          <a:extLst>
            <a:ext uri="{FF2B5EF4-FFF2-40B4-BE49-F238E27FC236}">
              <a16:creationId xmlns:a16="http://schemas.microsoft.com/office/drawing/2014/main" id="{A0853079-D0F3-4065-8485-7CD16B1FA6A4}"/>
            </a:ext>
          </a:extLst>
        </xdr:cNvPr>
        <xdr:cNvSpPr/>
      </xdr:nvSpPr>
      <xdr:spPr>
        <a:xfrm>
          <a:off x="13001625" y="57522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2" name="フローチャート: 判断 141">
          <a:extLst>
            <a:ext uri="{FF2B5EF4-FFF2-40B4-BE49-F238E27FC236}">
              <a16:creationId xmlns:a16="http://schemas.microsoft.com/office/drawing/2014/main" id="{917A37C1-A977-40E4-92F3-325F5C07CE5A}"/>
            </a:ext>
          </a:extLst>
        </xdr:cNvPr>
        <xdr:cNvSpPr/>
      </xdr:nvSpPr>
      <xdr:spPr>
        <a:xfrm>
          <a:off x="12359005" y="5766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3" name="フローチャート: 判断 142">
          <a:extLst>
            <a:ext uri="{FF2B5EF4-FFF2-40B4-BE49-F238E27FC236}">
              <a16:creationId xmlns:a16="http://schemas.microsoft.com/office/drawing/2014/main" id="{AFBACB24-8CC5-4FEC-8CC7-7F9F2FE7E81A}"/>
            </a:ext>
          </a:extLst>
        </xdr:cNvPr>
        <xdr:cNvSpPr/>
      </xdr:nvSpPr>
      <xdr:spPr>
        <a:xfrm>
          <a:off x="11688445" y="5751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4" name="フローチャート: 判断 143">
          <a:extLst>
            <a:ext uri="{FF2B5EF4-FFF2-40B4-BE49-F238E27FC236}">
              <a16:creationId xmlns:a16="http://schemas.microsoft.com/office/drawing/2014/main" id="{868E0FA8-4221-49EF-AB94-85338CB0FD71}"/>
            </a:ext>
          </a:extLst>
        </xdr:cNvPr>
        <xdr:cNvSpPr/>
      </xdr:nvSpPr>
      <xdr:spPr>
        <a:xfrm>
          <a:off x="11017885" y="57450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5" name="フローチャート: 判断 144">
          <a:extLst>
            <a:ext uri="{FF2B5EF4-FFF2-40B4-BE49-F238E27FC236}">
              <a16:creationId xmlns:a16="http://schemas.microsoft.com/office/drawing/2014/main" id="{E6DD066F-C824-43EA-8093-9D4EFF02C670}"/>
            </a:ext>
          </a:extLst>
        </xdr:cNvPr>
        <xdr:cNvSpPr/>
      </xdr:nvSpPr>
      <xdr:spPr>
        <a:xfrm>
          <a:off x="10347325" y="5945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E87E16E-9004-489D-8AFA-F2A7BD6BDF8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8AE7770-FC30-4A91-8F36-33D507D86013}"/>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71AA8C8-9E1E-4134-BAB5-48DC1D49030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8CCA335-AA8D-4C5E-A9E6-381B0B7029AB}"/>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1166772-6C5B-4E86-9F44-4F5F61ED929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164447</xdr:rowOff>
    </xdr:from>
    <xdr:to>
      <xdr:col>76</xdr:col>
      <xdr:colOff>73025</xdr:colOff>
      <xdr:row>31</xdr:row>
      <xdr:rowOff>94597</xdr:rowOff>
    </xdr:to>
    <xdr:sp macro="" textlink="">
      <xdr:nvSpPr>
        <xdr:cNvPr id="151" name="楕円 150">
          <a:extLst>
            <a:ext uri="{FF2B5EF4-FFF2-40B4-BE49-F238E27FC236}">
              <a16:creationId xmlns:a16="http://schemas.microsoft.com/office/drawing/2014/main" id="{5690A8CB-5666-448C-BD49-B41E7116A211}"/>
            </a:ext>
          </a:extLst>
        </xdr:cNvPr>
        <xdr:cNvSpPr/>
      </xdr:nvSpPr>
      <xdr:spPr>
        <a:xfrm>
          <a:off x="13001625" y="59632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142874</xdr:rowOff>
    </xdr:from>
    <xdr:ext cx="469744" cy="259045"/>
    <xdr:sp macro="" textlink="">
      <xdr:nvSpPr>
        <xdr:cNvPr id="152" name="債務償還比率該当値テキスト">
          <a:extLst>
            <a:ext uri="{FF2B5EF4-FFF2-40B4-BE49-F238E27FC236}">
              <a16:creationId xmlns:a16="http://schemas.microsoft.com/office/drawing/2014/main" id="{097D1892-9272-4DE3-8D5F-C88F51120BC2}"/>
            </a:ext>
          </a:extLst>
        </xdr:cNvPr>
        <xdr:cNvSpPr txBox="1"/>
      </xdr:nvSpPr>
      <xdr:spPr>
        <a:xfrm>
          <a:off x="13080365" y="5941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29854</xdr:rowOff>
    </xdr:from>
    <xdr:to>
      <xdr:col>72</xdr:col>
      <xdr:colOff>123825</xdr:colOff>
      <xdr:row>31</xdr:row>
      <xdr:rowOff>131454</xdr:rowOff>
    </xdr:to>
    <xdr:sp macro="" textlink="">
      <xdr:nvSpPr>
        <xdr:cNvPr id="153" name="楕円 152">
          <a:extLst>
            <a:ext uri="{FF2B5EF4-FFF2-40B4-BE49-F238E27FC236}">
              <a16:creationId xmlns:a16="http://schemas.microsoft.com/office/drawing/2014/main" id="{F14E8650-0DB5-4C2C-8D11-37785571EC05}"/>
            </a:ext>
          </a:extLst>
        </xdr:cNvPr>
        <xdr:cNvSpPr/>
      </xdr:nvSpPr>
      <xdr:spPr>
        <a:xfrm>
          <a:off x="12359005" y="599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43797</xdr:rowOff>
    </xdr:from>
    <xdr:to>
      <xdr:col>76</xdr:col>
      <xdr:colOff>22225</xdr:colOff>
      <xdr:row>31</xdr:row>
      <xdr:rowOff>80654</xdr:rowOff>
    </xdr:to>
    <xdr:cxnSp macro="">
      <xdr:nvCxnSpPr>
        <xdr:cNvPr id="154" name="直線コネクタ 153">
          <a:extLst>
            <a:ext uri="{FF2B5EF4-FFF2-40B4-BE49-F238E27FC236}">
              <a16:creationId xmlns:a16="http://schemas.microsoft.com/office/drawing/2014/main" id="{CD66F31F-56ED-451E-867F-9FD3749DBA31}"/>
            </a:ext>
          </a:extLst>
        </xdr:cNvPr>
        <xdr:cNvCxnSpPr/>
      </xdr:nvCxnSpPr>
      <xdr:spPr>
        <a:xfrm flipV="1">
          <a:off x="12409805" y="6010257"/>
          <a:ext cx="619760" cy="3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91812</xdr:rowOff>
    </xdr:from>
    <xdr:to>
      <xdr:col>68</xdr:col>
      <xdr:colOff>123825</xdr:colOff>
      <xdr:row>31</xdr:row>
      <xdr:rowOff>21962</xdr:rowOff>
    </xdr:to>
    <xdr:sp macro="" textlink="">
      <xdr:nvSpPr>
        <xdr:cNvPr id="155" name="楕円 154">
          <a:extLst>
            <a:ext uri="{FF2B5EF4-FFF2-40B4-BE49-F238E27FC236}">
              <a16:creationId xmlns:a16="http://schemas.microsoft.com/office/drawing/2014/main" id="{FCBCADCA-A2D7-4182-9C91-4F3BFEBBF63E}"/>
            </a:ext>
          </a:extLst>
        </xdr:cNvPr>
        <xdr:cNvSpPr/>
      </xdr:nvSpPr>
      <xdr:spPr>
        <a:xfrm>
          <a:off x="11688445" y="58906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142612</xdr:rowOff>
    </xdr:from>
    <xdr:to>
      <xdr:col>72</xdr:col>
      <xdr:colOff>73025</xdr:colOff>
      <xdr:row>31</xdr:row>
      <xdr:rowOff>80654</xdr:rowOff>
    </xdr:to>
    <xdr:cxnSp macro="">
      <xdr:nvCxnSpPr>
        <xdr:cNvPr id="156" name="直線コネクタ 155">
          <a:extLst>
            <a:ext uri="{FF2B5EF4-FFF2-40B4-BE49-F238E27FC236}">
              <a16:creationId xmlns:a16="http://schemas.microsoft.com/office/drawing/2014/main" id="{42A1A4AB-6322-4418-AC98-CB396FB2A20C}"/>
            </a:ext>
          </a:extLst>
        </xdr:cNvPr>
        <xdr:cNvCxnSpPr/>
      </xdr:nvCxnSpPr>
      <xdr:spPr>
        <a:xfrm>
          <a:off x="11739245" y="5941432"/>
          <a:ext cx="670560" cy="10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36177</xdr:rowOff>
    </xdr:from>
    <xdr:to>
      <xdr:col>64</xdr:col>
      <xdr:colOff>123825</xdr:colOff>
      <xdr:row>31</xdr:row>
      <xdr:rowOff>137777</xdr:rowOff>
    </xdr:to>
    <xdr:sp macro="" textlink="">
      <xdr:nvSpPr>
        <xdr:cNvPr id="157" name="楕円 156">
          <a:extLst>
            <a:ext uri="{FF2B5EF4-FFF2-40B4-BE49-F238E27FC236}">
              <a16:creationId xmlns:a16="http://schemas.microsoft.com/office/drawing/2014/main" id="{27A401F1-63A8-4BD1-A950-DF679E905771}"/>
            </a:ext>
          </a:extLst>
        </xdr:cNvPr>
        <xdr:cNvSpPr/>
      </xdr:nvSpPr>
      <xdr:spPr>
        <a:xfrm>
          <a:off x="11017885" y="600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142612</xdr:rowOff>
    </xdr:from>
    <xdr:to>
      <xdr:col>68</xdr:col>
      <xdr:colOff>73025</xdr:colOff>
      <xdr:row>31</xdr:row>
      <xdr:rowOff>86977</xdr:rowOff>
    </xdr:to>
    <xdr:cxnSp macro="">
      <xdr:nvCxnSpPr>
        <xdr:cNvPr id="158" name="直線コネクタ 157">
          <a:extLst>
            <a:ext uri="{FF2B5EF4-FFF2-40B4-BE49-F238E27FC236}">
              <a16:creationId xmlns:a16="http://schemas.microsoft.com/office/drawing/2014/main" id="{F5CC47C7-D628-4CF0-A0FA-B47D9306171F}"/>
            </a:ext>
          </a:extLst>
        </xdr:cNvPr>
        <xdr:cNvCxnSpPr/>
      </xdr:nvCxnSpPr>
      <xdr:spPr>
        <a:xfrm flipV="1">
          <a:off x="11068685" y="5941432"/>
          <a:ext cx="670560" cy="11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21291</xdr:rowOff>
    </xdr:from>
    <xdr:to>
      <xdr:col>60</xdr:col>
      <xdr:colOff>123825</xdr:colOff>
      <xdr:row>33</xdr:row>
      <xdr:rowOff>122890</xdr:rowOff>
    </xdr:to>
    <xdr:sp macro="" textlink="">
      <xdr:nvSpPr>
        <xdr:cNvPr id="159" name="楕円 158">
          <a:extLst>
            <a:ext uri="{FF2B5EF4-FFF2-40B4-BE49-F238E27FC236}">
              <a16:creationId xmlns:a16="http://schemas.microsoft.com/office/drawing/2014/main" id="{766F766C-9270-428D-BEB8-919BD2082EB9}"/>
            </a:ext>
          </a:extLst>
        </xdr:cNvPr>
        <xdr:cNvSpPr/>
      </xdr:nvSpPr>
      <xdr:spPr>
        <a:xfrm>
          <a:off x="10347325" y="632303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86977</xdr:rowOff>
    </xdr:from>
    <xdr:to>
      <xdr:col>64</xdr:col>
      <xdr:colOff>73025</xdr:colOff>
      <xdr:row>33</xdr:row>
      <xdr:rowOff>72091</xdr:rowOff>
    </xdr:to>
    <xdr:cxnSp macro="">
      <xdr:nvCxnSpPr>
        <xdr:cNvPr id="160" name="直線コネクタ 159">
          <a:extLst>
            <a:ext uri="{FF2B5EF4-FFF2-40B4-BE49-F238E27FC236}">
              <a16:creationId xmlns:a16="http://schemas.microsoft.com/office/drawing/2014/main" id="{54FA19D9-5599-4CAF-9B6B-1B4D7CBF97C1}"/>
            </a:ext>
          </a:extLst>
        </xdr:cNvPr>
        <xdr:cNvCxnSpPr/>
      </xdr:nvCxnSpPr>
      <xdr:spPr>
        <a:xfrm flipV="1">
          <a:off x="10398125" y="6053437"/>
          <a:ext cx="670560" cy="32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1" name="n_1aveValue債務償還比率">
          <a:extLst>
            <a:ext uri="{FF2B5EF4-FFF2-40B4-BE49-F238E27FC236}">
              <a16:creationId xmlns:a16="http://schemas.microsoft.com/office/drawing/2014/main" id="{4746CC1B-57BC-4255-A803-9EBB4E5D53A8}"/>
            </a:ext>
          </a:extLst>
        </xdr:cNvPr>
        <xdr:cNvSpPr txBox="1"/>
      </xdr:nvSpPr>
      <xdr:spPr>
        <a:xfrm>
          <a:off x="12185092" y="554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2" name="n_2aveValue債務償還比率">
          <a:extLst>
            <a:ext uri="{FF2B5EF4-FFF2-40B4-BE49-F238E27FC236}">
              <a16:creationId xmlns:a16="http://schemas.microsoft.com/office/drawing/2014/main" id="{AB4BFAC6-BB93-46B4-A52F-9CD96EC6F23A}"/>
            </a:ext>
          </a:extLst>
        </xdr:cNvPr>
        <xdr:cNvSpPr txBox="1"/>
      </xdr:nvSpPr>
      <xdr:spPr>
        <a:xfrm>
          <a:off x="11527232" y="5530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3" name="n_3aveValue債務償還比率">
          <a:extLst>
            <a:ext uri="{FF2B5EF4-FFF2-40B4-BE49-F238E27FC236}">
              <a16:creationId xmlns:a16="http://schemas.microsoft.com/office/drawing/2014/main" id="{96FE43B4-721C-4AD4-B44A-B246C4EAE91B}"/>
            </a:ext>
          </a:extLst>
        </xdr:cNvPr>
        <xdr:cNvSpPr txBox="1"/>
      </xdr:nvSpPr>
      <xdr:spPr>
        <a:xfrm>
          <a:off x="10856672" y="55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4" name="n_4aveValue債務償還比率">
          <a:extLst>
            <a:ext uri="{FF2B5EF4-FFF2-40B4-BE49-F238E27FC236}">
              <a16:creationId xmlns:a16="http://schemas.microsoft.com/office/drawing/2014/main" id="{680B3E7B-40EC-4D22-89D6-1E27C1DA3482}"/>
            </a:ext>
          </a:extLst>
        </xdr:cNvPr>
        <xdr:cNvSpPr txBox="1"/>
      </xdr:nvSpPr>
      <xdr:spPr>
        <a:xfrm>
          <a:off x="10186112" y="572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122581</xdr:rowOff>
    </xdr:from>
    <xdr:ext cx="469744" cy="259045"/>
    <xdr:sp macro="" textlink="">
      <xdr:nvSpPr>
        <xdr:cNvPr id="165" name="n_1mainValue債務償還比率">
          <a:extLst>
            <a:ext uri="{FF2B5EF4-FFF2-40B4-BE49-F238E27FC236}">
              <a16:creationId xmlns:a16="http://schemas.microsoft.com/office/drawing/2014/main" id="{AA2AF435-7EA4-4798-B650-0A04E9E4457B}"/>
            </a:ext>
          </a:extLst>
        </xdr:cNvPr>
        <xdr:cNvSpPr txBox="1"/>
      </xdr:nvSpPr>
      <xdr:spPr>
        <a:xfrm>
          <a:off x="12185092" y="608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13089</xdr:rowOff>
    </xdr:from>
    <xdr:ext cx="469744" cy="259045"/>
    <xdr:sp macro="" textlink="">
      <xdr:nvSpPr>
        <xdr:cNvPr id="166" name="n_2mainValue債務償還比率">
          <a:extLst>
            <a:ext uri="{FF2B5EF4-FFF2-40B4-BE49-F238E27FC236}">
              <a16:creationId xmlns:a16="http://schemas.microsoft.com/office/drawing/2014/main" id="{3881416B-B3BD-45BA-B852-B90A324C9868}"/>
            </a:ext>
          </a:extLst>
        </xdr:cNvPr>
        <xdr:cNvSpPr txBox="1"/>
      </xdr:nvSpPr>
      <xdr:spPr>
        <a:xfrm>
          <a:off x="11527232" y="597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128904</xdr:rowOff>
    </xdr:from>
    <xdr:ext cx="469744" cy="259045"/>
    <xdr:sp macro="" textlink="">
      <xdr:nvSpPr>
        <xdr:cNvPr id="167" name="n_3mainValue債務償還比率">
          <a:extLst>
            <a:ext uri="{FF2B5EF4-FFF2-40B4-BE49-F238E27FC236}">
              <a16:creationId xmlns:a16="http://schemas.microsoft.com/office/drawing/2014/main" id="{9953FBF8-7DC6-4DCB-B1B7-769341D49977}"/>
            </a:ext>
          </a:extLst>
        </xdr:cNvPr>
        <xdr:cNvSpPr txBox="1"/>
      </xdr:nvSpPr>
      <xdr:spPr>
        <a:xfrm>
          <a:off x="10856672" y="609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114018</xdr:rowOff>
    </xdr:from>
    <xdr:ext cx="469744" cy="259045"/>
    <xdr:sp macro="" textlink="">
      <xdr:nvSpPr>
        <xdr:cNvPr id="168" name="n_4mainValue債務償還比率">
          <a:extLst>
            <a:ext uri="{FF2B5EF4-FFF2-40B4-BE49-F238E27FC236}">
              <a16:creationId xmlns:a16="http://schemas.microsoft.com/office/drawing/2014/main" id="{CA798A32-2610-4290-9FD6-A4902F827BE1}"/>
            </a:ext>
          </a:extLst>
        </xdr:cNvPr>
        <xdr:cNvSpPr txBox="1"/>
      </xdr:nvSpPr>
      <xdr:spPr>
        <a:xfrm>
          <a:off x="10186112" y="641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9E1D8227-B554-4A2D-85C9-57720593228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EF4B066-417F-49A8-9857-8A9E258DC8B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743ABBC0-95CE-48BE-A365-6FDC773FC54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4D01D23-CF6D-47F2-B3EA-BF707F42ECB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E098FF3-F324-4676-A574-1EDE5500950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3018D17-30D2-48D3-BA88-3D47E21B289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EF9CE3-304A-42CD-80F2-A91A7E1A497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3CF585-B985-4794-A77F-AAA24A45807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68B87E1-EB27-45FE-8E9A-451014DC3BB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2D321F-7E25-4652-8EEB-BD8D0CD5B1D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5379E1-9DD2-488A-8ADE-DBCC6B2F5EF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47084D-DB73-4E4C-BBF1-CA20064C75BD}"/>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6C1BD7C-5E16-4DD3-813B-884F7500B8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8A7096-EF81-43FE-8497-84E02D9B029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4B6103-3FC4-4548-859B-9C6CF0FB00D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EADE3D-AA55-4A8F-9C21-78DFBC66A9B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42326E-493E-42F0-8942-738A3686813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4EAE8A-7B4F-4B44-A39E-5CE75F9F5A1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AE9501-8A36-41D2-8D49-AF81C7A6C3C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76FDB9-4ED0-486E-AD9A-E76BB944D16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5315A9-D016-4EB0-B742-DB363F3EA91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19057FD-1694-4C89-914B-9BB754043C24}"/>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C507A4-E6D3-4419-8CF9-5A4B7ECBBEB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02BED2-1788-405A-B47F-9D79AFD0EAB1}"/>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DB4092-5C8C-4817-8A2C-5A71BC692FED}"/>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3A75A8-FE60-4B03-93F8-53C877B386B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5FCD67-1E5F-4851-A412-AC101E8CEF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9FB4A4-C1D8-43E7-8071-BA005637492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2D046E-A896-490A-9078-E2B87341E7A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E733C46-4430-4F94-9DAD-0DB12A54066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0BBB19-AA04-4635-BF62-6D840049B84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5C94B6-A1C3-4056-A0FF-DAFB10A2BF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47ED296-4B26-4E4C-893A-4BBA99E8CB4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F63D966-55C7-4CE1-A4CE-AD1F5AEDB7B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D40AB8-AA11-4C8A-95E1-8DC2B898F0A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DD2C92-8BD2-4569-8A17-3ED83A6BD82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2BC4CF-41B8-48E9-8559-38021E5269C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08679C-672A-4B5C-9470-84347B75C81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7D3F37-1FF6-4D79-BE3B-287D7AD4FA8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021533-4588-450F-8F79-78C2DD744BF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BB2043F-09F6-46E9-AD72-F81CBC86F82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FF7BD5-D8FD-4939-B8BA-931EEFCF336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9F85D7-9453-4A82-A8E6-7197629F988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AA17FC-62C8-46F0-A28C-2300B1CA3E0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8F52E1-3845-4873-8577-2329FDF17B1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90E0B4-3D9E-46AA-8E75-62EB788422D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01605C8-C243-47EB-93DE-834F1D80BEA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F47209-2174-4757-8FB0-92A100E6B54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EE51DA5-7102-45AD-BAD5-48B495283364}"/>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A1724D9-01A9-4C91-99CC-D9BA3539A00E}"/>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15607E5-7230-41A4-A2C3-DC3AE1D15FC8}"/>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563B337-8853-407C-A1E9-31D4963B55C7}"/>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A37052C-8ED0-4462-B5D5-24FD07FA877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06C2098-B0A0-418B-8A54-343B9929ADF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E553442-333D-4A72-9C66-8340EF819BF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A674946-A646-43BA-9104-8B7D73BE1704}"/>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1CD5D50-720D-4820-862C-757F7772AF7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9F7D00-EF6D-44B6-81C7-892B45A16463}"/>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5CF0D3A-42B4-4003-88B8-14CA0FEBC0F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5BB607DC-9A4C-429C-A4BB-9C48A9069D3F}"/>
            </a:ext>
          </a:extLst>
        </xdr:cNvPr>
        <xdr:cNvCxnSpPr/>
      </xdr:nvCxnSpPr>
      <xdr:spPr>
        <a:xfrm flipV="1">
          <a:off x="4086225" y="5663184"/>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9C9CC6C7-2381-48F6-898D-3729CE69112F}"/>
            </a:ext>
          </a:extLst>
        </xdr:cNvPr>
        <xdr:cNvSpPr txBox="1"/>
      </xdr:nvSpPr>
      <xdr:spPr>
        <a:xfrm>
          <a:off x="4124960" y="692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43A4E36C-CD55-407A-AE31-255FADDD0FC7}"/>
            </a:ext>
          </a:extLst>
        </xdr:cNvPr>
        <xdr:cNvCxnSpPr/>
      </xdr:nvCxnSpPr>
      <xdr:spPr>
        <a:xfrm>
          <a:off x="402082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2A3C8FC2-0321-4D8C-83A5-7FE854F696B6}"/>
            </a:ext>
          </a:extLst>
        </xdr:cNvPr>
        <xdr:cNvSpPr txBox="1"/>
      </xdr:nvSpPr>
      <xdr:spPr>
        <a:xfrm>
          <a:off x="4124960" y="54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8AA3B284-BEFA-4605-9D35-85E8431ED3CB}"/>
            </a:ext>
          </a:extLst>
        </xdr:cNvPr>
        <xdr:cNvCxnSpPr/>
      </xdr:nvCxnSpPr>
      <xdr:spPr>
        <a:xfrm>
          <a:off x="4020820" y="566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F6D0A02F-272E-4269-8807-B4F5B530628F}"/>
            </a:ext>
          </a:extLst>
        </xdr:cNvPr>
        <xdr:cNvSpPr txBox="1"/>
      </xdr:nvSpPr>
      <xdr:spPr>
        <a:xfrm>
          <a:off x="4124960" y="613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8C4A378-B732-413D-8F38-29D06B460797}"/>
            </a:ext>
          </a:extLst>
        </xdr:cNvPr>
        <xdr:cNvSpPr/>
      </xdr:nvSpPr>
      <xdr:spPr>
        <a:xfrm>
          <a:off x="4036060" y="6282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ACE9701E-2FF5-42F3-AE88-8A2816BAC37E}"/>
            </a:ext>
          </a:extLst>
        </xdr:cNvPr>
        <xdr:cNvSpPr/>
      </xdr:nvSpPr>
      <xdr:spPr>
        <a:xfrm>
          <a:off x="3312160" y="6253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71A65F4F-2A3E-4630-9C96-964072276929}"/>
            </a:ext>
          </a:extLst>
        </xdr:cNvPr>
        <xdr:cNvSpPr/>
      </xdr:nvSpPr>
      <xdr:spPr>
        <a:xfrm>
          <a:off x="2514600" y="62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FB9F820A-CB0B-4EEA-BDC1-60D5617CB23F}"/>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62A95CE-EF35-47D1-AF1A-F3589B9E72E7}"/>
            </a:ext>
          </a:extLst>
        </xdr:cNvPr>
        <xdr:cNvSpPr/>
      </xdr:nvSpPr>
      <xdr:spPr>
        <a:xfrm>
          <a:off x="96520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B1CCCA-10BC-407D-BAE8-0A0F4BABA62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449E58E-F8E9-4764-AB66-7CBB7DCA613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81ADE4-F644-4EDE-BBE6-D9B656ADDCF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A98617-F4F3-45E8-AA76-2C718874F10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EE4E56-0A14-46BA-A81D-3B46E1F95C71}"/>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11684</xdr:rowOff>
    </xdr:from>
    <xdr:to>
      <xdr:col>24</xdr:col>
      <xdr:colOff>114300</xdr:colOff>
      <xdr:row>39</xdr:row>
      <xdr:rowOff>113284</xdr:rowOff>
    </xdr:to>
    <xdr:sp macro="" textlink="">
      <xdr:nvSpPr>
        <xdr:cNvPr id="71" name="楕円 70">
          <a:extLst>
            <a:ext uri="{FF2B5EF4-FFF2-40B4-BE49-F238E27FC236}">
              <a16:creationId xmlns:a16="http://schemas.microsoft.com/office/drawing/2014/main" id="{A2DE3767-5BD6-4592-9721-7231CC71E432}"/>
            </a:ext>
          </a:extLst>
        </xdr:cNvPr>
        <xdr:cNvSpPr/>
      </xdr:nvSpPr>
      <xdr:spPr>
        <a:xfrm>
          <a:off x="4036060" y="654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161561</xdr:rowOff>
    </xdr:from>
    <xdr:ext cx="405111" cy="259045"/>
    <xdr:sp macro="" textlink="">
      <xdr:nvSpPr>
        <xdr:cNvPr id="72" name="【道路】&#10;有形固定資産減価償却率該当値テキスト">
          <a:extLst>
            <a:ext uri="{FF2B5EF4-FFF2-40B4-BE49-F238E27FC236}">
              <a16:creationId xmlns:a16="http://schemas.microsoft.com/office/drawing/2014/main" id="{A6675F02-EFF2-48FC-A089-52B2DB033D3B}"/>
            </a:ext>
          </a:extLst>
        </xdr:cNvPr>
        <xdr:cNvSpPr txBox="1"/>
      </xdr:nvSpPr>
      <xdr:spPr>
        <a:xfrm>
          <a:off x="4124960" y="653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50546</xdr:rowOff>
    </xdr:from>
    <xdr:to>
      <xdr:col>20</xdr:col>
      <xdr:colOff>38100</xdr:colOff>
      <xdr:row>39</xdr:row>
      <xdr:rowOff>152146</xdr:rowOff>
    </xdr:to>
    <xdr:sp macro="" textlink="">
      <xdr:nvSpPr>
        <xdr:cNvPr id="73" name="楕円 72">
          <a:extLst>
            <a:ext uri="{FF2B5EF4-FFF2-40B4-BE49-F238E27FC236}">
              <a16:creationId xmlns:a16="http://schemas.microsoft.com/office/drawing/2014/main" id="{E9B66490-E1B5-482A-BBD2-4988049D6FBF}"/>
            </a:ext>
          </a:extLst>
        </xdr:cNvPr>
        <xdr:cNvSpPr/>
      </xdr:nvSpPr>
      <xdr:spPr>
        <a:xfrm>
          <a:off x="3312160" y="6588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62484</xdr:rowOff>
    </xdr:from>
    <xdr:to>
      <xdr:col>24</xdr:col>
      <xdr:colOff>63500</xdr:colOff>
      <xdr:row>39</xdr:row>
      <xdr:rowOff>101346</xdr:rowOff>
    </xdr:to>
    <xdr:cxnSp macro="">
      <xdr:nvCxnSpPr>
        <xdr:cNvPr id="74" name="直線コネクタ 73">
          <a:extLst>
            <a:ext uri="{FF2B5EF4-FFF2-40B4-BE49-F238E27FC236}">
              <a16:creationId xmlns:a16="http://schemas.microsoft.com/office/drawing/2014/main" id="{F5C73E12-661D-48FF-A9CC-4D23887280FE}"/>
            </a:ext>
          </a:extLst>
        </xdr:cNvPr>
        <xdr:cNvCxnSpPr/>
      </xdr:nvCxnSpPr>
      <xdr:spPr>
        <a:xfrm flipV="1">
          <a:off x="3355340" y="6600444"/>
          <a:ext cx="7315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36830</xdr:rowOff>
    </xdr:from>
    <xdr:to>
      <xdr:col>15</xdr:col>
      <xdr:colOff>101600</xdr:colOff>
      <xdr:row>39</xdr:row>
      <xdr:rowOff>138430</xdr:rowOff>
    </xdr:to>
    <xdr:sp macro="" textlink="">
      <xdr:nvSpPr>
        <xdr:cNvPr id="75" name="楕円 74">
          <a:extLst>
            <a:ext uri="{FF2B5EF4-FFF2-40B4-BE49-F238E27FC236}">
              <a16:creationId xmlns:a16="http://schemas.microsoft.com/office/drawing/2014/main" id="{DB22E2A0-23E0-4C00-8D3A-0555F53E8AD5}"/>
            </a:ext>
          </a:extLst>
        </xdr:cNvPr>
        <xdr:cNvSpPr/>
      </xdr:nvSpPr>
      <xdr:spPr>
        <a:xfrm>
          <a:off x="25146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87630</xdr:rowOff>
    </xdr:from>
    <xdr:to>
      <xdr:col>19</xdr:col>
      <xdr:colOff>177800</xdr:colOff>
      <xdr:row>39</xdr:row>
      <xdr:rowOff>101346</xdr:rowOff>
    </xdr:to>
    <xdr:cxnSp macro="">
      <xdr:nvCxnSpPr>
        <xdr:cNvPr id="76" name="直線コネクタ 75">
          <a:extLst>
            <a:ext uri="{FF2B5EF4-FFF2-40B4-BE49-F238E27FC236}">
              <a16:creationId xmlns:a16="http://schemas.microsoft.com/office/drawing/2014/main" id="{F26A9325-DFC1-4553-A2BD-7C1205094C78}"/>
            </a:ext>
          </a:extLst>
        </xdr:cNvPr>
        <xdr:cNvCxnSpPr/>
      </xdr:nvCxnSpPr>
      <xdr:spPr>
        <a:xfrm>
          <a:off x="2565400" y="6625590"/>
          <a:ext cx="78994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27686</xdr:rowOff>
    </xdr:from>
    <xdr:to>
      <xdr:col>10</xdr:col>
      <xdr:colOff>165100</xdr:colOff>
      <xdr:row>39</xdr:row>
      <xdr:rowOff>129286</xdr:rowOff>
    </xdr:to>
    <xdr:sp macro="" textlink="">
      <xdr:nvSpPr>
        <xdr:cNvPr id="77" name="楕円 76">
          <a:extLst>
            <a:ext uri="{FF2B5EF4-FFF2-40B4-BE49-F238E27FC236}">
              <a16:creationId xmlns:a16="http://schemas.microsoft.com/office/drawing/2014/main" id="{61DDA30C-415E-4890-9615-F99500E72C78}"/>
            </a:ext>
          </a:extLst>
        </xdr:cNvPr>
        <xdr:cNvSpPr/>
      </xdr:nvSpPr>
      <xdr:spPr>
        <a:xfrm>
          <a:off x="17399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78486</xdr:rowOff>
    </xdr:from>
    <xdr:to>
      <xdr:col>15</xdr:col>
      <xdr:colOff>50800</xdr:colOff>
      <xdr:row>39</xdr:row>
      <xdr:rowOff>87630</xdr:rowOff>
    </xdr:to>
    <xdr:cxnSp macro="">
      <xdr:nvCxnSpPr>
        <xdr:cNvPr id="78" name="直線コネクタ 77">
          <a:extLst>
            <a:ext uri="{FF2B5EF4-FFF2-40B4-BE49-F238E27FC236}">
              <a16:creationId xmlns:a16="http://schemas.microsoft.com/office/drawing/2014/main" id="{50C74C17-B121-4252-BB4A-04DCDC8F37D4}"/>
            </a:ext>
          </a:extLst>
        </xdr:cNvPr>
        <xdr:cNvCxnSpPr/>
      </xdr:nvCxnSpPr>
      <xdr:spPr>
        <a:xfrm>
          <a:off x="1790700" y="6616446"/>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16256</xdr:rowOff>
    </xdr:from>
    <xdr:to>
      <xdr:col>6</xdr:col>
      <xdr:colOff>38100</xdr:colOff>
      <xdr:row>39</xdr:row>
      <xdr:rowOff>117856</xdr:rowOff>
    </xdr:to>
    <xdr:sp macro="" textlink="">
      <xdr:nvSpPr>
        <xdr:cNvPr id="79" name="楕円 78">
          <a:extLst>
            <a:ext uri="{FF2B5EF4-FFF2-40B4-BE49-F238E27FC236}">
              <a16:creationId xmlns:a16="http://schemas.microsoft.com/office/drawing/2014/main" id="{9D15EE20-A841-49B4-A17D-0C07000A0337}"/>
            </a:ext>
          </a:extLst>
        </xdr:cNvPr>
        <xdr:cNvSpPr/>
      </xdr:nvSpPr>
      <xdr:spPr>
        <a:xfrm>
          <a:off x="965200" y="6554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67056</xdr:rowOff>
    </xdr:from>
    <xdr:to>
      <xdr:col>10</xdr:col>
      <xdr:colOff>114300</xdr:colOff>
      <xdr:row>39</xdr:row>
      <xdr:rowOff>78486</xdr:rowOff>
    </xdr:to>
    <xdr:cxnSp macro="">
      <xdr:nvCxnSpPr>
        <xdr:cNvPr id="80" name="直線コネクタ 79">
          <a:extLst>
            <a:ext uri="{FF2B5EF4-FFF2-40B4-BE49-F238E27FC236}">
              <a16:creationId xmlns:a16="http://schemas.microsoft.com/office/drawing/2014/main" id="{F402C440-EA81-473B-9401-D24FE3046048}"/>
            </a:ext>
          </a:extLst>
        </xdr:cNvPr>
        <xdr:cNvCxnSpPr/>
      </xdr:nvCxnSpPr>
      <xdr:spPr>
        <a:xfrm>
          <a:off x="1008380" y="660501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4D94D098-AFE3-499B-B50F-49ED79E7D5FF}"/>
            </a:ext>
          </a:extLst>
        </xdr:cNvPr>
        <xdr:cNvSpPr txBox="1"/>
      </xdr:nvSpPr>
      <xdr:spPr>
        <a:xfrm>
          <a:off x="3170564" y="603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8241F44B-EC9C-4F35-B901-79EED00F1C4E}"/>
            </a:ext>
          </a:extLst>
        </xdr:cNvPr>
        <xdr:cNvSpPr txBox="1"/>
      </xdr:nvSpPr>
      <xdr:spPr>
        <a:xfrm>
          <a:off x="2385704" y="599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98997F4-CDF4-43A9-B01E-35838C3FB00A}"/>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E1611435-8BEF-4AD5-A966-BB9FEA2E3294}"/>
            </a:ext>
          </a:extLst>
        </xdr:cNvPr>
        <xdr:cNvSpPr txBox="1"/>
      </xdr:nvSpPr>
      <xdr:spPr>
        <a:xfrm>
          <a:off x="83630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143273</xdr:rowOff>
    </xdr:from>
    <xdr:ext cx="405111" cy="259045"/>
    <xdr:sp macro="" textlink="">
      <xdr:nvSpPr>
        <xdr:cNvPr id="85" name="n_1mainValue【道路】&#10;有形固定資産減価償却率">
          <a:extLst>
            <a:ext uri="{FF2B5EF4-FFF2-40B4-BE49-F238E27FC236}">
              <a16:creationId xmlns:a16="http://schemas.microsoft.com/office/drawing/2014/main" id="{BB2F63B1-26FE-4B74-9257-6A7E6DA8C1B3}"/>
            </a:ext>
          </a:extLst>
        </xdr:cNvPr>
        <xdr:cNvSpPr txBox="1"/>
      </xdr:nvSpPr>
      <xdr:spPr>
        <a:xfrm>
          <a:off x="3170564" y="668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129557</xdr:rowOff>
    </xdr:from>
    <xdr:ext cx="405111" cy="259045"/>
    <xdr:sp macro="" textlink="">
      <xdr:nvSpPr>
        <xdr:cNvPr id="86" name="n_2mainValue【道路】&#10;有形固定資産減価償却率">
          <a:extLst>
            <a:ext uri="{FF2B5EF4-FFF2-40B4-BE49-F238E27FC236}">
              <a16:creationId xmlns:a16="http://schemas.microsoft.com/office/drawing/2014/main" id="{37A09C44-DA6D-48EA-85A2-393632C95448}"/>
            </a:ext>
          </a:extLst>
        </xdr:cNvPr>
        <xdr:cNvSpPr txBox="1"/>
      </xdr:nvSpPr>
      <xdr:spPr>
        <a:xfrm>
          <a:off x="238570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120413</xdr:rowOff>
    </xdr:from>
    <xdr:ext cx="405111" cy="259045"/>
    <xdr:sp macro="" textlink="">
      <xdr:nvSpPr>
        <xdr:cNvPr id="87" name="n_3mainValue【道路】&#10;有形固定資産減価償却率">
          <a:extLst>
            <a:ext uri="{FF2B5EF4-FFF2-40B4-BE49-F238E27FC236}">
              <a16:creationId xmlns:a16="http://schemas.microsoft.com/office/drawing/2014/main" id="{301335AE-E2A0-4CA5-BC54-0E9D8C8A4624}"/>
            </a:ext>
          </a:extLst>
        </xdr:cNvPr>
        <xdr:cNvSpPr txBox="1"/>
      </xdr:nvSpPr>
      <xdr:spPr>
        <a:xfrm>
          <a:off x="1611004" y="665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108983</xdr:rowOff>
    </xdr:from>
    <xdr:ext cx="405111" cy="259045"/>
    <xdr:sp macro="" textlink="">
      <xdr:nvSpPr>
        <xdr:cNvPr id="88" name="n_4mainValue【道路】&#10;有形固定資産減価償却率">
          <a:extLst>
            <a:ext uri="{FF2B5EF4-FFF2-40B4-BE49-F238E27FC236}">
              <a16:creationId xmlns:a16="http://schemas.microsoft.com/office/drawing/2014/main" id="{3253D58E-1018-4465-A48C-9BDF69E90C41}"/>
            </a:ext>
          </a:extLst>
        </xdr:cNvPr>
        <xdr:cNvSpPr txBox="1"/>
      </xdr:nvSpPr>
      <xdr:spPr>
        <a:xfrm>
          <a:off x="836304" y="664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1D528BE-BB26-4EA9-95FB-23AE472B2C0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2CB1DB8-F9FA-4B16-A008-62C5DA7967D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DA11DD2-4617-4605-A287-2E0BBE1123B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FF41C38-8D3B-4B01-9D3C-D9918FE55FB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6575811-08CF-44E1-B519-09B40935B9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F3A8DA5-56C8-4FF6-ACA6-799BC6834D7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CDE9E3B-7E6C-488E-8C6E-4163426A37C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B49BA52-3855-4669-8378-85BE70755BB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EDAE5A7-FEE7-46B9-814A-575BE04C714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BCF2981-018A-46F2-A7A4-572A9A10BE8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EA5E465-CFBF-41E1-927C-E222DBD7786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2C4695F-3B80-4BFC-B516-86E846622A2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5C7C23A-FD70-404A-9F05-2F51D4A1194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594AEFC-076B-4C90-9C30-C20C07D18BE5}"/>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A6564BA-F8B3-48CD-B18F-56E6555DA221}"/>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0E6A71D-0105-492D-9424-59BBA014B26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F673607-4047-46FA-A66B-54E966709DA2}"/>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149C9F2F-246A-49DC-B7DA-284DE8F4AE03}"/>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42E4CF3-98E5-4CEB-9B28-7CD8FFCB526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19CBFF1-2AE7-403B-8FC5-057D90569CFB}"/>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98485C6-C62C-4D7D-A828-0A22341B435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F82E9E8-18CC-4181-8052-1EA404948146}"/>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906C224-9A4B-49B3-A366-0E75D71D94C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DF36855F-49DD-4D40-936A-782C7FEED78B}"/>
            </a:ext>
          </a:extLst>
        </xdr:cNvPr>
        <xdr:cNvCxnSpPr/>
      </xdr:nvCxnSpPr>
      <xdr:spPr>
        <a:xfrm flipV="1">
          <a:off x="9219565" y="5734640"/>
          <a:ext cx="0" cy="1284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10FD7E69-884D-4FC5-A0E6-0AC5146E2CFE}"/>
            </a:ext>
          </a:extLst>
        </xdr:cNvPr>
        <xdr:cNvSpPr txBox="1"/>
      </xdr:nvSpPr>
      <xdr:spPr>
        <a:xfrm>
          <a:off x="9258300" y="70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DEDEA653-6A28-4003-8248-BB9699A2B6D0}"/>
            </a:ext>
          </a:extLst>
        </xdr:cNvPr>
        <xdr:cNvCxnSpPr/>
      </xdr:nvCxnSpPr>
      <xdr:spPr>
        <a:xfrm>
          <a:off x="9154160" y="7018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A68050F0-9F29-4FEA-8DA3-DADAAAADCD44}"/>
            </a:ext>
          </a:extLst>
        </xdr:cNvPr>
        <xdr:cNvSpPr txBox="1"/>
      </xdr:nvSpPr>
      <xdr:spPr>
        <a:xfrm>
          <a:off x="9258300" y="55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7A393BF6-B2E4-4D3F-9A18-841E87514CD7}"/>
            </a:ext>
          </a:extLst>
        </xdr:cNvPr>
        <xdr:cNvCxnSpPr/>
      </xdr:nvCxnSpPr>
      <xdr:spPr>
        <a:xfrm>
          <a:off x="9154160" y="5734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4B781B5D-4626-4FEF-9368-57D289CED004}"/>
            </a:ext>
          </a:extLst>
        </xdr:cNvPr>
        <xdr:cNvSpPr txBox="1"/>
      </xdr:nvSpPr>
      <xdr:spPr>
        <a:xfrm>
          <a:off x="9258300" y="6471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99DC4339-9136-4A63-A895-6ACA816C1E14}"/>
            </a:ext>
          </a:extLst>
        </xdr:cNvPr>
        <xdr:cNvSpPr/>
      </xdr:nvSpPr>
      <xdr:spPr>
        <a:xfrm>
          <a:off x="9192260" y="6616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5DFD1DCF-1567-4313-9973-8FFB241F0B8C}"/>
            </a:ext>
          </a:extLst>
        </xdr:cNvPr>
        <xdr:cNvSpPr/>
      </xdr:nvSpPr>
      <xdr:spPr>
        <a:xfrm>
          <a:off x="8445500" y="662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70E5D349-C505-4D07-9C43-CEDFDA5BAD8C}"/>
            </a:ext>
          </a:extLst>
        </xdr:cNvPr>
        <xdr:cNvSpPr/>
      </xdr:nvSpPr>
      <xdr:spPr>
        <a:xfrm>
          <a:off x="7670800" y="6617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30DC030-39F5-4DA8-BDF3-7EEA0A10EE2B}"/>
            </a:ext>
          </a:extLst>
        </xdr:cNvPr>
        <xdr:cNvSpPr/>
      </xdr:nvSpPr>
      <xdr:spPr>
        <a:xfrm>
          <a:off x="6873240" y="6626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4A5A450D-D26D-4E84-9D61-2C79B47CF0A2}"/>
            </a:ext>
          </a:extLst>
        </xdr:cNvPr>
        <xdr:cNvSpPr/>
      </xdr:nvSpPr>
      <xdr:spPr>
        <a:xfrm>
          <a:off x="6098540" y="6636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882385D-083A-4DA5-AB0E-5078420278A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4E4234F-B077-4E05-9385-BD6B13FB84F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A7002FE-A332-4475-B0D0-3E0F01C041D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B6B12AD-DE4D-4BAA-A5B3-78AC986DB87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E3FDD9A-7035-46EA-9E1B-B3ED9EF0C5EF}"/>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143434</xdr:rowOff>
    </xdr:from>
    <xdr:to>
      <xdr:col>55</xdr:col>
      <xdr:colOff>50800</xdr:colOff>
      <xdr:row>40</xdr:row>
      <xdr:rowOff>73584</xdr:rowOff>
    </xdr:to>
    <xdr:sp macro="" textlink="">
      <xdr:nvSpPr>
        <xdr:cNvPr id="128" name="楕円 127">
          <a:extLst>
            <a:ext uri="{FF2B5EF4-FFF2-40B4-BE49-F238E27FC236}">
              <a16:creationId xmlns:a16="http://schemas.microsoft.com/office/drawing/2014/main" id="{81D110BF-571D-4979-A59E-39AA16A88EAE}"/>
            </a:ext>
          </a:extLst>
        </xdr:cNvPr>
        <xdr:cNvSpPr/>
      </xdr:nvSpPr>
      <xdr:spPr>
        <a:xfrm>
          <a:off x="9192260" y="6681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121861</xdr:rowOff>
    </xdr:from>
    <xdr:ext cx="534377" cy="259045"/>
    <xdr:sp macro="" textlink="">
      <xdr:nvSpPr>
        <xdr:cNvPr id="129" name="【道路】&#10;一人当たり延長該当値テキスト">
          <a:extLst>
            <a:ext uri="{FF2B5EF4-FFF2-40B4-BE49-F238E27FC236}">
              <a16:creationId xmlns:a16="http://schemas.microsoft.com/office/drawing/2014/main" id="{5E616C03-4772-40CE-9EFA-119375B58C77}"/>
            </a:ext>
          </a:extLst>
        </xdr:cNvPr>
        <xdr:cNvSpPr txBox="1"/>
      </xdr:nvSpPr>
      <xdr:spPr>
        <a:xfrm>
          <a:off x="9258300" y="665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153435</xdr:rowOff>
    </xdr:from>
    <xdr:to>
      <xdr:col>50</xdr:col>
      <xdr:colOff>165100</xdr:colOff>
      <xdr:row>40</xdr:row>
      <xdr:rowOff>83585</xdr:rowOff>
    </xdr:to>
    <xdr:sp macro="" textlink="">
      <xdr:nvSpPr>
        <xdr:cNvPr id="130" name="楕円 129">
          <a:extLst>
            <a:ext uri="{FF2B5EF4-FFF2-40B4-BE49-F238E27FC236}">
              <a16:creationId xmlns:a16="http://schemas.microsoft.com/office/drawing/2014/main" id="{9E0FB94B-20F3-4582-82A5-4B06B86CA83B}"/>
            </a:ext>
          </a:extLst>
        </xdr:cNvPr>
        <xdr:cNvSpPr/>
      </xdr:nvSpPr>
      <xdr:spPr>
        <a:xfrm>
          <a:off x="8445500" y="669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22784</xdr:rowOff>
    </xdr:from>
    <xdr:to>
      <xdr:col>55</xdr:col>
      <xdr:colOff>0</xdr:colOff>
      <xdr:row>40</xdr:row>
      <xdr:rowOff>32785</xdr:rowOff>
    </xdr:to>
    <xdr:cxnSp macro="">
      <xdr:nvCxnSpPr>
        <xdr:cNvPr id="131" name="直線コネクタ 130">
          <a:extLst>
            <a:ext uri="{FF2B5EF4-FFF2-40B4-BE49-F238E27FC236}">
              <a16:creationId xmlns:a16="http://schemas.microsoft.com/office/drawing/2014/main" id="{F7CF64E2-DBD5-471E-99FD-583748EA6070}"/>
            </a:ext>
          </a:extLst>
        </xdr:cNvPr>
        <xdr:cNvCxnSpPr/>
      </xdr:nvCxnSpPr>
      <xdr:spPr>
        <a:xfrm flipV="1">
          <a:off x="8496300" y="6728384"/>
          <a:ext cx="7239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160407</xdr:rowOff>
    </xdr:from>
    <xdr:to>
      <xdr:col>46</xdr:col>
      <xdr:colOff>38100</xdr:colOff>
      <xdr:row>40</xdr:row>
      <xdr:rowOff>90557</xdr:rowOff>
    </xdr:to>
    <xdr:sp macro="" textlink="">
      <xdr:nvSpPr>
        <xdr:cNvPr id="132" name="楕円 131">
          <a:extLst>
            <a:ext uri="{FF2B5EF4-FFF2-40B4-BE49-F238E27FC236}">
              <a16:creationId xmlns:a16="http://schemas.microsoft.com/office/drawing/2014/main" id="{6460CD16-8DC5-4F8B-9CE2-7B98923019E2}"/>
            </a:ext>
          </a:extLst>
        </xdr:cNvPr>
        <xdr:cNvSpPr/>
      </xdr:nvSpPr>
      <xdr:spPr>
        <a:xfrm>
          <a:off x="7670800" y="66983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32785</xdr:rowOff>
    </xdr:from>
    <xdr:to>
      <xdr:col>50</xdr:col>
      <xdr:colOff>114300</xdr:colOff>
      <xdr:row>40</xdr:row>
      <xdr:rowOff>39757</xdr:rowOff>
    </xdr:to>
    <xdr:cxnSp macro="">
      <xdr:nvCxnSpPr>
        <xdr:cNvPr id="133" name="直線コネクタ 132">
          <a:extLst>
            <a:ext uri="{FF2B5EF4-FFF2-40B4-BE49-F238E27FC236}">
              <a16:creationId xmlns:a16="http://schemas.microsoft.com/office/drawing/2014/main" id="{0CF668D8-6629-48F4-B859-DBAF47C7FAA5}"/>
            </a:ext>
          </a:extLst>
        </xdr:cNvPr>
        <xdr:cNvCxnSpPr/>
      </xdr:nvCxnSpPr>
      <xdr:spPr>
        <a:xfrm flipV="1">
          <a:off x="7713980" y="6738385"/>
          <a:ext cx="78232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168028</xdr:rowOff>
    </xdr:from>
    <xdr:to>
      <xdr:col>41</xdr:col>
      <xdr:colOff>101600</xdr:colOff>
      <xdr:row>40</xdr:row>
      <xdr:rowOff>98178</xdr:rowOff>
    </xdr:to>
    <xdr:sp macro="" textlink="">
      <xdr:nvSpPr>
        <xdr:cNvPr id="134" name="楕円 133">
          <a:extLst>
            <a:ext uri="{FF2B5EF4-FFF2-40B4-BE49-F238E27FC236}">
              <a16:creationId xmlns:a16="http://schemas.microsoft.com/office/drawing/2014/main" id="{41FE5656-567B-4392-BACC-090E3D829DE8}"/>
            </a:ext>
          </a:extLst>
        </xdr:cNvPr>
        <xdr:cNvSpPr/>
      </xdr:nvSpPr>
      <xdr:spPr>
        <a:xfrm>
          <a:off x="6873240" y="6705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39757</xdr:rowOff>
    </xdr:from>
    <xdr:to>
      <xdr:col>45</xdr:col>
      <xdr:colOff>177800</xdr:colOff>
      <xdr:row>40</xdr:row>
      <xdr:rowOff>47378</xdr:rowOff>
    </xdr:to>
    <xdr:cxnSp macro="">
      <xdr:nvCxnSpPr>
        <xdr:cNvPr id="135" name="直線コネクタ 134">
          <a:extLst>
            <a:ext uri="{FF2B5EF4-FFF2-40B4-BE49-F238E27FC236}">
              <a16:creationId xmlns:a16="http://schemas.microsoft.com/office/drawing/2014/main" id="{45EB9880-6B5B-40D6-895F-599EC166C2E6}"/>
            </a:ext>
          </a:extLst>
        </xdr:cNvPr>
        <xdr:cNvCxnSpPr/>
      </xdr:nvCxnSpPr>
      <xdr:spPr>
        <a:xfrm flipV="1">
          <a:off x="6924040" y="6745357"/>
          <a:ext cx="78994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2711</xdr:rowOff>
    </xdr:from>
    <xdr:to>
      <xdr:col>36</xdr:col>
      <xdr:colOff>165100</xdr:colOff>
      <xdr:row>40</xdr:row>
      <xdr:rowOff>104311</xdr:rowOff>
    </xdr:to>
    <xdr:sp macro="" textlink="">
      <xdr:nvSpPr>
        <xdr:cNvPr id="136" name="楕円 135">
          <a:extLst>
            <a:ext uri="{FF2B5EF4-FFF2-40B4-BE49-F238E27FC236}">
              <a16:creationId xmlns:a16="http://schemas.microsoft.com/office/drawing/2014/main" id="{6F865898-8C1B-40E4-B723-90190318D689}"/>
            </a:ext>
          </a:extLst>
        </xdr:cNvPr>
        <xdr:cNvSpPr/>
      </xdr:nvSpPr>
      <xdr:spPr>
        <a:xfrm>
          <a:off x="6098540" y="670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47378</xdr:rowOff>
    </xdr:from>
    <xdr:to>
      <xdr:col>41</xdr:col>
      <xdr:colOff>50800</xdr:colOff>
      <xdr:row>40</xdr:row>
      <xdr:rowOff>53511</xdr:rowOff>
    </xdr:to>
    <xdr:cxnSp macro="">
      <xdr:nvCxnSpPr>
        <xdr:cNvPr id="137" name="直線コネクタ 136">
          <a:extLst>
            <a:ext uri="{FF2B5EF4-FFF2-40B4-BE49-F238E27FC236}">
              <a16:creationId xmlns:a16="http://schemas.microsoft.com/office/drawing/2014/main" id="{8828C86F-97BF-422D-A1E7-4DDF9ABFCD7E}"/>
            </a:ext>
          </a:extLst>
        </xdr:cNvPr>
        <xdr:cNvCxnSpPr/>
      </xdr:nvCxnSpPr>
      <xdr:spPr>
        <a:xfrm flipV="1">
          <a:off x="6149340" y="6752978"/>
          <a:ext cx="7747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722B48DB-69B7-4D66-9029-A5578ED6EAA9}"/>
            </a:ext>
          </a:extLst>
        </xdr:cNvPr>
        <xdr:cNvSpPr txBox="1"/>
      </xdr:nvSpPr>
      <xdr:spPr>
        <a:xfrm>
          <a:off x="823927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92042C79-47F8-4472-B461-EE75CDC2F33C}"/>
            </a:ext>
          </a:extLst>
        </xdr:cNvPr>
        <xdr:cNvSpPr txBox="1"/>
      </xdr:nvSpPr>
      <xdr:spPr>
        <a:xfrm>
          <a:off x="7477271" y="63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9A652066-F42B-4693-B8DD-690B1F155B54}"/>
            </a:ext>
          </a:extLst>
        </xdr:cNvPr>
        <xdr:cNvSpPr txBox="1"/>
      </xdr:nvSpPr>
      <xdr:spPr>
        <a:xfrm>
          <a:off x="6702571" y="6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1ED1831F-458D-4297-8723-A7FB62931207}"/>
            </a:ext>
          </a:extLst>
        </xdr:cNvPr>
        <xdr:cNvSpPr txBox="1"/>
      </xdr:nvSpPr>
      <xdr:spPr>
        <a:xfrm>
          <a:off x="59050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74712</xdr:rowOff>
    </xdr:from>
    <xdr:ext cx="534377" cy="259045"/>
    <xdr:sp macro="" textlink="">
      <xdr:nvSpPr>
        <xdr:cNvPr id="142" name="n_1mainValue【道路】&#10;一人当たり延長">
          <a:extLst>
            <a:ext uri="{FF2B5EF4-FFF2-40B4-BE49-F238E27FC236}">
              <a16:creationId xmlns:a16="http://schemas.microsoft.com/office/drawing/2014/main" id="{E06E079E-3116-4763-8E08-7B5DB38E3091}"/>
            </a:ext>
          </a:extLst>
        </xdr:cNvPr>
        <xdr:cNvSpPr txBox="1"/>
      </xdr:nvSpPr>
      <xdr:spPr>
        <a:xfrm>
          <a:off x="8239271" y="678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81684</xdr:rowOff>
    </xdr:from>
    <xdr:ext cx="534377" cy="259045"/>
    <xdr:sp macro="" textlink="">
      <xdr:nvSpPr>
        <xdr:cNvPr id="143" name="n_2mainValue【道路】&#10;一人当たり延長">
          <a:extLst>
            <a:ext uri="{FF2B5EF4-FFF2-40B4-BE49-F238E27FC236}">
              <a16:creationId xmlns:a16="http://schemas.microsoft.com/office/drawing/2014/main" id="{F8965FCF-944A-44C5-99C3-D5FA6F524CC8}"/>
            </a:ext>
          </a:extLst>
        </xdr:cNvPr>
        <xdr:cNvSpPr txBox="1"/>
      </xdr:nvSpPr>
      <xdr:spPr>
        <a:xfrm>
          <a:off x="7477271" y="678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89305</xdr:rowOff>
    </xdr:from>
    <xdr:ext cx="534377" cy="259045"/>
    <xdr:sp macro="" textlink="">
      <xdr:nvSpPr>
        <xdr:cNvPr id="144" name="n_3mainValue【道路】&#10;一人当たり延長">
          <a:extLst>
            <a:ext uri="{FF2B5EF4-FFF2-40B4-BE49-F238E27FC236}">
              <a16:creationId xmlns:a16="http://schemas.microsoft.com/office/drawing/2014/main" id="{9F19EF0C-9945-4622-B813-BFA7E786184E}"/>
            </a:ext>
          </a:extLst>
        </xdr:cNvPr>
        <xdr:cNvSpPr txBox="1"/>
      </xdr:nvSpPr>
      <xdr:spPr>
        <a:xfrm>
          <a:off x="6702571" y="679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95438</xdr:rowOff>
    </xdr:from>
    <xdr:ext cx="534377" cy="259045"/>
    <xdr:sp macro="" textlink="">
      <xdr:nvSpPr>
        <xdr:cNvPr id="145" name="n_4mainValue【道路】&#10;一人当たり延長">
          <a:extLst>
            <a:ext uri="{FF2B5EF4-FFF2-40B4-BE49-F238E27FC236}">
              <a16:creationId xmlns:a16="http://schemas.microsoft.com/office/drawing/2014/main" id="{F3A6D70E-A65B-469D-BC63-66856A0FD320}"/>
            </a:ext>
          </a:extLst>
        </xdr:cNvPr>
        <xdr:cNvSpPr txBox="1"/>
      </xdr:nvSpPr>
      <xdr:spPr>
        <a:xfrm>
          <a:off x="5905011" y="680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EE7F489-4B9A-4E72-B5B8-1020EC56EF1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3BAB2DF-79A9-4E50-9592-C32E8BD255A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0F37367-EBD0-4C07-94CE-0B43AF1D6B7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5D497E9-EFE3-4974-86D1-F73D756ECC0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0D0E461-E7FC-4971-BA92-914DD29E411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AA2E4BE-FE23-4A74-8DCE-D5914F77CA1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8A03478-DDC8-4934-ADAF-98B9EC35D23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96A1A2F-0B86-4857-AF08-6E2811642A0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04F8171-F3B6-415D-BA50-230F7B7F07E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4EBB6B7-FA3F-4FD7-A8E0-5337F769F46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81D66F40-DEC0-4872-A31D-063BC996717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8F337CF6-C5F3-4F16-BFED-9C38303E2EC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0E3CB0F-4D96-40F3-887D-CC1B4156917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98E852F-AFEC-4CC7-B3A7-7BB98396BCD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F91E0E3-F372-4CB7-8541-B65E218903E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B427416-9FA7-4B73-805A-601E3F97A6D9}"/>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6916E97-8D67-4CA7-BD35-43F4077FC588}"/>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A116912-EFF5-4584-8D67-5F31D83DDD5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EE66562-442E-4A75-9B69-D8887F200056}"/>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A4F4E19-E9D0-485B-81D2-7E0E2B652E7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BA2D458-2EB1-4D43-B119-99D890D97AA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BD08B05-02F8-43EF-96DB-652917041B8E}"/>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D3CDC24-F7F7-47A6-8B62-FFF8C5BDFED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3A4DA36-6ADD-437A-8BA8-65045BBF7F5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60F733E-7305-49B1-A3FF-F08B1517FB32}"/>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87DD606E-155E-4CC5-A14C-C01B03944E83}"/>
            </a:ext>
          </a:extLst>
        </xdr:cNvPr>
        <xdr:cNvCxnSpPr/>
      </xdr:nvCxnSpPr>
      <xdr:spPr>
        <a:xfrm flipV="1">
          <a:off x="4086225" y="9365524"/>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EFFA582A-1C21-4E1C-88C6-1AEEF798382B}"/>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814FD7CF-59BE-4467-81E8-6C8A33EE908C}"/>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A461F0F-E0E5-4F27-8342-D0368C1C41BE}"/>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D48EF9B6-6FE4-4EF9-860C-9B589D201648}"/>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8605808-7870-4F7E-A05B-3B950F8ED578}"/>
            </a:ext>
          </a:extLst>
        </xdr:cNvPr>
        <xdr:cNvSpPr txBox="1"/>
      </xdr:nvSpPr>
      <xdr:spPr>
        <a:xfrm>
          <a:off x="4124960" y="1007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4EBF8808-4A1B-469F-A44D-A63B43723F42}"/>
            </a:ext>
          </a:extLst>
        </xdr:cNvPr>
        <xdr:cNvSpPr/>
      </xdr:nvSpPr>
      <xdr:spPr>
        <a:xfrm>
          <a:off x="403606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B1A30957-C2A9-4F9B-9F2F-D1B7DA665A09}"/>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625E2BEA-0145-43D3-A349-1E55AB0B4E6F}"/>
            </a:ext>
          </a:extLst>
        </xdr:cNvPr>
        <xdr:cNvSpPr/>
      </xdr:nvSpPr>
      <xdr:spPr>
        <a:xfrm>
          <a:off x="25146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376D13D4-3269-4FF4-AA38-399BAE500E70}"/>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2F1DF00B-2D8E-4DB1-8A27-5EB6127378AE}"/>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55E7DB-ABD7-416B-8AE0-33265995B2F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9D8DA8-BEB9-42B8-9AF8-B05429B42D8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2F0A51-CD82-450B-9D50-5CF851A3B91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E1AA66A-3062-4D3E-AD86-16EED24CB92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498BEA-9096-4228-BEB2-25DFEE7D0EA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27577</xdr:rowOff>
    </xdr:from>
    <xdr:to>
      <xdr:col>24</xdr:col>
      <xdr:colOff>114300</xdr:colOff>
      <xdr:row>63</xdr:row>
      <xdr:rowOff>129177</xdr:rowOff>
    </xdr:to>
    <xdr:sp macro="" textlink="">
      <xdr:nvSpPr>
        <xdr:cNvPr id="187" name="楕円 186">
          <a:extLst>
            <a:ext uri="{FF2B5EF4-FFF2-40B4-BE49-F238E27FC236}">
              <a16:creationId xmlns:a16="http://schemas.microsoft.com/office/drawing/2014/main" id="{E177C0E8-57E1-43AD-BB02-819A22C4DDE0}"/>
            </a:ext>
          </a:extLst>
        </xdr:cNvPr>
        <xdr:cNvSpPr/>
      </xdr:nvSpPr>
      <xdr:spPr>
        <a:xfrm>
          <a:off x="403606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6004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5AB5287-8539-47BA-BC00-738E9E646A5E}"/>
            </a:ext>
          </a:extLst>
        </xdr:cNvPr>
        <xdr:cNvSpPr txBox="1"/>
      </xdr:nvSpPr>
      <xdr:spPr>
        <a:xfrm>
          <a:off x="4124960"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9616</xdr:rowOff>
    </xdr:from>
    <xdr:to>
      <xdr:col>20</xdr:col>
      <xdr:colOff>38100</xdr:colOff>
      <xdr:row>63</xdr:row>
      <xdr:rowOff>111216</xdr:rowOff>
    </xdr:to>
    <xdr:sp macro="" textlink="">
      <xdr:nvSpPr>
        <xdr:cNvPr id="189" name="楕円 188">
          <a:extLst>
            <a:ext uri="{FF2B5EF4-FFF2-40B4-BE49-F238E27FC236}">
              <a16:creationId xmlns:a16="http://schemas.microsoft.com/office/drawing/2014/main" id="{BE9AE6C5-7012-49F7-A8B8-E6C5B624283B}"/>
            </a:ext>
          </a:extLst>
        </xdr:cNvPr>
        <xdr:cNvSpPr/>
      </xdr:nvSpPr>
      <xdr:spPr>
        <a:xfrm>
          <a:off x="3312160" y="10570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60416</xdr:rowOff>
    </xdr:from>
    <xdr:to>
      <xdr:col>24</xdr:col>
      <xdr:colOff>63500</xdr:colOff>
      <xdr:row>63</xdr:row>
      <xdr:rowOff>78377</xdr:rowOff>
    </xdr:to>
    <xdr:cxnSp macro="">
      <xdr:nvCxnSpPr>
        <xdr:cNvPr id="190" name="直線コネクタ 189">
          <a:extLst>
            <a:ext uri="{FF2B5EF4-FFF2-40B4-BE49-F238E27FC236}">
              <a16:creationId xmlns:a16="http://schemas.microsoft.com/office/drawing/2014/main" id="{CABAF69C-FBFD-40D5-A422-499C45FB48BE}"/>
            </a:ext>
          </a:extLst>
        </xdr:cNvPr>
        <xdr:cNvCxnSpPr/>
      </xdr:nvCxnSpPr>
      <xdr:spPr>
        <a:xfrm>
          <a:off x="3355340" y="10621736"/>
          <a:ext cx="7315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163104</xdr:rowOff>
    </xdr:from>
    <xdr:to>
      <xdr:col>15</xdr:col>
      <xdr:colOff>101600</xdr:colOff>
      <xdr:row>63</xdr:row>
      <xdr:rowOff>93254</xdr:rowOff>
    </xdr:to>
    <xdr:sp macro="" textlink="">
      <xdr:nvSpPr>
        <xdr:cNvPr id="191" name="楕円 190">
          <a:extLst>
            <a:ext uri="{FF2B5EF4-FFF2-40B4-BE49-F238E27FC236}">
              <a16:creationId xmlns:a16="http://schemas.microsoft.com/office/drawing/2014/main" id="{45B4EF98-5960-447C-AA48-72330BD4F3A4}"/>
            </a:ext>
          </a:extLst>
        </xdr:cNvPr>
        <xdr:cNvSpPr/>
      </xdr:nvSpPr>
      <xdr:spPr>
        <a:xfrm>
          <a:off x="2514600" y="105567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42454</xdr:rowOff>
    </xdr:from>
    <xdr:to>
      <xdr:col>19</xdr:col>
      <xdr:colOff>177800</xdr:colOff>
      <xdr:row>63</xdr:row>
      <xdr:rowOff>60416</xdr:rowOff>
    </xdr:to>
    <xdr:cxnSp macro="">
      <xdr:nvCxnSpPr>
        <xdr:cNvPr id="192" name="直線コネクタ 191">
          <a:extLst>
            <a:ext uri="{FF2B5EF4-FFF2-40B4-BE49-F238E27FC236}">
              <a16:creationId xmlns:a16="http://schemas.microsoft.com/office/drawing/2014/main" id="{DA6F7DDB-B5B9-4FAA-8284-26C9ADE20895}"/>
            </a:ext>
          </a:extLst>
        </xdr:cNvPr>
        <xdr:cNvCxnSpPr/>
      </xdr:nvCxnSpPr>
      <xdr:spPr>
        <a:xfrm>
          <a:off x="2565400" y="10603774"/>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145143</xdr:rowOff>
    </xdr:from>
    <xdr:to>
      <xdr:col>10</xdr:col>
      <xdr:colOff>165100</xdr:colOff>
      <xdr:row>63</xdr:row>
      <xdr:rowOff>75293</xdr:rowOff>
    </xdr:to>
    <xdr:sp macro="" textlink="">
      <xdr:nvSpPr>
        <xdr:cNvPr id="193" name="楕円 192">
          <a:extLst>
            <a:ext uri="{FF2B5EF4-FFF2-40B4-BE49-F238E27FC236}">
              <a16:creationId xmlns:a16="http://schemas.microsoft.com/office/drawing/2014/main" id="{90521271-7997-4F44-8AD9-2ED3E564DA1A}"/>
            </a:ext>
          </a:extLst>
        </xdr:cNvPr>
        <xdr:cNvSpPr/>
      </xdr:nvSpPr>
      <xdr:spPr>
        <a:xfrm>
          <a:off x="1739900" y="1053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24493</xdr:rowOff>
    </xdr:from>
    <xdr:to>
      <xdr:col>15</xdr:col>
      <xdr:colOff>50800</xdr:colOff>
      <xdr:row>63</xdr:row>
      <xdr:rowOff>42454</xdr:rowOff>
    </xdr:to>
    <xdr:cxnSp macro="">
      <xdr:nvCxnSpPr>
        <xdr:cNvPr id="194" name="直線コネクタ 193">
          <a:extLst>
            <a:ext uri="{FF2B5EF4-FFF2-40B4-BE49-F238E27FC236}">
              <a16:creationId xmlns:a16="http://schemas.microsoft.com/office/drawing/2014/main" id="{23A34AA8-7CD8-4183-9EB5-4A3ABEA6F61B}"/>
            </a:ext>
          </a:extLst>
        </xdr:cNvPr>
        <xdr:cNvCxnSpPr/>
      </xdr:nvCxnSpPr>
      <xdr:spPr>
        <a:xfrm>
          <a:off x="1790700" y="10585813"/>
          <a:ext cx="7747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123916</xdr:rowOff>
    </xdr:from>
    <xdr:to>
      <xdr:col>6</xdr:col>
      <xdr:colOff>38100</xdr:colOff>
      <xdr:row>63</xdr:row>
      <xdr:rowOff>54066</xdr:rowOff>
    </xdr:to>
    <xdr:sp macro="" textlink="">
      <xdr:nvSpPr>
        <xdr:cNvPr id="195" name="楕円 194">
          <a:extLst>
            <a:ext uri="{FF2B5EF4-FFF2-40B4-BE49-F238E27FC236}">
              <a16:creationId xmlns:a16="http://schemas.microsoft.com/office/drawing/2014/main" id="{1C39BFEE-82D9-46ED-9A97-530EE255888C}"/>
            </a:ext>
          </a:extLst>
        </xdr:cNvPr>
        <xdr:cNvSpPr/>
      </xdr:nvSpPr>
      <xdr:spPr>
        <a:xfrm>
          <a:off x="965200" y="10517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3266</xdr:rowOff>
    </xdr:from>
    <xdr:to>
      <xdr:col>10</xdr:col>
      <xdr:colOff>114300</xdr:colOff>
      <xdr:row>63</xdr:row>
      <xdr:rowOff>24493</xdr:rowOff>
    </xdr:to>
    <xdr:cxnSp macro="">
      <xdr:nvCxnSpPr>
        <xdr:cNvPr id="196" name="直線コネクタ 195">
          <a:extLst>
            <a:ext uri="{FF2B5EF4-FFF2-40B4-BE49-F238E27FC236}">
              <a16:creationId xmlns:a16="http://schemas.microsoft.com/office/drawing/2014/main" id="{801F2E4D-2737-4022-A9C6-B40D850F3E14}"/>
            </a:ext>
          </a:extLst>
        </xdr:cNvPr>
        <xdr:cNvCxnSpPr/>
      </xdr:nvCxnSpPr>
      <xdr:spPr>
        <a:xfrm>
          <a:off x="1008380" y="10564586"/>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E15EFCC-BF76-4DEB-9BCA-8B985F84F874}"/>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AA0B903-CAAA-4BCE-81CB-722490F12364}"/>
            </a:ext>
          </a:extLst>
        </xdr:cNvPr>
        <xdr:cNvSpPr txBox="1"/>
      </xdr:nvSpPr>
      <xdr:spPr>
        <a:xfrm>
          <a:off x="2385704" y="9989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042204B-D720-4106-A1AD-F8E380C2FD3A}"/>
            </a:ext>
          </a:extLst>
        </xdr:cNvPr>
        <xdr:cNvSpPr txBox="1"/>
      </xdr:nvSpPr>
      <xdr:spPr>
        <a:xfrm>
          <a:off x="16110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FEBEE53-6046-493D-88AE-F507385D2A1C}"/>
            </a:ext>
          </a:extLst>
        </xdr:cNvPr>
        <xdr:cNvSpPr txBox="1"/>
      </xdr:nvSpPr>
      <xdr:spPr>
        <a:xfrm>
          <a:off x="8363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102343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4BE9C1B-D9BB-4B84-BAC0-811C53C9109F}"/>
            </a:ext>
          </a:extLst>
        </xdr:cNvPr>
        <xdr:cNvSpPr txBox="1"/>
      </xdr:nvSpPr>
      <xdr:spPr>
        <a:xfrm>
          <a:off x="3170564" y="1066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84381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6C48FB7-8E0C-4FAA-817A-0E349649C4B2}"/>
            </a:ext>
          </a:extLst>
        </xdr:cNvPr>
        <xdr:cNvSpPr txBox="1"/>
      </xdr:nvSpPr>
      <xdr:spPr>
        <a:xfrm>
          <a:off x="238570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66420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6069DF2-9E4B-48B6-9274-A440B5B521E2}"/>
            </a:ext>
          </a:extLst>
        </xdr:cNvPr>
        <xdr:cNvSpPr txBox="1"/>
      </xdr:nvSpPr>
      <xdr:spPr>
        <a:xfrm>
          <a:off x="161100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45193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095353A-BB49-44F8-BFDC-31B1789A681B}"/>
            </a:ext>
          </a:extLst>
        </xdr:cNvPr>
        <xdr:cNvSpPr txBox="1"/>
      </xdr:nvSpPr>
      <xdr:spPr>
        <a:xfrm>
          <a:off x="836304" y="1060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FE7E645-2819-4CE3-BDA7-F8E95479AAE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D42389E-3DEF-4490-B677-EAE5148DC7D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8AA0328-F7DF-4D28-88F2-7C3D354F438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DBBFA13-C306-4F76-BB12-75E21D047C8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A33997C-F623-4B0E-8B0D-2725CBA82A5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BF9BF1A-BF7F-40C1-BA88-25E03A7F125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C880C6A-F801-4281-9894-E47949181A5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A0D95C3-9FB7-44DF-8554-27E3895FE6C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CFDED3C-AB02-49C3-988D-FEE0E1080B3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D1E24B8-8E2A-46A7-8ABA-ED97C010EA1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B0A60B4-4E39-46B3-AC01-E5D56F9582EE}"/>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8030557-3AEC-4788-ACD6-117ACD6D30C0}"/>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EB6FA146-9FFA-4C82-BB62-6F7CA53CA35B}"/>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76C1F2AE-9DC9-47AF-AC16-6F352AF27E5B}"/>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E453B94-CC62-4FCE-BF3A-88DEA9962CFB}"/>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4D3AD04A-DD2A-4A4F-9190-5DC432B04178}"/>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10E5BA4-B4BE-460C-8B60-C956A47778D9}"/>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5D81B496-A8BB-433D-966A-02DB6E9F5669}"/>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0868AB4-A24A-4A33-8DDF-5927F8290C64}"/>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04D9BD9-E90F-4CA8-88DC-09869C9FC49E}"/>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F73FF1E-36ED-4C18-A396-90AB48DCB183}"/>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6486B027-1A93-424A-918D-9747DC9346A5}"/>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5006551-05F8-45B5-8894-FC2B8A2F170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7564B4D-C7B3-40CA-9C8D-C17C37EC027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2EADF36-8EB7-49FF-8012-211AA209E3B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FA74E198-0126-4EDB-9364-77A1F0C2720F}"/>
            </a:ext>
          </a:extLst>
        </xdr:cNvPr>
        <xdr:cNvCxnSpPr/>
      </xdr:nvCxnSpPr>
      <xdr:spPr>
        <a:xfrm flipV="1">
          <a:off x="9219565" y="9399400"/>
          <a:ext cx="0" cy="1458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F211226-7E0C-4591-A9CF-4E027812C754}"/>
            </a:ext>
          </a:extLst>
        </xdr:cNvPr>
        <xdr:cNvSpPr txBox="1"/>
      </xdr:nvSpPr>
      <xdr:spPr>
        <a:xfrm>
          <a:off x="9258300" y="108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130A432A-B1C6-45BE-BE2A-4800BB722D8D}"/>
            </a:ext>
          </a:extLst>
        </xdr:cNvPr>
        <xdr:cNvCxnSpPr/>
      </xdr:nvCxnSpPr>
      <xdr:spPr>
        <a:xfrm>
          <a:off x="9154160" y="10858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5569A9F-F332-4588-86AE-2BAE79E6FD59}"/>
            </a:ext>
          </a:extLst>
        </xdr:cNvPr>
        <xdr:cNvSpPr txBox="1"/>
      </xdr:nvSpPr>
      <xdr:spPr>
        <a:xfrm>
          <a:off x="9258300" y="9182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A9A6237-C006-4FD3-8FF2-12BFD31CE2D9}"/>
            </a:ext>
          </a:extLst>
        </xdr:cNvPr>
        <xdr:cNvCxnSpPr/>
      </xdr:nvCxnSpPr>
      <xdr:spPr>
        <a:xfrm>
          <a:off x="9154160" y="9399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06EE3F3-1E30-445F-8FD3-7369AC4465CE}"/>
            </a:ext>
          </a:extLst>
        </xdr:cNvPr>
        <xdr:cNvSpPr txBox="1"/>
      </xdr:nvSpPr>
      <xdr:spPr>
        <a:xfrm>
          <a:off x="9258300" y="10336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A959B67B-5D55-41E8-9375-ACD1E8846223}"/>
            </a:ext>
          </a:extLst>
        </xdr:cNvPr>
        <xdr:cNvSpPr/>
      </xdr:nvSpPr>
      <xdr:spPr>
        <a:xfrm>
          <a:off x="9192260" y="1048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E222E3A6-0D8B-413F-B5C9-F05CEE19E9CC}"/>
            </a:ext>
          </a:extLst>
        </xdr:cNvPr>
        <xdr:cNvSpPr/>
      </xdr:nvSpPr>
      <xdr:spPr>
        <a:xfrm>
          <a:off x="8445500" y="10487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094A37B-9AD2-4B99-A495-12BB5C667CD8}"/>
            </a:ext>
          </a:extLst>
        </xdr:cNvPr>
        <xdr:cNvSpPr/>
      </xdr:nvSpPr>
      <xdr:spPr>
        <a:xfrm>
          <a:off x="7670800" y="10476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5D0E3BB3-0CCD-4205-8168-2B61E393C9EA}"/>
            </a:ext>
          </a:extLst>
        </xdr:cNvPr>
        <xdr:cNvSpPr/>
      </xdr:nvSpPr>
      <xdr:spPr>
        <a:xfrm>
          <a:off x="6873240" y="10493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11E10F9F-E9AD-425C-AF7E-91894BB14C45}"/>
            </a:ext>
          </a:extLst>
        </xdr:cNvPr>
        <xdr:cNvSpPr/>
      </xdr:nvSpPr>
      <xdr:spPr>
        <a:xfrm>
          <a:off x="6098540" y="1049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C8442EB-EF00-4173-BACB-8E12CA18F11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A078FB6-1798-4C43-BFA4-7FDE9B2EA0D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118B024-9967-4558-83C8-378F98077B2C}"/>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BBA09EE-9DA2-4543-B44D-B1980F61FF7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C282D3-D0EF-45F8-ADC4-7542A357642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119707</xdr:rowOff>
    </xdr:from>
    <xdr:to>
      <xdr:col>55</xdr:col>
      <xdr:colOff>50800</xdr:colOff>
      <xdr:row>64</xdr:row>
      <xdr:rowOff>49857</xdr:rowOff>
    </xdr:to>
    <xdr:sp macro="" textlink="">
      <xdr:nvSpPr>
        <xdr:cNvPr id="246" name="楕円 245">
          <a:extLst>
            <a:ext uri="{FF2B5EF4-FFF2-40B4-BE49-F238E27FC236}">
              <a16:creationId xmlns:a16="http://schemas.microsoft.com/office/drawing/2014/main" id="{0C89BFA9-6721-4F8C-B95B-06469219C557}"/>
            </a:ext>
          </a:extLst>
        </xdr:cNvPr>
        <xdr:cNvSpPr/>
      </xdr:nvSpPr>
      <xdr:spPr>
        <a:xfrm>
          <a:off x="9192260" y="10681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98134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47F1600-BB76-4641-82E3-0CC189C9C4D2}"/>
            </a:ext>
          </a:extLst>
        </xdr:cNvPr>
        <xdr:cNvSpPr txBox="1"/>
      </xdr:nvSpPr>
      <xdr:spPr>
        <a:xfrm>
          <a:off x="9258300" y="1065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123385</xdr:rowOff>
    </xdr:from>
    <xdr:to>
      <xdr:col>50</xdr:col>
      <xdr:colOff>165100</xdr:colOff>
      <xdr:row>64</xdr:row>
      <xdr:rowOff>53535</xdr:rowOff>
    </xdr:to>
    <xdr:sp macro="" textlink="">
      <xdr:nvSpPr>
        <xdr:cNvPr id="248" name="楕円 247">
          <a:extLst>
            <a:ext uri="{FF2B5EF4-FFF2-40B4-BE49-F238E27FC236}">
              <a16:creationId xmlns:a16="http://schemas.microsoft.com/office/drawing/2014/main" id="{3CF613F2-673F-4783-B683-9B01DD519A6F}"/>
            </a:ext>
          </a:extLst>
        </xdr:cNvPr>
        <xdr:cNvSpPr/>
      </xdr:nvSpPr>
      <xdr:spPr>
        <a:xfrm>
          <a:off x="8445500" y="1068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170507</xdr:rowOff>
    </xdr:from>
    <xdr:to>
      <xdr:col>55</xdr:col>
      <xdr:colOff>0</xdr:colOff>
      <xdr:row>64</xdr:row>
      <xdr:rowOff>2735</xdr:rowOff>
    </xdr:to>
    <xdr:cxnSp macro="">
      <xdr:nvCxnSpPr>
        <xdr:cNvPr id="249" name="直線コネクタ 248">
          <a:extLst>
            <a:ext uri="{FF2B5EF4-FFF2-40B4-BE49-F238E27FC236}">
              <a16:creationId xmlns:a16="http://schemas.microsoft.com/office/drawing/2014/main" id="{CBF88A82-5F6B-4FBC-A062-0EB283579C61}"/>
            </a:ext>
          </a:extLst>
        </xdr:cNvPr>
        <xdr:cNvCxnSpPr/>
      </xdr:nvCxnSpPr>
      <xdr:spPr>
        <a:xfrm flipV="1">
          <a:off x="8496300" y="1073182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125943</xdr:rowOff>
    </xdr:from>
    <xdr:to>
      <xdr:col>46</xdr:col>
      <xdr:colOff>38100</xdr:colOff>
      <xdr:row>64</xdr:row>
      <xdr:rowOff>56093</xdr:rowOff>
    </xdr:to>
    <xdr:sp macro="" textlink="">
      <xdr:nvSpPr>
        <xdr:cNvPr id="250" name="楕円 249">
          <a:extLst>
            <a:ext uri="{FF2B5EF4-FFF2-40B4-BE49-F238E27FC236}">
              <a16:creationId xmlns:a16="http://schemas.microsoft.com/office/drawing/2014/main" id="{7CBA5B6C-922D-48C9-ABA2-E255336F0C40}"/>
            </a:ext>
          </a:extLst>
        </xdr:cNvPr>
        <xdr:cNvSpPr/>
      </xdr:nvSpPr>
      <xdr:spPr>
        <a:xfrm>
          <a:off x="7670800" y="106872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2735</xdr:rowOff>
    </xdr:from>
    <xdr:to>
      <xdr:col>50</xdr:col>
      <xdr:colOff>114300</xdr:colOff>
      <xdr:row>64</xdr:row>
      <xdr:rowOff>5293</xdr:rowOff>
    </xdr:to>
    <xdr:cxnSp macro="">
      <xdr:nvCxnSpPr>
        <xdr:cNvPr id="251" name="直線コネクタ 250">
          <a:extLst>
            <a:ext uri="{FF2B5EF4-FFF2-40B4-BE49-F238E27FC236}">
              <a16:creationId xmlns:a16="http://schemas.microsoft.com/office/drawing/2014/main" id="{FFD5D6B0-4D2B-409C-B09D-D565AD6B026C}"/>
            </a:ext>
          </a:extLst>
        </xdr:cNvPr>
        <xdr:cNvCxnSpPr/>
      </xdr:nvCxnSpPr>
      <xdr:spPr>
        <a:xfrm flipV="1">
          <a:off x="7713980" y="10731695"/>
          <a:ext cx="782320" cy="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128446</xdr:rowOff>
    </xdr:from>
    <xdr:to>
      <xdr:col>41</xdr:col>
      <xdr:colOff>101600</xdr:colOff>
      <xdr:row>64</xdr:row>
      <xdr:rowOff>58596</xdr:rowOff>
    </xdr:to>
    <xdr:sp macro="" textlink="">
      <xdr:nvSpPr>
        <xdr:cNvPr id="252" name="楕円 251">
          <a:extLst>
            <a:ext uri="{FF2B5EF4-FFF2-40B4-BE49-F238E27FC236}">
              <a16:creationId xmlns:a16="http://schemas.microsoft.com/office/drawing/2014/main" id="{437AD084-7805-4525-8B1C-3AA56EEFE737}"/>
            </a:ext>
          </a:extLst>
        </xdr:cNvPr>
        <xdr:cNvSpPr/>
      </xdr:nvSpPr>
      <xdr:spPr>
        <a:xfrm>
          <a:off x="6873240" y="10689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5293</xdr:rowOff>
    </xdr:from>
    <xdr:to>
      <xdr:col>45</xdr:col>
      <xdr:colOff>177800</xdr:colOff>
      <xdr:row>64</xdr:row>
      <xdr:rowOff>7796</xdr:rowOff>
    </xdr:to>
    <xdr:cxnSp macro="">
      <xdr:nvCxnSpPr>
        <xdr:cNvPr id="253" name="直線コネクタ 252">
          <a:extLst>
            <a:ext uri="{FF2B5EF4-FFF2-40B4-BE49-F238E27FC236}">
              <a16:creationId xmlns:a16="http://schemas.microsoft.com/office/drawing/2014/main" id="{6FE16989-E313-4840-B288-E2D27FBAE847}"/>
            </a:ext>
          </a:extLst>
        </xdr:cNvPr>
        <xdr:cNvCxnSpPr/>
      </xdr:nvCxnSpPr>
      <xdr:spPr>
        <a:xfrm flipV="1">
          <a:off x="6924040" y="10734253"/>
          <a:ext cx="78994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130710</xdr:rowOff>
    </xdr:from>
    <xdr:to>
      <xdr:col>36</xdr:col>
      <xdr:colOff>165100</xdr:colOff>
      <xdr:row>64</xdr:row>
      <xdr:rowOff>60860</xdr:rowOff>
    </xdr:to>
    <xdr:sp macro="" textlink="">
      <xdr:nvSpPr>
        <xdr:cNvPr id="254" name="楕円 253">
          <a:extLst>
            <a:ext uri="{FF2B5EF4-FFF2-40B4-BE49-F238E27FC236}">
              <a16:creationId xmlns:a16="http://schemas.microsoft.com/office/drawing/2014/main" id="{D2D3E55E-C886-430A-8A65-7FDA5C2E0E51}"/>
            </a:ext>
          </a:extLst>
        </xdr:cNvPr>
        <xdr:cNvSpPr/>
      </xdr:nvSpPr>
      <xdr:spPr>
        <a:xfrm>
          <a:off x="6098540" y="10692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7796</xdr:rowOff>
    </xdr:from>
    <xdr:to>
      <xdr:col>41</xdr:col>
      <xdr:colOff>50800</xdr:colOff>
      <xdr:row>64</xdr:row>
      <xdr:rowOff>10060</xdr:rowOff>
    </xdr:to>
    <xdr:cxnSp macro="">
      <xdr:nvCxnSpPr>
        <xdr:cNvPr id="255" name="直線コネクタ 254">
          <a:extLst>
            <a:ext uri="{FF2B5EF4-FFF2-40B4-BE49-F238E27FC236}">
              <a16:creationId xmlns:a16="http://schemas.microsoft.com/office/drawing/2014/main" id="{0733623D-2000-447A-9BC5-712FCFEE3676}"/>
            </a:ext>
          </a:extLst>
        </xdr:cNvPr>
        <xdr:cNvCxnSpPr/>
      </xdr:nvCxnSpPr>
      <xdr:spPr>
        <a:xfrm flipV="1">
          <a:off x="6149340" y="10736756"/>
          <a:ext cx="774700" cy="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64DD136-D05C-4512-B6D0-7AC63F1D99FF}"/>
            </a:ext>
          </a:extLst>
        </xdr:cNvPr>
        <xdr:cNvSpPr txBox="1"/>
      </xdr:nvSpPr>
      <xdr:spPr>
        <a:xfrm>
          <a:off x="8214575" y="102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6BDB360-3C8E-4884-A2A5-55A519143AF2}"/>
            </a:ext>
          </a:extLst>
        </xdr:cNvPr>
        <xdr:cNvSpPr txBox="1"/>
      </xdr:nvSpPr>
      <xdr:spPr>
        <a:xfrm>
          <a:off x="7444955" y="1025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2F74097-DD8C-4951-90A5-92A1BFF7B4E7}"/>
            </a:ext>
          </a:extLst>
        </xdr:cNvPr>
        <xdr:cNvSpPr txBox="1"/>
      </xdr:nvSpPr>
      <xdr:spPr>
        <a:xfrm>
          <a:off x="6670255" y="1027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843714F-13CF-4053-9C56-26A473F267BF}"/>
            </a:ext>
          </a:extLst>
        </xdr:cNvPr>
        <xdr:cNvSpPr txBox="1"/>
      </xdr:nvSpPr>
      <xdr:spPr>
        <a:xfrm>
          <a:off x="5872695" y="1027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44662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41724D7B-19B1-4A09-9AC4-579D71AA050A}"/>
            </a:ext>
          </a:extLst>
        </xdr:cNvPr>
        <xdr:cNvSpPr txBox="1"/>
      </xdr:nvSpPr>
      <xdr:spPr>
        <a:xfrm>
          <a:off x="8214575" y="10773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47220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13FC350-E334-4481-B3AF-DE7C7B82526F}"/>
            </a:ext>
          </a:extLst>
        </xdr:cNvPr>
        <xdr:cNvSpPr txBox="1"/>
      </xdr:nvSpPr>
      <xdr:spPr>
        <a:xfrm>
          <a:off x="7444955" y="1077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49723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A117109-C89F-4B2A-89D4-07D933B266FC}"/>
            </a:ext>
          </a:extLst>
        </xdr:cNvPr>
        <xdr:cNvSpPr txBox="1"/>
      </xdr:nvSpPr>
      <xdr:spPr>
        <a:xfrm>
          <a:off x="6670255" y="10778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51987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4D7A2DD5-3739-4FB6-95B4-49E13200894F}"/>
            </a:ext>
          </a:extLst>
        </xdr:cNvPr>
        <xdr:cNvSpPr txBox="1"/>
      </xdr:nvSpPr>
      <xdr:spPr>
        <a:xfrm>
          <a:off x="5872695" y="10780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6903A8F-771F-45F3-AD02-F85A2E01DD7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C42AC70-8329-42D7-A25D-99EAB3A3C34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05016E-F19A-4838-B467-60F49942C48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9872A1F-E481-44AF-89E1-D47018983FA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E5FC88F-0C6A-473A-AC68-511EAFB8958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F4652D7-C723-4CAB-B6D0-76576E371C2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BD561EA-FE0E-4517-8B7F-81602B71130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34D37D9-CE73-4746-9F44-2D8EA0C2D9C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0F6B520-A2B8-435F-BE97-7C6B4C3768E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50B6A42-DB5A-49E4-81AF-E74466443DC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E14593E-26ED-453F-913C-BC360AE6889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E269505-3211-44F2-B30C-8743C348430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FD55A20-FA10-4ED0-805F-0B5D1672182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E742C7AD-E2DF-48E3-A0FA-8C67D56834C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60ED181-52DF-4677-92D0-7ED372C12B9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44D38B9-D0A8-48F6-AC52-9DB190473C8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B6F6586-777E-40E8-8E17-1DA2EB57C94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83A2F27-41A5-423D-903D-9685CEC3D764}"/>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3B62330-CB25-4E8A-B339-A71F2903B7D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2688FD5-E6AA-49BD-84A5-AF795F4B80D1}"/>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7118831-2CDB-4DEE-AD58-177F2538518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E028D88-E0A2-48A0-B3E3-6BE3BB95D31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4AAFBD2-4044-4939-839C-C9DBEBDE4D66}"/>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D840663-219F-4F19-82CC-3CA0CC9889B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8CA634-063C-4608-8A42-83948F66A19A}"/>
            </a:ext>
          </a:extLst>
        </xdr:cNvPr>
        <xdr:cNvCxnSpPr/>
      </xdr:nvCxnSpPr>
      <xdr:spPr>
        <a:xfrm flipV="1">
          <a:off x="4086225" y="1315402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8CBD3DBC-73D8-499D-9B2B-0D4877B954D5}"/>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5D174B4-80DE-459C-B848-72E09571AD16}"/>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A60EBE2-2ED0-457E-B7FA-36630D07D5C5}"/>
            </a:ext>
          </a:extLst>
        </xdr:cNvPr>
        <xdr:cNvSpPr txBox="1"/>
      </xdr:nvSpPr>
      <xdr:spPr>
        <a:xfrm>
          <a:off x="4124960" y="129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56AC788-612B-4621-909E-6C1EDAF3B66C}"/>
            </a:ext>
          </a:extLst>
        </xdr:cNvPr>
        <xdr:cNvCxnSpPr/>
      </xdr:nvCxnSpPr>
      <xdr:spPr>
        <a:xfrm>
          <a:off x="402082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3BE26B5-923E-4516-9556-FFEF1DE577EF}"/>
            </a:ext>
          </a:extLst>
        </xdr:cNvPr>
        <xdr:cNvSpPr txBox="1"/>
      </xdr:nvSpPr>
      <xdr:spPr>
        <a:xfrm>
          <a:off x="4124960" y="138417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13800AA-CDAD-420E-B89F-4176FF6807CB}"/>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8A2BCEF9-0DBE-44A0-9E1B-EEC1C2765DC9}"/>
            </a:ext>
          </a:extLst>
        </xdr:cNvPr>
        <xdr:cNvSpPr/>
      </xdr:nvSpPr>
      <xdr:spPr>
        <a:xfrm>
          <a:off x="3312160" y="1386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FB56C5B7-6562-44DF-A577-62595B685326}"/>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FEC1DD6B-06D7-48E6-B5BC-2BCB096C1B6D}"/>
            </a:ext>
          </a:extLst>
        </xdr:cNvPr>
        <xdr:cNvSpPr/>
      </xdr:nvSpPr>
      <xdr:spPr>
        <a:xfrm>
          <a:off x="1739900" y="1380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4907FA23-2B4C-4004-8905-096EE8C679B5}"/>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9CCEEA8-D5D8-4498-8861-2D73B29ECE1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DA9E36-863C-465C-A2B4-A0A4B6264C3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DE9611-6529-4B89-8779-2B2F491ABCBF}"/>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6BF84D3-D9E3-4313-8752-9E86443FDA8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F818CEB-60CB-4493-9124-EF5D7A99F7E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46355</xdr:rowOff>
    </xdr:from>
    <xdr:to>
      <xdr:col>24</xdr:col>
      <xdr:colOff>114300</xdr:colOff>
      <xdr:row>81</xdr:row>
      <xdr:rowOff>147955</xdr:rowOff>
    </xdr:to>
    <xdr:sp macro="" textlink="">
      <xdr:nvSpPr>
        <xdr:cNvPr id="304" name="楕円 303">
          <a:extLst>
            <a:ext uri="{FF2B5EF4-FFF2-40B4-BE49-F238E27FC236}">
              <a16:creationId xmlns:a16="http://schemas.microsoft.com/office/drawing/2014/main" id="{A6B9942E-DFBB-4E84-9585-7F0B8C45897B}"/>
            </a:ext>
          </a:extLst>
        </xdr:cNvPr>
        <xdr:cNvSpPr/>
      </xdr:nvSpPr>
      <xdr:spPr>
        <a:xfrm>
          <a:off x="403606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69232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D159AFFF-CCB4-42B8-B7AA-724201254610}"/>
            </a:ext>
          </a:extLst>
        </xdr:cNvPr>
        <xdr:cNvSpPr txBox="1"/>
      </xdr:nvSpPr>
      <xdr:spPr>
        <a:xfrm>
          <a:off x="4124960"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71120</xdr:rowOff>
    </xdr:from>
    <xdr:to>
      <xdr:col>20</xdr:col>
      <xdr:colOff>38100</xdr:colOff>
      <xdr:row>82</xdr:row>
      <xdr:rowOff>1270</xdr:rowOff>
    </xdr:to>
    <xdr:sp macro="" textlink="">
      <xdr:nvSpPr>
        <xdr:cNvPr id="306" name="楕円 305">
          <a:extLst>
            <a:ext uri="{FF2B5EF4-FFF2-40B4-BE49-F238E27FC236}">
              <a16:creationId xmlns:a16="http://schemas.microsoft.com/office/drawing/2014/main" id="{EBAEA67A-351A-4847-8B3B-9B462DC439F3}"/>
            </a:ext>
          </a:extLst>
        </xdr:cNvPr>
        <xdr:cNvSpPr/>
      </xdr:nvSpPr>
      <xdr:spPr>
        <a:xfrm>
          <a:off x="3312160" y="13649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97155</xdr:rowOff>
    </xdr:from>
    <xdr:to>
      <xdr:col>24</xdr:col>
      <xdr:colOff>63500</xdr:colOff>
      <xdr:row>81</xdr:row>
      <xdr:rowOff>121920</xdr:rowOff>
    </xdr:to>
    <xdr:cxnSp macro="">
      <xdr:nvCxnSpPr>
        <xdr:cNvPr id="307" name="直線コネクタ 306">
          <a:extLst>
            <a:ext uri="{FF2B5EF4-FFF2-40B4-BE49-F238E27FC236}">
              <a16:creationId xmlns:a16="http://schemas.microsoft.com/office/drawing/2014/main" id="{ED887315-30C5-48D7-881D-CD965926EE92}"/>
            </a:ext>
          </a:extLst>
        </xdr:cNvPr>
        <xdr:cNvCxnSpPr/>
      </xdr:nvCxnSpPr>
      <xdr:spPr>
        <a:xfrm flipV="1">
          <a:off x="3355340" y="13675995"/>
          <a:ext cx="7315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33020</xdr:rowOff>
    </xdr:from>
    <xdr:to>
      <xdr:col>15</xdr:col>
      <xdr:colOff>101600</xdr:colOff>
      <xdr:row>81</xdr:row>
      <xdr:rowOff>134620</xdr:rowOff>
    </xdr:to>
    <xdr:sp macro="" textlink="">
      <xdr:nvSpPr>
        <xdr:cNvPr id="308" name="楕円 307">
          <a:extLst>
            <a:ext uri="{FF2B5EF4-FFF2-40B4-BE49-F238E27FC236}">
              <a16:creationId xmlns:a16="http://schemas.microsoft.com/office/drawing/2014/main" id="{FBDE2817-F586-4E59-85A8-72274906D8D5}"/>
            </a:ext>
          </a:extLst>
        </xdr:cNvPr>
        <xdr:cNvSpPr/>
      </xdr:nvSpPr>
      <xdr:spPr>
        <a:xfrm>
          <a:off x="2514600" y="136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121920</xdr:rowOff>
    </xdr:to>
    <xdr:cxnSp macro="">
      <xdr:nvCxnSpPr>
        <xdr:cNvPr id="309" name="直線コネクタ 308">
          <a:extLst>
            <a:ext uri="{FF2B5EF4-FFF2-40B4-BE49-F238E27FC236}">
              <a16:creationId xmlns:a16="http://schemas.microsoft.com/office/drawing/2014/main" id="{AA5A9353-A78A-4DDE-ACD8-C0E247C9BF1A}"/>
            </a:ext>
          </a:extLst>
        </xdr:cNvPr>
        <xdr:cNvCxnSpPr/>
      </xdr:nvCxnSpPr>
      <xdr:spPr>
        <a:xfrm>
          <a:off x="2565400" y="1366266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166370</xdr:rowOff>
    </xdr:from>
    <xdr:to>
      <xdr:col>10</xdr:col>
      <xdr:colOff>165100</xdr:colOff>
      <xdr:row>81</xdr:row>
      <xdr:rowOff>96520</xdr:rowOff>
    </xdr:to>
    <xdr:sp macro="" textlink="">
      <xdr:nvSpPr>
        <xdr:cNvPr id="310" name="楕円 309">
          <a:extLst>
            <a:ext uri="{FF2B5EF4-FFF2-40B4-BE49-F238E27FC236}">
              <a16:creationId xmlns:a16="http://schemas.microsoft.com/office/drawing/2014/main" id="{A95F8A40-A82D-4524-93B9-94157FB8BDB2}"/>
            </a:ext>
          </a:extLst>
        </xdr:cNvPr>
        <xdr:cNvSpPr/>
      </xdr:nvSpPr>
      <xdr:spPr>
        <a:xfrm>
          <a:off x="1739900" y="1357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45720</xdr:rowOff>
    </xdr:from>
    <xdr:to>
      <xdr:col>15</xdr:col>
      <xdr:colOff>50800</xdr:colOff>
      <xdr:row>81</xdr:row>
      <xdr:rowOff>83820</xdr:rowOff>
    </xdr:to>
    <xdr:cxnSp macro="">
      <xdr:nvCxnSpPr>
        <xdr:cNvPr id="311" name="直線コネクタ 310">
          <a:extLst>
            <a:ext uri="{FF2B5EF4-FFF2-40B4-BE49-F238E27FC236}">
              <a16:creationId xmlns:a16="http://schemas.microsoft.com/office/drawing/2014/main" id="{C92894D5-CA02-43F0-B6FC-7D084DB65974}"/>
            </a:ext>
          </a:extLst>
        </xdr:cNvPr>
        <xdr:cNvCxnSpPr/>
      </xdr:nvCxnSpPr>
      <xdr:spPr>
        <a:xfrm>
          <a:off x="1790700" y="1362456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19686</xdr:rowOff>
    </xdr:from>
    <xdr:to>
      <xdr:col>6</xdr:col>
      <xdr:colOff>38100</xdr:colOff>
      <xdr:row>81</xdr:row>
      <xdr:rowOff>121286</xdr:rowOff>
    </xdr:to>
    <xdr:sp macro="" textlink="">
      <xdr:nvSpPr>
        <xdr:cNvPr id="312" name="楕円 311">
          <a:extLst>
            <a:ext uri="{FF2B5EF4-FFF2-40B4-BE49-F238E27FC236}">
              <a16:creationId xmlns:a16="http://schemas.microsoft.com/office/drawing/2014/main" id="{B3A331A6-925C-41F6-A00C-4F8959E555D9}"/>
            </a:ext>
          </a:extLst>
        </xdr:cNvPr>
        <xdr:cNvSpPr/>
      </xdr:nvSpPr>
      <xdr:spPr>
        <a:xfrm>
          <a:off x="965200" y="13598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45720</xdr:rowOff>
    </xdr:from>
    <xdr:to>
      <xdr:col>10</xdr:col>
      <xdr:colOff>114300</xdr:colOff>
      <xdr:row>81</xdr:row>
      <xdr:rowOff>70486</xdr:rowOff>
    </xdr:to>
    <xdr:cxnSp macro="">
      <xdr:nvCxnSpPr>
        <xdr:cNvPr id="313" name="直線コネクタ 312">
          <a:extLst>
            <a:ext uri="{FF2B5EF4-FFF2-40B4-BE49-F238E27FC236}">
              <a16:creationId xmlns:a16="http://schemas.microsoft.com/office/drawing/2014/main" id="{74E28E77-B1AE-4480-9FDC-C2CA7406C32C}"/>
            </a:ext>
          </a:extLst>
        </xdr:cNvPr>
        <xdr:cNvCxnSpPr/>
      </xdr:nvCxnSpPr>
      <xdr:spPr>
        <a:xfrm flipV="1">
          <a:off x="1008380" y="13624560"/>
          <a:ext cx="7823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16FDE064-9F64-4885-A154-8ACE8407F2DC}"/>
            </a:ext>
          </a:extLst>
        </xdr:cNvPr>
        <xdr:cNvSpPr txBox="1"/>
      </xdr:nvSpPr>
      <xdr:spPr>
        <a:xfrm>
          <a:off x="317056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F32DBEB5-B1D6-43C6-8DA5-26A977A83C38}"/>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EFD075FB-D84D-45EE-85A8-D83181D53D32}"/>
            </a:ext>
          </a:extLst>
        </xdr:cNvPr>
        <xdr:cNvSpPr txBox="1"/>
      </xdr:nvSpPr>
      <xdr:spPr>
        <a:xfrm>
          <a:off x="161100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1686B94B-E464-44D2-87B4-88212C7D3DEA}"/>
            </a:ext>
          </a:extLst>
        </xdr:cNvPr>
        <xdr:cNvSpPr txBox="1"/>
      </xdr:nvSpPr>
      <xdr:spPr>
        <a:xfrm>
          <a:off x="8363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17797</xdr:rowOff>
    </xdr:from>
    <xdr:ext cx="405111" cy="259045"/>
    <xdr:sp macro="" textlink="">
      <xdr:nvSpPr>
        <xdr:cNvPr id="318" name="n_1mainValue【公営住宅】&#10;有形固定資産減価償却率">
          <a:extLst>
            <a:ext uri="{FF2B5EF4-FFF2-40B4-BE49-F238E27FC236}">
              <a16:creationId xmlns:a16="http://schemas.microsoft.com/office/drawing/2014/main" id="{D8DAACFA-657D-46B8-8457-1FBD61B65435}"/>
            </a:ext>
          </a:extLst>
        </xdr:cNvPr>
        <xdr:cNvSpPr txBox="1"/>
      </xdr:nvSpPr>
      <xdr:spPr>
        <a:xfrm>
          <a:off x="317056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151147</xdr:rowOff>
    </xdr:from>
    <xdr:ext cx="405111" cy="259045"/>
    <xdr:sp macro="" textlink="">
      <xdr:nvSpPr>
        <xdr:cNvPr id="319" name="n_2mainValue【公営住宅】&#10;有形固定資産減価償却率">
          <a:extLst>
            <a:ext uri="{FF2B5EF4-FFF2-40B4-BE49-F238E27FC236}">
              <a16:creationId xmlns:a16="http://schemas.microsoft.com/office/drawing/2014/main" id="{52940B58-1936-432D-BD91-06C190F55DDA}"/>
            </a:ext>
          </a:extLst>
        </xdr:cNvPr>
        <xdr:cNvSpPr txBox="1"/>
      </xdr:nvSpPr>
      <xdr:spPr>
        <a:xfrm>
          <a:off x="238570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113047</xdr:rowOff>
    </xdr:from>
    <xdr:ext cx="405111" cy="259045"/>
    <xdr:sp macro="" textlink="">
      <xdr:nvSpPr>
        <xdr:cNvPr id="320" name="n_3mainValue【公営住宅】&#10;有形固定資産減価償却率">
          <a:extLst>
            <a:ext uri="{FF2B5EF4-FFF2-40B4-BE49-F238E27FC236}">
              <a16:creationId xmlns:a16="http://schemas.microsoft.com/office/drawing/2014/main" id="{633EBE68-F73C-463B-9B8E-C773206E66E5}"/>
            </a:ext>
          </a:extLst>
        </xdr:cNvPr>
        <xdr:cNvSpPr txBox="1"/>
      </xdr:nvSpPr>
      <xdr:spPr>
        <a:xfrm>
          <a:off x="1611004"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137813</xdr:rowOff>
    </xdr:from>
    <xdr:ext cx="405111" cy="259045"/>
    <xdr:sp macro="" textlink="">
      <xdr:nvSpPr>
        <xdr:cNvPr id="321" name="n_4mainValue【公営住宅】&#10;有形固定資産減価償却率">
          <a:extLst>
            <a:ext uri="{FF2B5EF4-FFF2-40B4-BE49-F238E27FC236}">
              <a16:creationId xmlns:a16="http://schemas.microsoft.com/office/drawing/2014/main" id="{1DEBCA9D-CC6D-42CE-BB2F-E98EC0755220}"/>
            </a:ext>
          </a:extLst>
        </xdr:cNvPr>
        <xdr:cNvSpPr txBox="1"/>
      </xdr:nvSpPr>
      <xdr:spPr>
        <a:xfrm>
          <a:off x="83630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4C28610-2FFD-420E-8B3B-4A27A25E8D55}"/>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8B21F22-15CC-443C-B602-9D17D574E12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8D82AA9-4D04-4559-8DCF-C11E37EBD84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316A910-1D3A-47EA-9135-7A5F495EDBB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F4BEBD8-90CA-4E2D-BE35-2C2A26D0FD2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68D5018-307A-46D3-8FD4-9CA15C51744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DB03135-DFD0-494C-9957-67BB24B84FC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014090B-D66A-4B48-A466-99B668393A8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F54D781-DA8F-4884-A50E-9E4904FB6BA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389A072-D265-4B2F-B2BE-53A2E8F6B78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DB136EB-5D03-49F1-98E7-0AD4D055B917}"/>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2670B21-F224-4759-82D3-3AAFCBCB80EE}"/>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60D2A3C-40C7-4102-A014-A44F49C6C55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305E452-1F5D-4E03-B681-19E07967F43E}"/>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ACB17B8-01BF-4D1A-A453-44FFD9FBE9B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6622E91-3B13-44F7-8DB1-6EF7A5C13BB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DA18237-E164-42CA-A5E3-804125FC7BD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BB42D1B5-15B0-4BA7-A79C-B0898C0D4BEB}"/>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BD4141F-FB80-4A11-AD5E-555422DB9B5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AAB6639-90E1-455F-B30A-04F28F1B91EF}"/>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3A6F2BE-DE81-4840-B023-EFD3CF289AB5}"/>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1B11406-9106-49D2-AF09-6E08DA30275B}"/>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EA199A88-50DA-4A77-9373-8CC75BF758B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7C8010B6-3DA1-4530-B718-46CEC3111322}"/>
            </a:ext>
          </a:extLst>
        </xdr:cNvPr>
        <xdr:cNvCxnSpPr/>
      </xdr:nvCxnSpPr>
      <xdr:spPr>
        <a:xfrm flipV="1">
          <a:off x="9219565" y="13207746"/>
          <a:ext cx="0" cy="131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9190A93-088E-463D-9BF6-1D27F72593A3}"/>
            </a:ext>
          </a:extLst>
        </xdr:cNvPr>
        <xdr:cNvSpPr txBox="1"/>
      </xdr:nvSpPr>
      <xdr:spPr>
        <a:xfrm>
          <a:off x="9258300" y="145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E139B05F-2160-4786-9316-174B90BF5AA9}"/>
            </a:ext>
          </a:extLst>
        </xdr:cNvPr>
        <xdr:cNvCxnSpPr/>
      </xdr:nvCxnSpPr>
      <xdr:spPr>
        <a:xfrm>
          <a:off x="9154160" y="14520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33F37ED1-E741-4C1F-84FC-0F953CA2DD31}"/>
            </a:ext>
          </a:extLst>
        </xdr:cNvPr>
        <xdr:cNvSpPr txBox="1"/>
      </xdr:nvSpPr>
      <xdr:spPr>
        <a:xfrm>
          <a:off x="9258300" y="129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635A380C-02A8-4E0E-998C-F3C8A57DDB24}"/>
            </a:ext>
          </a:extLst>
        </xdr:cNvPr>
        <xdr:cNvCxnSpPr/>
      </xdr:nvCxnSpPr>
      <xdr:spPr>
        <a:xfrm>
          <a:off x="915416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7E8364CF-86CE-4CA0-AA59-49212679369E}"/>
            </a:ext>
          </a:extLst>
        </xdr:cNvPr>
        <xdr:cNvSpPr txBox="1"/>
      </xdr:nvSpPr>
      <xdr:spPr>
        <a:xfrm>
          <a:off x="9258300" y="14067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646975A2-FC32-48C3-8CAD-E4FB88AD7695}"/>
            </a:ext>
          </a:extLst>
        </xdr:cNvPr>
        <xdr:cNvSpPr/>
      </xdr:nvSpPr>
      <xdr:spPr>
        <a:xfrm>
          <a:off x="9192260" y="1421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80BDB51-4214-4137-9691-8002D6474539}"/>
            </a:ext>
          </a:extLst>
        </xdr:cNvPr>
        <xdr:cNvSpPr/>
      </xdr:nvSpPr>
      <xdr:spPr>
        <a:xfrm>
          <a:off x="844550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30D05352-F171-461D-98DE-ABE3156FD558}"/>
            </a:ext>
          </a:extLst>
        </xdr:cNvPr>
        <xdr:cNvSpPr/>
      </xdr:nvSpPr>
      <xdr:spPr>
        <a:xfrm>
          <a:off x="7670800" y="1422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66731601-5B55-4494-ABC4-E2CBC0D7A873}"/>
            </a:ext>
          </a:extLst>
        </xdr:cNvPr>
        <xdr:cNvSpPr/>
      </xdr:nvSpPr>
      <xdr:spPr>
        <a:xfrm>
          <a:off x="6873240" y="14222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26546F03-0211-4082-8DF0-720CF5367610}"/>
            </a:ext>
          </a:extLst>
        </xdr:cNvPr>
        <xdr:cNvSpPr/>
      </xdr:nvSpPr>
      <xdr:spPr>
        <a:xfrm>
          <a:off x="609854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9C4181C-414E-43CA-844F-959A026FAA7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C235A75-068D-48C1-BB73-41DDA7C8147F}"/>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66D2F12-E860-48FD-9B25-8FDD97C9AF9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F6A5F-0AC0-4260-B669-1775BA7672B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5F1EE07-23F8-4A14-B108-4539F4FD6EF3}"/>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150177</xdr:rowOff>
    </xdr:from>
    <xdr:to>
      <xdr:col>55</xdr:col>
      <xdr:colOff>50800</xdr:colOff>
      <xdr:row>85</xdr:row>
      <xdr:rowOff>80327</xdr:rowOff>
    </xdr:to>
    <xdr:sp macro="" textlink="">
      <xdr:nvSpPr>
        <xdr:cNvPr id="361" name="楕円 360">
          <a:extLst>
            <a:ext uri="{FF2B5EF4-FFF2-40B4-BE49-F238E27FC236}">
              <a16:creationId xmlns:a16="http://schemas.microsoft.com/office/drawing/2014/main" id="{070CE6B2-AFAB-4959-9D50-96014D1FE79D}"/>
            </a:ext>
          </a:extLst>
        </xdr:cNvPr>
        <xdr:cNvSpPr/>
      </xdr:nvSpPr>
      <xdr:spPr>
        <a:xfrm>
          <a:off x="9192260" y="14231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128604</xdr:rowOff>
    </xdr:from>
    <xdr:ext cx="469744" cy="259045"/>
    <xdr:sp macro="" textlink="">
      <xdr:nvSpPr>
        <xdr:cNvPr id="362" name="【公営住宅】&#10;一人当たり面積該当値テキスト">
          <a:extLst>
            <a:ext uri="{FF2B5EF4-FFF2-40B4-BE49-F238E27FC236}">
              <a16:creationId xmlns:a16="http://schemas.microsoft.com/office/drawing/2014/main" id="{65F8979F-CF4F-462F-A66A-2F7B12009C79}"/>
            </a:ext>
          </a:extLst>
        </xdr:cNvPr>
        <xdr:cNvSpPr txBox="1"/>
      </xdr:nvSpPr>
      <xdr:spPr>
        <a:xfrm>
          <a:off x="9258300" y="14210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161607</xdr:rowOff>
    </xdr:from>
    <xdr:to>
      <xdr:col>50</xdr:col>
      <xdr:colOff>165100</xdr:colOff>
      <xdr:row>85</xdr:row>
      <xdr:rowOff>91757</xdr:rowOff>
    </xdr:to>
    <xdr:sp macro="" textlink="">
      <xdr:nvSpPr>
        <xdr:cNvPr id="363" name="楕円 362">
          <a:extLst>
            <a:ext uri="{FF2B5EF4-FFF2-40B4-BE49-F238E27FC236}">
              <a16:creationId xmlns:a16="http://schemas.microsoft.com/office/drawing/2014/main" id="{994FE2AC-7545-4DB1-8BD7-48006369D76E}"/>
            </a:ext>
          </a:extLst>
        </xdr:cNvPr>
        <xdr:cNvSpPr/>
      </xdr:nvSpPr>
      <xdr:spPr>
        <a:xfrm>
          <a:off x="8445500" y="142433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29527</xdr:rowOff>
    </xdr:from>
    <xdr:to>
      <xdr:col>55</xdr:col>
      <xdr:colOff>0</xdr:colOff>
      <xdr:row>85</xdr:row>
      <xdr:rowOff>40957</xdr:rowOff>
    </xdr:to>
    <xdr:cxnSp macro="">
      <xdr:nvCxnSpPr>
        <xdr:cNvPr id="364" name="直線コネクタ 363">
          <a:extLst>
            <a:ext uri="{FF2B5EF4-FFF2-40B4-BE49-F238E27FC236}">
              <a16:creationId xmlns:a16="http://schemas.microsoft.com/office/drawing/2014/main" id="{92088DC3-E3F0-49C0-9681-6A2F58C08D98}"/>
            </a:ext>
          </a:extLst>
        </xdr:cNvPr>
        <xdr:cNvCxnSpPr/>
      </xdr:nvCxnSpPr>
      <xdr:spPr>
        <a:xfrm flipV="1">
          <a:off x="8496300" y="14278927"/>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96520</xdr:rowOff>
    </xdr:to>
    <xdr:sp macro="" textlink="">
      <xdr:nvSpPr>
        <xdr:cNvPr id="365" name="楕円 364">
          <a:extLst>
            <a:ext uri="{FF2B5EF4-FFF2-40B4-BE49-F238E27FC236}">
              <a16:creationId xmlns:a16="http://schemas.microsoft.com/office/drawing/2014/main" id="{6EC4A6BD-9FE2-49DB-9FC7-DAFFF1D74CE4}"/>
            </a:ext>
          </a:extLst>
        </xdr:cNvPr>
        <xdr:cNvSpPr/>
      </xdr:nvSpPr>
      <xdr:spPr>
        <a:xfrm>
          <a:off x="7670800" y="1424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40957</xdr:rowOff>
    </xdr:from>
    <xdr:to>
      <xdr:col>50</xdr:col>
      <xdr:colOff>114300</xdr:colOff>
      <xdr:row>85</xdr:row>
      <xdr:rowOff>45720</xdr:rowOff>
    </xdr:to>
    <xdr:cxnSp macro="">
      <xdr:nvCxnSpPr>
        <xdr:cNvPr id="366" name="直線コネクタ 365">
          <a:extLst>
            <a:ext uri="{FF2B5EF4-FFF2-40B4-BE49-F238E27FC236}">
              <a16:creationId xmlns:a16="http://schemas.microsoft.com/office/drawing/2014/main" id="{1F50CD98-B31D-4B9E-B1D0-4BBA12838BFF}"/>
            </a:ext>
          </a:extLst>
        </xdr:cNvPr>
        <xdr:cNvCxnSpPr/>
      </xdr:nvCxnSpPr>
      <xdr:spPr>
        <a:xfrm flipV="1">
          <a:off x="7713980" y="14290357"/>
          <a:ext cx="78232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171323</xdr:rowOff>
    </xdr:from>
    <xdr:to>
      <xdr:col>41</xdr:col>
      <xdr:colOff>101600</xdr:colOff>
      <xdr:row>85</xdr:row>
      <xdr:rowOff>101473</xdr:rowOff>
    </xdr:to>
    <xdr:sp macro="" textlink="">
      <xdr:nvSpPr>
        <xdr:cNvPr id="367" name="楕円 366">
          <a:extLst>
            <a:ext uri="{FF2B5EF4-FFF2-40B4-BE49-F238E27FC236}">
              <a16:creationId xmlns:a16="http://schemas.microsoft.com/office/drawing/2014/main" id="{F64AECDE-EF42-434B-9855-50CD2AD59D2D}"/>
            </a:ext>
          </a:extLst>
        </xdr:cNvPr>
        <xdr:cNvSpPr/>
      </xdr:nvSpPr>
      <xdr:spPr>
        <a:xfrm>
          <a:off x="6873240" y="14253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45720</xdr:rowOff>
    </xdr:from>
    <xdr:to>
      <xdr:col>45</xdr:col>
      <xdr:colOff>177800</xdr:colOff>
      <xdr:row>85</xdr:row>
      <xdr:rowOff>50673</xdr:rowOff>
    </xdr:to>
    <xdr:cxnSp macro="">
      <xdr:nvCxnSpPr>
        <xdr:cNvPr id="368" name="直線コネクタ 367">
          <a:extLst>
            <a:ext uri="{FF2B5EF4-FFF2-40B4-BE49-F238E27FC236}">
              <a16:creationId xmlns:a16="http://schemas.microsoft.com/office/drawing/2014/main" id="{FC5ACE72-79F9-41D9-864D-CA500F0C3C8A}"/>
            </a:ext>
          </a:extLst>
        </xdr:cNvPr>
        <xdr:cNvCxnSpPr/>
      </xdr:nvCxnSpPr>
      <xdr:spPr>
        <a:xfrm flipV="1">
          <a:off x="6924040" y="14295120"/>
          <a:ext cx="78994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4063</xdr:rowOff>
    </xdr:from>
    <xdr:to>
      <xdr:col>36</xdr:col>
      <xdr:colOff>165100</xdr:colOff>
      <xdr:row>85</xdr:row>
      <xdr:rowOff>105663</xdr:rowOff>
    </xdr:to>
    <xdr:sp macro="" textlink="">
      <xdr:nvSpPr>
        <xdr:cNvPr id="369" name="楕円 368">
          <a:extLst>
            <a:ext uri="{FF2B5EF4-FFF2-40B4-BE49-F238E27FC236}">
              <a16:creationId xmlns:a16="http://schemas.microsoft.com/office/drawing/2014/main" id="{AE9EB6DB-23B6-43AE-935C-09B948427F26}"/>
            </a:ext>
          </a:extLst>
        </xdr:cNvPr>
        <xdr:cNvSpPr/>
      </xdr:nvSpPr>
      <xdr:spPr>
        <a:xfrm>
          <a:off x="6098540" y="1425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50673</xdr:rowOff>
    </xdr:from>
    <xdr:to>
      <xdr:col>41</xdr:col>
      <xdr:colOff>50800</xdr:colOff>
      <xdr:row>85</xdr:row>
      <xdr:rowOff>54863</xdr:rowOff>
    </xdr:to>
    <xdr:cxnSp macro="">
      <xdr:nvCxnSpPr>
        <xdr:cNvPr id="370" name="直線コネクタ 369">
          <a:extLst>
            <a:ext uri="{FF2B5EF4-FFF2-40B4-BE49-F238E27FC236}">
              <a16:creationId xmlns:a16="http://schemas.microsoft.com/office/drawing/2014/main" id="{BADCF825-96B4-4057-A772-13C47BDCAC3C}"/>
            </a:ext>
          </a:extLst>
        </xdr:cNvPr>
        <xdr:cNvCxnSpPr/>
      </xdr:nvCxnSpPr>
      <xdr:spPr>
        <a:xfrm flipV="1">
          <a:off x="6149340" y="14300073"/>
          <a:ext cx="7747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02DA217F-D2BB-4FBD-AC6D-DC6FAE9D04A3}"/>
            </a:ext>
          </a:extLst>
        </xdr:cNvPr>
        <xdr:cNvSpPr txBox="1"/>
      </xdr:nvSpPr>
      <xdr:spPr>
        <a:xfrm>
          <a:off x="827158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71DC505A-0BB0-4F38-A7C1-A556D38C7304}"/>
            </a:ext>
          </a:extLst>
        </xdr:cNvPr>
        <xdr:cNvSpPr txBox="1"/>
      </xdr:nvSpPr>
      <xdr:spPr>
        <a:xfrm>
          <a:off x="7509587" y="1400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827ACF47-F3F8-4EE9-A8AE-20F9B015C900}"/>
            </a:ext>
          </a:extLst>
        </xdr:cNvPr>
        <xdr:cNvSpPr txBox="1"/>
      </xdr:nvSpPr>
      <xdr:spPr>
        <a:xfrm>
          <a:off x="6712027" y="1400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21A3587E-89C6-45ED-8FD4-6D96E7CB23A9}"/>
            </a:ext>
          </a:extLst>
        </xdr:cNvPr>
        <xdr:cNvSpPr txBox="1"/>
      </xdr:nvSpPr>
      <xdr:spPr>
        <a:xfrm>
          <a:off x="593732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82884</xdr:rowOff>
    </xdr:from>
    <xdr:ext cx="469744" cy="259045"/>
    <xdr:sp macro="" textlink="">
      <xdr:nvSpPr>
        <xdr:cNvPr id="375" name="n_1mainValue【公営住宅】&#10;一人当たり面積">
          <a:extLst>
            <a:ext uri="{FF2B5EF4-FFF2-40B4-BE49-F238E27FC236}">
              <a16:creationId xmlns:a16="http://schemas.microsoft.com/office/drawing/2014/main" id="{35E44EAD-A5A9-4354-A351-36F7E2703DFF}"/>
            </a:ext>
          </a:extLst>
        </xdr:cNvPr>
        <xdr:cNvSpPr txBox="1"/>
      </xdr:nvSpPr>
      <xdr:spPr>
        <a:xfrm>
          <a:off x="8271587" y="1433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87647</xdr:rowOff>
    </xdr:from>
    <xdr:ext cx="469744" cy="259045"/>
    <xdr:sp macro="" textlink="">
      <xdr:nvSpPr>
        <xdr:cNvPr id="376" name="n_2mainValue【公営住宅】&#10;一人当たり面積">
          <a:extLst>
            <a:ext uri="{FF2B5EF4-FFF2-40B4-BE49-F238E27FC236}">
              <a16:creationId xmlns:a16="http://schemas.microsoft.com/office/drawing/2014/main" id="{97C67F15-21D3-441A-BA7B-40B72D9BDACB}"/>
            </a:ext>
          </a:extLst>
        </xdr:cNvPr>
        <xdr:cNvSpPr txBox="1"/>
      </xdr:nvSpPr>
      <xdr:spPr>
        <a:xfrm>
          <a:off x="750958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92600</xdr:rowOff>
    </xdr:from>
    <xdr:ext cx="469744" cy="259045"/>
    <xdr:sp macro="" textlink="">
      <xdr:nvSpPr>
        <xdr:cNvPr id="377" name="n_3mainValue【公営住宅】&#10;一人当たり面積">
          <a:extLst>
            <a:ext uri="{FF2B5EF4-FFF2-40B4-BE49-F238E27FC236}">
              <a16:creationId xmlns:a16="http://schemas.microsoft.com/office/drawing/2014/main" id="{CB7841B8-DC87-43B7-8F0C-6016D274966C}"/>
            </a:ext>
          </a:extLst>
        </xdr:cNvPr>
        <xdr:cNvSpPr txBox="1"/>
      </xdr:nvSpPr>
      <xdr:spPr>
        <a:xfrm>
          <a:off x="6712027" y="1434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96790</xdr:rowOff>
    </xdr:from>
    <xdr:ext cx="469744" cy="259045"/>
    <xdr:sp macro="" textlink="">
      <xdr:nvSpPr>
        <xdr:cNvPr id="378" name="n_4mainValue【公営住宅】&#10;一人当たり面積">
          <a:extLst>
            <a:ext uri="{FF2B5EF4-FFF2-40B4-BE49-F238E27FC236}">
              <a16:creationId xmlns:a16="http://schemas.microsoft.com/office/drawing/2014/main" id="{5BAF9D0A-BEA5-44FA-BCA9-221F56185F54}"/>
            </a:ext>
          </a:extLst>
        </xdr:cNvPr>
        <xdr:cNvSpPr txBox="1"/>
      </xdr:nvSpPr>
      <xdr:spPr>
        <a:xfrm>
          <a:off x="5937327" y="1434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ED2B12F-6ED6-4255-AFDD-50C8A733D84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7649CAC-1A3D-4605-95E6-CF3BCA613BF4}"/>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C5C45BE-0D1E-4777-954F-ED501BF125E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71D0B99-ECB6-44A1-A668-DEE5C76932E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AD34E2A-3EB6-4316-B148-956825AF5AD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73DA405-4556-4617-A5D4-7C2432A42E7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6D244F1-2332-4D73-8EE0-7A5B5141961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8C81963-19E7-40D8-A8CF-A6CD12DB758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DDAC9E46-429D-442E-AF95-4DEEADCEEB7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85EAEF99-BDA8-4107-BE1D-F4907853363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8ABB9E3-006E-41E5-9EC6-88389BF38E8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70981C0-5010-4DF5-B7EE-4C6EC9E23257}"/>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885570A3-F943-4C22-8FE9-16DDBAC74ABA}"/>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0D75F97-C515-4112-8277-46FECD34A684}"/>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830F6CA-6B41-44A0-8FF0-36EF1D5C285B}"/>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1720A596-2E28-44EB-8A5E-A1E552F61EC9}"/>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2F88C413-95E0-457D-BEE6-D9AD5563EAC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3BFB4321-1F80-464C-9F8D-8B70F1CB717C}"/>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6F429DD-7CBA-489D-9B3F-42D740B2A695}"/>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4C75717E-81A9-4D20-98F6-300699FA7B4F}"/>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E862BF99-BA3B-45C1-B90F-5D5A8D21CF4C}"/>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3F9846B-7A74-4A53-97A2-33C06179A8A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B6C47CE-EC1E-41CA-A97B-954180C8419B}"/>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F4BE7660-90D7-46BE-9BA0-AD3F9685AAB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EFEB4073-6D27-422A-9E36-E358E861EAD3}"/>
            </a:ext>
          </a:extLst>
        </xdr:cNvPr>
        <xdr:cNvCxnSpPr/>
      </xdr:nvCxnSpPr>
      <xdr:spPr>
        <a:xfrm flipV="1">
          <a:off x="4086225" y="16922114"/>
          <a:ext cx="0" cy="1148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5F865D25-A42C-470A-9EA4-EAD72F84B578}"/>
            </a:ext>
          </a:extLst>
        </xdr:cNvPr>
        <xdr:cNvSpPr txBox="1"/>
      </xdr:nvSpPr>
      <xdr:spPr>
        <a:xfrm>
          <a:off x="4124960"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F1AEFABB-EA53-4090-81FB-831F6AC7C778}"/>
            </a:ext>
          </a:extLst>
        </xdr:cNvPr>
        <xdr:cNvCxnSpPr/>
      </xdr:nvCxnSpPr>
      <xdr:spPr>
        <a:xfrm>
          <a:off x="4020820" y="18070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6908538D-4D69-4257-9E60-C6357B68EA3E}"/>
            </a:ext>
          </a:extLst>
        </xdr:cNvPr>
        <xdr:cNvSpPr txBox="1"/>
      </xdr:nvSpPr>
      <xdr:spPr>
        <a:xfrm>
          <a:off x="4124960" y="1670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BBC62D6E-0815-45FC-A59F-6A737CE9789E}"/>
            </a:ext>
          </a:extLst>
        </xdr:cNvPr>
        <xdr:cNvCxnSpPr/>
      </xdr:nvCxnSpPr>
      <xdr:spPr>
        <a:xfrm>
          <a:off x="4020820" y="169221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CF93D237-5AE1-4A9C-9B43-C6282BDA6DF3}"/>
            </a:ext>
          </a:extLst>
        </xdr:cNvPr>
        <xdr:cNvSpPr txBox="1"/>
      </xdr:nvSpPr>
      <xdr:spPr>
        <a:xfrm>
          <a:off x="4124960" y="17531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23C2183D-517B-4CE4-A9A7-672C9551D7A9}"/>
            </a:ext>
          </a:extLst>
        </xdr:cNvPr>
        <xdr:cNvSpPr/>
      </xdr:nvSpPr>
      <xdr:spPr>
        <a:xfrm>
          <a:off x="4036060" y="17553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692212A5-E2CE-4FDC-92EA-B0580E47CCC4}"/>
            </a:ext>
          </a:extLst>
        </xdr:cNvPr>
        <xdr:cNvSpPr/>
      </xdr:nvSpPr>
      <xdr:spPr>
        <a:xfrm>
          <a:off x="33121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BF1813ED-2AA3-43CD-BD6C-DC7A3194CC9D}"/>
            </a:ext>
          </a:extLst>
        </xdr:cNvPr>
        <xdr:cNvSpPr/>
      </xdr:nvSpPr>
      <xdr:spPr>
        <a:xfrm>
          <a:off x="2514600" y="175132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98A992DD-C91B-4679-9DAA-DBC80A6C2A41}"/>
            </a:ext>
          </a:extLst>
        </xdr:cNvPr>
        <xdr:cNvSpPr/>
      </xdr:nvSpPr>
      <xdr:spPr>
        <a:xfrm>
          <a:off x="17399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9973F645-9BC0-4FA1-A4F0-362DEBB7F54C}"/>
            </a:ext>
          </a:extLst>
        </xdr:cNvPr>
        <xdr:cNvSpPr/>
      </xdr:nvSpPr>
      <xdr:spPr>
        <a:xfrm>
          <a:off x="965200" y="174771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7D958C3-E492-4CF4-8B7D-857369C5750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4125BB2-A7FA-43C5-9A53-23D51D9B7A1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5F12DDE-2651-447B-B556-5342CA6CC2F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78C05AB-2816-4998-BD52-E1A6274FF846}"/>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3C7FA52-4D50-461B-9C24-232388F97118}"/>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162561</xdr:rowOff>
    </xdr:from>
    <xdr:to>
      <xdr:col>24</xdr:col>
      <xdr:colOff>114300</xdr:colOff>
      <xdr:row>104</xdr:row>
      <xdr:rowOff>92711</xdr:rowOff>
    </xdr:to>
    <xdr:sp macro="" textlink="">
      <xdr:nvSpPr>
        <xdr:cNvPr id="419" name="楕円 418">
          <a:extLst>
            <a:ext uri="{FF2B5EF4-FFF2-40B4-BE49-F238E27FC236}">
              <a16:creationId xmlns:a16="http://schemas.microsoft.com/office/drawing/2014/main" id="{36A9C7A7-3EA4-4127-8853-D5B83DC3727B}"/>
            </a:ext>
          </a:extLst>
        </xdr:cNvPr>
        <xdr:cNvSpPr/>
      </xdr:nvSpPr>
      <xdr:spPr>
        <a:xfrm>
          <a:off x="4036060" y="1742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13988</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39EE6E8B-8700-4236-8E45-9A9E1D377AFF}"/>
            </a:ext>
          </a:extLst>
        </xdr:cNvPr>
        <xdr:cNvSpPr txBox="1"/>
      </xdr:nvSpPr>
      <xdr:spPr>
        <a:xfrm>
          <a:off x="4124960" y="17280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128270</xdr:rowOff>
    </xdr:from>
    <xdr:to>
      <xdr:col>20</xdr:col>
      <xdr:colOff>38100</xdr:colOff>
      <xdr:row>104</xdr:row>
      <xdr:rowOff>58420</xdr:rowOff>
    </xdr:to>
    <xdr:sp macro="" textlink="">
      <xdr:nvSpPr>
        <xdr:cNvPr id="421" name="楕円 420">
          <a:extLst>
            <a:ext uri="{FF2B5EF4-FFF2-40B4-BE49-F238E27FC236}">
              <a16:creationId xmlns:a16="http://schemas.microsoft.com/office/drawing/2014/main" id="{5901B2C7-0CB7-4FD1-8998-6D0C64AC1CA8}"/>
            </a:ext>
          </a:extLst>
        </xdr:cNvPr>
        <xdr:cNvSpPr/>
      </xdr:nvSpPr>
      <xdr:spPr>
        <a:xfrm>
          <a:off x="3312160" y="17395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7620</xdr:rowOff>
    </xdr:from>
    <xdr:to>
      <xdr:col>24</xdr:col>
      <xdr:colOff>63500</xdr:colOff>
      <xdr:row>104</xdr:row>
      <xdr:rowOff>41911</xdr:rowOff>
    </xdr:to>
    <xdr:cxnSp macro="">
      <xdr:nvCxnSpPr>
        <xdr:cNvPr id="422" name="直線コネクタ 421">
          <a:extLst>
            <a:ext uri="{FF2B5EF4-FFF2-40B4-BE49-F238E27FC236}">
              <a16:creationId xmlns:a16="http://schemas.microsoft.com/office/drawing/2014/main" id="{FB05DFA6-65D2-496D-9999-57C1820A13A8}"/>
            </a:ext>
          </a:extLst>
        </xdr:cNvPr>
        <xdr:cNvCxnSpPr/>
      </xdr:nvCxnSpPr>
      <xdr:spPr>
        <a:xfrm>
          <a:off x="3355340" y="17442180"/>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97789</xdr:rowOff>
    </xdr:from>
    <xdr:to>
      <xdr:col>15</xdr:col>
      <xdr:colOff>101600</xdr:colOff>
      <xdr:row>104</xdr:row>
      <xdr:rowOff>27939</xdr:rowOff>
    </xdr:to>
    <xdr:sp macro="" textlink="">
      <xdr:nvSpPr>
        <xdr:cNvPr id="423" name="楕円 422">
          <a:extLst>
            <a:ext uri="{FF2B5EF4-FFF2-40B4-BE49-F238E27FC236}">
              <a16:creationId xmlns:a16="http://schemas.microsoft.com/office/drawing/2014/main" id="{DFD99EC5-BC5C-48E4-A9E5-582C70613EAA}"/>
            </a:ext>
          </a:extLst>
        </xdr:cNvPr>
        <xdr:cNvSpPr/>
      </xdr:nvSpPr>
      <xdr:spPr>
        <a:xfrm>
          <a:off x="2514600" y="173647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148589</xdr:rowOff>
    </xdr:from>
    <xdr:to>
      <xdr:col>19</xdr:col>
      <xdr:colOff>177800</xdr:colOff>
      <xdr:row>104</xdr:row>
      <xdr:rowOff>7620</xdr:rowOff>
    </xdr:to>
    <xdr:cxnSp macro="">
      <xdr:nvCxnSpPr>
        <xdr:cNvPr id="424" name="直線コネクタ 423">
          <a:extLst>
            <a:ext uri="{FF2B5EF4-FFF2-40B4-BE49-F238E27FC236}">
              <a16:creationId xmlns:a16="http://schemas.microsoft.com/office/drawing/2014/main" id="{4252791A-28FA-4B53-A192-794D94435A16}"/>
            </a:ext>
          </a:extLst>
        </xdr:cNvPr>
        <xdr:cNvCxnSpPr/>
      </xdr:nvCxnSpPr>
      <xdr:spPr>
        <a:xfrm>
          <a:off x="2565400" y="17415509"/>
          <a:ext cx="789940"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25" name="楕円 424">
          <a:extLst>
            <a:ext uri="{FF2B5EF4-FFF2-40B4-BE49-F238E27FC236}">
              <a16:creationId xmlns:a16="http://schemas.microsoft.com/office/drawing/2014/main" id="{8ADBFC2C-2696-4F5A-991C-EA9E256A0E77}"/>
            </a:ext>
          </a:extLst>
        </xdr:cNvPr>
        <xdr:cNvSpPr/>
      </xdr:nvSpPr>
      <xdr:spPr>
        <a:xfrm>
          <a:off x="1739900" y="173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112395</xdr:rowOff>
    </xdr:from>
    <xdr:to>
      <xdr:col>15</xdr:col>
      <xdr:colOff>50800</xdr:colOff>
      <xdr:row>103</xdr:row>
      <xdr:rowOff>148589</xdr:rowOff>
    </xdr:to>
    <xdr:cxnSp macro="">
      <xdr:nvCxnSpPr>
        <xdr:cNvPr id="426" name="直線コネクタ 425">
          <a:extLst>
            <a:ext uri="{FF2B5EF4-FFF2-40B4-BE49-F238E27FC236}">
              <a16:creationId xmlns:a16="http://schemas.microsoft.com/office/drawing/2014/main" id="{B1DA5C9A-1FD0-4FF2-AF5B-549A592DB529}"/>
            </a:ext>
          </a:extLst>
        </xdr:cNvPr>
        <xdr:cNvCxnSpPr/>
      </xdr:nvCxnSpPr>
      <xdr:spPr>
        <a:xfrm>
          <a:off x="1790700" y="17379315"/>
          <a:ext cx="7747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29211</xdr:rowOff>
    </xdr:from>
    <xdr:to>
      <xdr:col>6</xdr:col>
      <xdr:colOff>38100</xdr:colOff>
      <xdr:row>103</xdr:row>
      <xdr:rowOff>130811</xdr:rowOff>
    </xdr:to>
    <xdr:sp macro="" textlink="">
      <xdr:nvSpPr>
        <xdr:cNvPr id="427" name="楕円 426">
          <a:extLst>
            <a:ext uri="{FF2B5EF4-FFF2-40B4-BE49-F238E27FC236}">
              <a16:creationId xmlns:a16="http://schemas.microsoft.com/office/drawing/2014/main" id="{2A673837-574C-4036-A895-9B59187E6A86}"/>
            </a:ext>
          </a:extLst>
        </xdr:cNvPr>
        <xdr:cNvSpPr/>
      </xdr:nvSpPr>
      <xdr:spPr>
        <a:xfrm>
          <a:off x="965200" y="17296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80011</xdr:rowOff>
    </xdr:from>
    <xdr:to>
      <xdr:col>10</xdr:col>
      <xdr:colOff>114300</xdr:colOff>
      <xdr:row>103</xdr:row>
      <xdr:rowOff>112395</xdr:rowOff>
    </xdr:to>
    <xdr:cxnSp macro="">
      <xdr:nvCxnSpPr>
        <xdr:cNvPr id="428" name="直線コネクタ 427">
          <a:extLst>
            <a:ext uri="{FF2B5EF4-FFF2-40B4-BE49-F238E27FC236}">
              <a16:creationId xmlns:a16="http://schemas.microsoft.com/office/drawing/2014/main" id="{94C1FAB7-8782-41B0-98E0-4548C693A406}"/>
            </a:ext>
          </a:extLst>
        </xdr:cNvPr>
        <xdr:cNvCxnSpPr/>
      </xdr:nvCxnSpPr>
      <xdr:spPr>
        <a:xfrm>
          <a:off x="1008380" y="17346931"/>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429" name="n_1aveValue【港湾・漁港】&#10;有形固定資産減価償却率">
          <a:extLst>
            <a:ext uri="{FF2B5EF4-FFF2-40B4-BE49-F238E27FC236}">
              <a16:creationId xmlns:a16="http://schemas.microsoft.com/office/drawing/2014/main" id="{80172560-4CC1-4CFB-9565-0E67235AA61D}"/>
            </a:ext>
          </a:extLst>
        </xdr:cNvPr>
        <xdr:cNvSpPr txBox="1"/>
      </xdr:nvSpPr>
      <xdr:spPr>
        <a:xfrm>
          <a:off x="3170564" y="1762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30" name="n_2aveValue【港湾・漁港】&#10;有形固定資産減価償却率">
          <a:extLst>
            <a:ext uri="{FF2B5EF4-FFF2-40B4-BE49-F238E27FC236}">
              <a16:creationId xmlns:a16="http://schemas.microsoft.com/office/drawing/2014/main" id="{8224CB1A-2498-4357-8BA0-CB84A1D87C9E}"/>
            </a:ext>
          </a:extLst>
        </xdr:cNvPr>
        <xdr:cNvSpPr txBox="1"/>
      </xdr:nvSpPr>
      <xdr:spPr>
        <a:xfrm>
          <a:off x="2385704" y="176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1" name="n_3aveValue【港湾・漁港】&#10;有形固定資産減価償却率">
          <a:extLst>
            <a:ext uri="{FF2B5EF4-FFF2-40B4-BE49-F238E27FC236}">
              <a16:creationId xmlns:a16="http://schemas.microsoft.com/office/drawing/2014/main" id="{A82C70D3-3C63-4838-9EEE-5805D6ADBAF4}"/>
            </a:ext>
          </a:extLst>
        </xdr:cNvPr>
        <xdr:cNvSpPr txBox="1"/>
      </xdr:nvSpPr>
      <xdr:spPr>
        <a:xfrm>
          <a:off x="1611004" y="1757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a:extLst>
            <a:ext uri="{FF2B5EF4-FFF2-40B4-BE49-F238E27FC236}">
              <a16:creationId xmlns:a16="http://schemas.microsoft.com/office/drawing/2014/main" id="{4E57DF17-CA11-43D1-8FA0-0165B3A1745A}"/>
            </a:ext>
          </a:extLst>
        </xdr:cNvPr>
        <xdr:cNvSpPr txBox="1"/>
      </xdr:nvSpPr>
      <xdr:spPr>
        <a:xfrm>
          <a:off x="836304" y="1756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74947</xdr:rowOff>
    </xdr:from>
    <xdr:ext cx="405111" cy="259045"/>
    <xdr:sp macro="" textlink="">
      <xdr:nvSpPr>
        <xdr:cNvPr id="433" name="n_1mainValue【港湾・漁港】&#10;有形固定資産減価償却率">
          <a:extLst>
            <a:ext uri="{FF2B5EF4-FFF2-40B4-BE49-F238E27FC236}">
              <a16:creationId xmlns:a16="http://schemas.microsoft.com/office/drawing/2014/main" id="{3EE44FB7-BC45-46D2-A415-DE9C9942F64E}"/>
            </a:ext>
          </a:extLst>
        </xdr:cNvPr>
        <xdr:cNvSpPr txBox="1"/>
      </xdr:nvSpPr>
      <xdr:spPr>
        <a:xfrm>
          <a:off x="317056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44466</xdr:rowOff>
    </xdr:from>
    <xdr:ext cx="405111" cy="259045"/>
    <xdr:sp macro="" textlink="">
      <xdr:nvSpPr>
        <xdr:cNvPr id="434" name="n_2mainValue【港湾・漁港】&#10;有形固定資産減価償却率">
          <a:extLst>
            <a:ext uri="{FF2B5EF4-FFF2-40B4-BE49-F238E27FC236}">
              <a16:creationId xmlns:a16="http://schemas.microsoft.com/office/drawing/2014/main" id="{3A3DFC85-7176-4B15-B683-686CB212174D}"/>
            </a:ext>
          </a:extLst>
        </xdr:cNvPr>
        <xdr:cNvSpPr txBox="1"/>
      </xdr:nvSpPr>
      <xdr:spPr>
        <a:xfrm>
          <a:off x="2385704" y="1714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5" name="n_3mainValue【港湾・漁港】&#10;有形固定資産減価償却率">
          <a:extLst>
            <a:ext uri="{FF2B5EF4-FFF2-40B4-BE49-F238E27FC236}">
              <a16:creationId xmlns:a16="http://schemas.microsoft.com/office/drawing/2014/main" id="{684C4808-B5AA-4D55-A5FC-1D8E1AF2A715}"/>
            </a:ext>
          </a:extLst>
        </xdr:cNvPr>
        <xdr:cNvSpPr txBox="1"/>
      </xdr:nvSpPr>
      <xdr:spPr>
        <a:xfrm>
          <a:off x="1611004" y="1710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147338</xdr:rowOff>
    </xdr:from>
    <xdr:ext cx="405111" cy="259045"/>
    <xdr:sp macro="" textlink="">
      <xdr:nvSpPr>
        <xdr:cNvPr id="436" name="n_4mainValue【港湾・漁港】&#10;有形固定資産減価償却率">
          <a:extLst>
            <a:ext uri="{FF2B5EF4-FFF2-40B4-BE49-F238E27FC236}">
              <a16:creationId xmlns:a16="http://schemas.microsoft.com/office/drawing/2014/main" id="{C7151B52-5841-47E7-9E13-944021765D3D}"/>
            </a:ext>
          </a:extLst>
        </xdr:cNvPr>
        <xdr:cNvSpPr txBox="1"/>
      </xdr:nvSpPr>
      <xdr:spPr>
        <a:xfrm>
          <a:off x="836304" y="1707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C72438B-0B65-4F2D-964D-495D0E05477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3AE5C8C6-DF8C-4C88-92F9-F6E48382A04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52F4963F-BA41-40DC-B6E9-8AD78EA778D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55F3B1A0-AB39-4EC1-B410-DF18E611CD5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E1B81607-0EB2-4FAF-B78C-CA0614E74DC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6A2F3457-F086-48D3-B7B6-B43ED7430E1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B3DF1C2-F03E-45BC-9E71-27BDAABA75E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82F0C92-D8D7-4B0F-8590-BA7C998FAE8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2FEABF2D-F782-498F-9337-776B3BB5DF9F}"/>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51B627AB-D644-4C25-BEFD-0A02A19F075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F252B16-29DB-4E92-8DA9-2D557E163ADF}"/>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18F21EDD-5D9A-4838-82F2-EBA6E5B18519}"/>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F9B257E0-A7E7-4E10-926C-2229792AB105}"/>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0C8FA8BA-1B4B-4741-AE5D-87437A864265}"/>
            </a:ext>
          </a:extLst>
        </xdr:cNvPr>
        <xdr:cNvSpPr txBox="1"/>
      </xdr:nvSpPr>
      <xdr:spPr>
        <a:xfrm>
          <a:off x="5209768" y="175971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F2F7AE72-2DC6-43B8-A34A-61B435BA5021}"/>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43B98005-EE42-4007-8AF8-24BE036EE364}"/>
            </a:ext>
          </a:extLst>
        </xdr:cNvPr>
        <xdr:cNvSpPr txBox="1"/>
      </xdr:nvSpPr>
      <xdr:spPr>
        <a:xfrm>
          <a:off x="5209768" y="171475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295FAFB5-5A06-4697-AC6B-40E9A869E3C7}"/>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FE22E02D-E7CE-40CF-AB57-FC9848F7923F}"/>
            </a:ext>
          </a:extLst>
        </xdr:cNvPr>
        <xdr:cNvSpPr txBox="1"/>
      </xdr:nvSpPr>
      <xdr:spPr>
        <a:xfrm>
          <a:off x="5209768" y="167017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A6FD073D-5E2D-4105-8074-8786A55E562A}"/>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A4B9665B-95E3-411C-A7BD-08DC729CEED5}"/>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ACAE0B8C-4C76-4990-81F0-18950F50AA2E}"/>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CD6DCD40-1C1E-4EAD-980F-5D815DB646C2}"/>
            </a:ext>
          </a:extLst>
        </xdr:cNvPr>
        <xdr:cNvCxnSpPr/>
      </xdr:nvCxnSpPr>
      <xdr:spPr>
        <a:xfrm flipV="1">
          <a:off x="9219565" y="17047169"/>
          <a:ext cx="0" cy="113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6E47DF5A-A940-4FA0-891F-20C72A1D429D}"/>
            </a:ext>
          </a:extLst>
        </xdr:cNvPr>
        <xdr:cNvSpPr txBox="1"/>
      </xdr:nvSpPr>
      <xdr:spPr>
        <a:xfrm>
          <a:off x="9258300" y="18185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8CC155E3-8F69-4936-A742-7B33B7BC6B10}"/>
            </a:ext>
          </a:extLst>
        </xdr:cNvPr>
        <xdr:cNvCxnSpPr/>
      </xdr:nvCxnSpPr>
      <xdr:spPr>
        <a:xfrm>
          <a:off x="9154160" y="18181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C735A338-6B14-4205-9B57-F550776D2CC3}"/>
            </a:ext>
          </a:extLst>
        </xdr:cNvPr>
        <xdr:cNvSpPr txBox="1"/>
      </xdr:nvSpPr>
      <xdr:spPr>
        <a:xfrm>
          <a:off x="9258300" y="16826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F3003638-22C0-45C1-AB6F-BDC80E7ED5E8}"/>
            </a:ext>
          </a:extLst>
        </xdr:cNvPr>
        <xdr:cNvCxnSpPr/>
      </xdr:nvCxnSpPr>
      <xdr:spPr>
        <a:xfrm>
          <a:off x="9154160" y="17047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87441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11D37C88-A854-4B15-B3D7-571EE9ACCD10}"/>
            </a:ext>
          </a:extLst>
        </xdr:cNvPr>
        <xdr:cNvSpPr txBox="1"/>
      </xdr:nvSpPr>
      <xdr:spPr>
        <a:xfrm>
          <a:off x="9258300" y="178572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1CA760C6-D5C4-434F-91D0-94E8DC94716D}"/>
            </a:ext>
          </a:extLst>
        </xdr:cNvPr>
        <xdr:cNvSpPr/>
      </xdr:nvSpPr>
      <xdr:spPr>
        <a:xfrm>
          <a:off x="9192260" y="178788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25E39B20-A5DC-4266-95E1-CEB99062342F}"/>
            </a:ext>
          </a:extLst>
        </xdr:cNvPr>
        <xdr:cNvSpPr/>
      </xdr:nvSpPr>
      <xdr:spPr>
        <a:xfrm>
          <a:off x="8445500" y="178871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68D6FFEF-1A05-4F03-9529-03D60C8D1232}"/>
            </a:ext>
          </a:extLst>
        </xdr:cNvPr>
        <xdr:cNvSpPr/>
      </xdr:nvSpPr>
      <xdr:spPr>
        <a:xfrm>
          <a:off x="7670800" y="179082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C0C29D1E-2F12-4C06-9285-E58DEE5D2319}"/>
            </a:ext>
          </a:extLst>
        </xdr:cNvPr>
        <xdr:cNvSpPr/>
      </xdr:nvSpPr>
      <xdr:spPr>
        <a:xfrm>
          <a:off x="6873240" y="179146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0618479F-C107-47DC-B8C9-1BCFCA46499C}"/>
            </a:ext>
          </a:extLst>
        </xdr:cNvPr>
        <xdr:cNvSpPr/>
      </xdr:nvSpPr>
      <xdr:spPr>
        <a:xfrm>
          <a:off x="6098540" y="17912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0174341-962A-4015-AFD7-92BC9A66EB96}"/>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20AA693-9586-43B2-BBA6-9CEFCD2BAA6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82A9B22-8FB7-4FF8-AAD9-37CF72F57EB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DB2D0A3-C7CE-4E26-BEBC-9A41F24FF74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F379FE8-A8BD-4B74-BB44-8201B7F9DCF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52325</xdr:rowOff>
    </xdr:from>
    <xdr:to>
      <xdr:col>55</xdr:col>
      <xdr:colOff>50800</xdr:colOff>
      <xdr:row>106</xdr:row>
      <xdr:rowOff>153925</xdr:rowOff>
    </xdr:to>
    <xdr:sp macro="" textlink="">
      <xdr:nvSpPr>
        <xdr:cNvPr id="474" name="楕円 473">
          <a:extLst>
            <a:ext uri="{FF2B5EF4-FFF2-40B4-BE49-F238E27FC236}">
              <a16:creationId xmlns:a16="http://schemas.microsoft.com/office/drawing/2014/main" id="{7DABCDD6-03AF-4A33-9AC1-98ABABCD468A}"/>
            </a:ext>
          </a:extLst>
        </xdr:cNvPr>
        <xdr:cNvSpPr/>
      </xdr:nvSpPr>
      <xdr:spPr>
        <a:xfrm>
          <a:off x="9192260" y="17822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75202</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C8EBA4EA-835A-4609-BDB3-A45574CEDE06}"/>
            </a:ext>
          </a:extLst>
        </xdr:cNvPr>
        <xdr:cNvSpPr txBox="1"/>
      </xdr:nvSpPr>
      <xdr:spPr>
        <a:xfrm>
          <a:off x="9258300" y="1767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61371</xdr:rowOff>
    </xdr:from>
    <xdr:to>
      <xdr:col>50</xdr:col>
      <xdr:colOff>165100</xdr:colOff>
      <xdr:row>106</xdr:row>
      <xdr:rowOff>162971</xdr:rowOff>
    </xdr:to>
    <xdr:sp macro="" textlink="">
      <xdr:nvSpPr>
        <xdr:cNvPr id="476" name="楕円 475">
          <a:extLst>
            <a:ext uri="{FF2B5EF4-FFF2-40B4-BE49-F238E27FC236}">
              <a16:creationId xmlns:a16="http://schemas.microsoft.com/office/drawing/2014/main" id="{A849AC33-9A07-4DFE-9D5D-4955B2B309E3}"/>
            </a:ext>
          </a:extLst>
        </xdr:cNvPr>
        <xdr:cNvSpPr/>
      </xdr:nvSpPr>
      <xdr:spPr>
        <a:xfrm>
          <a:off x="8445500" y="1783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103125</xdr:rowOff>
    </xdr:from>
    <xdr:to>
      <xdr:col>55</xdr:col>
      <xdr:colOff>0</xdr:colOff>
      <xdr:row>106</xdr:row>
      <xdr:rowOff>112171</xdr:rowOff>
    </xdr:to>
    <xdr:cxnSp macro="">
      <xdr:nvCxnSpPr>
        <xdr:cNvPr id="477" name="直線コネクタ 476">
          <a:extLst>
            <a:ext uri="{FF2B5EF4-FFF2-40B4-BE49-F238E27FC236}">
              <a16:creationId xmlns:a16="http://schemas.microsoft.com/office/drawing/2014/main" id="{032EADBA-F91D-4027-8026-CB227E544FDB}"/>
            </a:ext>
          </a:extLst>
        </xdr:cNvPr>
        <xdr:cNvCxnSpPr/>
      </xdr:nvCxnSpPr>
      <xdr:spPr>
        <a:xfrm flipV="1">
          <a:off x="8496300" y="17872965"/>
          <a:ext cx="723900" cy="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68791</xdr:rowOff>
    </xdr:from>
    <xdr:to>
      <xdr:col>46</xdr:col>
      <xdr:colOff>38100</xdr:colOff>
      <xdr:row>106</xdr:row>
      <xdr:rowOff>170391</xdr:rowOff>
    </xdr:to>
    <xdr:sp macro="" textlink="">
      <xdr:nvSpPr>
        <xdr:cNvPr id="478" name="楕円 477">
          <a:extLst>
            <a:ext uri="{FF2B5EF4-FFF2-40B4-BE49-F238E27FC236}">
              <a16:creationId xmlns:a16="http://schemas.microsoft.com/office/drawing/2014/main" id="{6AAC47DA-90EF-40BF-883F-975CFA1F62A9}"/>
            </a:ext>
          </a:extLst>
        </xdr:cNvPr>
        <xdr:cNvSpPr/>
      </xdr:nvSpPr>
      <xdr:spPr>
        <a:xfrm>
          <a:off x="7670800" y="178386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112171</xdr:rowOff>
    </xdr:from>
    <xdr:to>
      <xdr:col>50</xdr:col>
      <xdr:colOff>114300</xdr:colOff>
      <xdr:row>106</xdr:row>
      <xdr:rowOff>119591</xdr:rowOff>
    </xdr:to>
    <xdr:cxnSp macro="">
      <xdr:nvCxnSpPr>
        <xdr:cNvPr id="479" name="直線コネクタ 478">
          <a:extLst>
            <a:ext uri="{FF2B5EF4-FFF2-40B4-BE49-F238E27FC236}">
              <a16:creationId xmlns:a16="http://schemas.microsoft.com/office/drawing/2014/main" id="{3015C13B-D129-49DD-B53F-6088A1D1F203}"/>
            </a:ext>
          </a:extLst>
        </xdr:cNvPr>
        <xdr:cNvCxnSpPr/>
      </xdr:nvCxnSpPr>
      <xdr:spPr>
        <a:xfrm flipV="1">
          <a:off x="7713980" y="17882011"/>
          <a:ext cx="782320" cy="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75543</xdr:rowOff>
    </xdr:from>
    <xdr:to>
      <xdr:col>41</xdr:col>
      <xdr:colOff>101600</xdr:colOff>
      <xdr:row>107</xdr:row>
      <xdr:rowOff>5693</xdr:rowOff>
    </xdr:to>
    <xdr:sp macro="" textlink="">
      <xdr:nvSpPr>
        <xdr:cNvPr id="480" name="楕円 479">
          <a:extLst>
            <a:ext uri="{FF2B5EF4-FFF2-40B4-BE49-F238E27FC236}">
              <a16:creationId xmlns:a16="http://schemas.microsoft.com/office/drawing/2014/main" id="{B3C31084-C50A-4E14-9591-AFC428043870}"/>
            </a:ext>
          </a:extLst>
        </xdr:cNvPr>
        <xdr:cNvSpPr/>
      </xdr:nvSpPr>
      <xdr:spPr>
        <a:xfrm>
          <a:off x="6873240" y="178453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119591</xdr:rowOff>
    </xdr:from>
    <xdr:to>
      <xdr:col>45</xdr:col>
      <xdr:colOff>177800</xdr:colOff>
      <xdr:row>106</xdr:row>
      <xdr:rowOff>126343</xdr:rowOff>
    </xdr:to>
    <xdr:cxnSp macro="">
      <xdr:nvCxnSpPr>
        <xdr:cNvPr id="481" name="直線コネクタ 480">
          <a:extLst>
            <a:ext uri="{FF2B5EF4-FFF2-40B4-BE49-F238E27FC236}">
              <a16:creationId xmlns:a16="http://schemas.microsoft.com/office/drawing/2014/main" id="{53FBA82A-F269-4FBB-9DA0-09F1C74E164A}"/>
            </a:ext>
          </a:extLst>
        </xdr:cNvPr>
        <xdr:cNvCxnSpPr/>
      </xdr:nvCxnSpPr>
      <xdr:spPr>
        <a:xfrm flipV="1">
          <a:off x="6924040" y="17889431"/>
          <a:ext cx="789940" cy="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82843</xdr:rowOff>
    </xdr:from>
    <xdr:to>
      <xdr:col>36</xdr:col>
      <xdr:colOff>165100</xdr:colOff>
      <xdr:row>107</xdr:row>
      <xdr:rowOff>12993</xdr:rowOff>
    </xdr:to>
    <xdr:sp macro="" textlink="">
      <xdr:nvSpPr>
        <xdr:cNvPr id="482" name="楕円 481">
          <a:extLst>
            <a:ext uri="{FF2B5EF4-FFF2-40B4-BE49-F238E27FC236}">
              <a16:creationId xmlns:a16="http://schemas.microsoft.com/office/drawing/2014/main" id="{587177C4-3A5C-437F-BDFF-EFDB4DD847F5}"/>
            </a:ext>
          </a:extLst>
        </xdr:cNvPr>
        <xdr:cNvSpPr/>
      </xdr:nvSpPr>
      <xdr:spPr>
        <a:xfrm>
          <a:off x="6098540" y="178526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126343</xdr:rowOff>
    </xdr:from>
    <xdr:to>
      <xdr:col>41</xdr:col>
      <xdr:colOff>50800</xdr:colOff>
      <xdr:row>106</xdr:row>
      <xdr:rowOff>133643</xdr:rowOff>
    </xdr:to>
    <xdr:cxnSp macro="">
      <xdr:nvCxnSpPr>
        <xdr:cNvPr id="483" name="直線コネクタ 482">
          <a:extLst>
            <a:ext uri="{FF2B5EF4-FFF2-40B4-BE49-F238E27FC236}">
              <a16:creationId xmlns:a16="http://schemas.microsoft.com/office/drawing/2014/main" id="{DB9E75BF-5D75-4E2D-84B8-EACBA1A7050C}"/>
            </a:ext>
          </a:extLst>
        </xdr:cNvPr>
        <xdr:cNvCxnSpPr/>
      </xdr:nvCxnSpPr>
      <xdr:spPr>
        <a:xfrm flipV="1">
          <a:off x="6149340" y="17896183"/>
          <a:ext cx="774700" cy="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38603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CEF59875-E3C1-412A-832E-5B7B4591BAC4}"/>
            </a:ext>
          </a:extLst>
        </xdr:cNvPr>
        <xdr:cNvSpPr txBox="1"/>
      </xdr:nvSpPr>
      <xdr:spPr>
        <a:xfrm>
          <a:off x="8214575" y="1797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59656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4C59E985-2235-4705-BED9-153495723DAC}"/>
            </a:ext>
          </a:extLst>
        </xdr:cNvPr>
        <xdr:cNvSpPr txBox="1"/>
      </xdr:nvSpPr>
      <xdr:spPr>
        <a:xfrm>
          <a:off x="7444955" y="1799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66108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D0A2DA87-4CB6-4D24-9A2E-F87DB1C802C7}"/>
            </a:ext>
          </a:extLst>
        </xdr:cNvPr>
        <xdr:cNvSpPr txBox="1"/>
      </xdr:nvSpPr>
      <xdr:spPr>
        <a:xfrm>
          <a:off x="6670255" y="1800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64135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C9354DF8-E0DE-4EC8-9571-7276476C3AD6}"/>
            </a:ext>
          </a:extLst>
        </xdr:cNvPr>
        <xdr:cNvSpPr txBox="1"/>
      </xdr:nvSpPr>
      <xdr:spPr>
        <a:xfrm>
          <a:off x="5872695" y="1800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8048</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795509AD-8138-48BC-A614-B067CA310DB4}"/>
            </a:ext>
          </a:extLst>
        </xdr:cNvPr>
        <xdr:cNvSpPr txBox="1"/>
      </xdr:nvSpPr>
      <xdr:spPr>
        <a:xfrm>
          <a:off x="8214575" y="17610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15468</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50B9D42A-E5ED-4AFA-9245-56F5C6839BA1}"/>
            </a:ext>
          </a:extLst>
        </xdr:cNvPr>
        <xdr:cNvSpPr txBox="1"/>
      </xdr:nvSpPr>
      <xdr:spPr>
        <a:xfrm>
          <a:off x="7444955" y="17617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22220</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1C531CE4-DC57-4DF1-8EC6-7DAEBB52C440}"/>
            </a:ext>
          </a:extLst>
        </xdr:cNvPr>
        <xdr:cNvSpPr txBox="1"/>
      </xdr:nvSpPr>
      <xdr:spPr>
        <a:xfrm>
          <a:off x="6670255" y="1762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29520</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DA2B101B-4221-4572-AD0D-5B48015B9396}"/>
            </a:ext>
          </a:extLst>
        </xdr:cNvPr>
        <xdr:cNvSpPr txBox="1"/>
      </xdr:nvSpPr>
      <xdr:spPr>
        <a:xfrm>
          <a:off x="5872695" y="1763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D1DCB055-D040-436A-93BF-C077B8E1488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5A44952C-D0AE-45FE-94EB-0DA58E5B374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BF45EF0F-71B6-462A-92C8-8F0978404BF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EE616A91-DFFC-483A-97EB-B1A8FFD89A8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6CDDA21-02ED-4C88-9672-33DBBC8FC23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6976C3AA-7C9A-4AA6-8440-449390ACDFB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3530156-7A7A-4362-8E45-EC3F1C71826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5D38487-F6A5-4157-A5A8-EF9BBE66B12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AE9B4D79-4FDC-4F07-AC29-CBDE75B0B48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FB0D35B3-CD53-4A07-8D36-D4BCDEE6CBF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30864ECF-5A80-474A-A88E-243DF69B36C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31BED99-173B-4B1D-9D4C-8422C7353FA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4765E15-6B19-4FF6-B255-E27D83A2627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7BF427B-3A15-45A7-90EE-289DCF16E34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880191DA-C3E6-465E-9B23-E91AFC655A89}"/>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D4E5F852-73F9-4B46-9C02-83A39B92A6D6}"/>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5D4AE67E-ED5F-4182-9A4C-AB306937CBB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A85E6544-B21F-4B69-B03B-A2AFE1E3EBD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77EC981E-764C-48C6-9E77-D411B975624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7377CE5-F5C2-4BE1-84A9-4AF84291D364}"/>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79DC8CD-D430-4BD9-B85B-8515E0145447}"/>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C72B8C20-1100-4938-8390-25FA6E0805B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2EC277A0-9D3E-4DA6-A8AA-FCE456A9D1D6}"/>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B99AF729-5123-444A-B995-DD106EF1D9D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051A8287-C9CB-4BA8-8544-DE9B74136B35}"/>
            </a:ext>
          </a:extLst>
        </xdr:cNvPr>
        <xdr:cNvCxnSpPr/>
      </xdr:nvCxnSpPr>
      <xdr:spPr>
        <a:xfrm flipV="1">
          <a:off x="14375764" y="550735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286AC0EA-4732-4F43-9E18-B6357BF2DFD1}"/>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96678302-0D64-403D-805A-8471CCDBEAA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B1E67F60-4263-4B2E-A3EE-B4D05BAB7F1C}"/>
            </a:ext>
          </a:extLst>
        </xdr:cNvPr>
        <xdr:cNvSpPr txBox="1"/>
      </xdr:nvSpPr>
      <xdr:spPr>
        <a:xfrm>
          <a:off x="144145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A0312A6E-30B4-40C7-BB5B-1632996BA0D7}"/>
            </a:ext>
          </a:extLst>
        </xdr:cNvPr>
        <xdr:cNvCxnSpPr/>
      </xdr:nvCxnSpPr>
      <xdr:spPr>
        <a:xfrm>
          <a:off x="14287500" y="5507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30254C50-4382-4BB7-96CD-6CEFC1A02A4F}"/>
            </a:ext>
          </a:extLst>
        </xdr:cNvPr>
        <xdr:cNvSpPr txBox="1"/>
      </xdr:nvSpPr>
      <xdr:spPr>
        <a:xfrm>
          <a:off x="14414500" y="6223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38ED6A29-7591-4BF1-B9C3-63DFDC89B053}"/>
            </a:ext>
          </a:extLst>
        </xdr:cNvPr>
        <xdr:cNvSpPr/>
      </xdr:nvSpPr>
      <xdr:spPr>
        <a:xfrm>
          <a:off x="14325600" y="6245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5080110A-3ED2-402D-97A1-D2B7DFD47712}"/>
            </a:ext>
          </a:extLst>
        </xdr:cNvPr>
        <xdr:cNvSpPr/>
      </xdr:nvSpPr>
      <xdr:spPr>
        <a:xfrm>
          <a:off x="1357884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D51BE5D6-AA63-4050-ACF9-FBA5EE7590F2}"/>
            </a:ext>
          </a:extLst>
        </xdr:cNvPr>
        <xdr:cNvSpPr/>
      </xdr:nvSpPr>
      <xdr:spPr>
        <a:xfrm>
          <a:off x="128041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7945A5D3-BDE9-4A8B-9A5C-30E3A3AF81A0}"/>
            </a:ext>
          </a:extLst>
        </xdr:cNvPr>
        <xdr:cNvSpPr/>
      </xdr:nvSpPr>
      <xdr:spPr>
        <a:xfrm>
          <a:off x="1202944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26966261-495D-40AE-8CB8-37C1631E84D3}"/>
            </a:ext>
          </a:extLst>
        </xdr:cNvPr>
        <xdr:cNvSpPr/>
      </xdr:nvSpPr>
      <xdr:spPr>
        <a:xfrm>
          <a:off x="1123188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CB05FDF-BE9A-460C-A2D7-6F1DF4E081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DD7159B-C8FD-4D7A-8755-3F522528BBA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AC42B44-A001-4484-8065-3705FE2D107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6D9AB92-5BC2-4218-A95F-A282A6C2E6F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8B3C0E3-E2BB-4F13-B9DC-3DCB9EDBFCF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46355</xdr:rowOff>
    </xdr:from>
    <xdr:to>
      <xdr:col>85</xdr:col>
      <xdr:colOff>177800</xdr:colOff>
      <xdr:row>34</xdr:row>
      <xdr:rowOff>147955</xdr:rowOff>
    </xdr:to>
    <xdr:sp macro="" textlink="">
      <xdr:nvSpPr>
        <xdr:cNvPr id="532" name="楕円 531">
          <a:extLst>
            <a:ext uri="{FF2B5EF4-FFF2-40B4-BE49-F238E27FC236}">
              <a16:creationId xmlns:a16="http://schemas.microsoft.com/office/drawing/2014/main" id="{E56EF41C-3BD6-40D0-8F05-1C77E3202BE5}"/>
            </a:ext>
          </a:extLst>
        </xdr:cNvPr>
        <xdr:cNvSpPr/>
      </xdr:nvSpPr>
      <xdr:spPr>
        <a:xfrm>
          <a:off x="14325600" y="57461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69232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2C632BA6-959B-46C1-B19E-255E78008B1F}"/>
            </a:ext>
          </a:extLst>
        </xdr:cNvPr>
        <xdr:cNvSpPr txBox="1"/>
      </xdr:nvSpPr>
      <xdr:spPr>
        <a:xfrm>
          <a:off x="14414500" y="56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118745</xdr:rowOff>
    </xdr:from>
    <xdr:to>
      <xdr:col>81</xdr:col>
      <xdr:colOff>101600</xdr:colOff>
      <xdr:row>35</xdr:row>
      <xdr:rowOff>48895</xdr:rowOff>
    </xdr:to>
    <xdr:sp macro="" textlink="">
      <xdr:nvSpPr>
        <xdr:cNvPr id="534" name="楕円 533">
          <a:extLst>
            <a:ext uri="{FF2B5EF4-FFF2-40B4-BE49-F238E27FC236}">
              <a16:creationId xmlns:a16="http://schemas.microsoft.com/office/drawing/2014/main" id="{004E6C9D-7166-49FF-B00D-B64DF0145797}"/>
            </a:ext>
          </a:extLst>
        </xdr:cNvPr>
        <xdr:cNvSpPr/>
      </xdr:nvSpPr>
      <xdr:spPr>
        <a:xfrm>
          <a:off x="13578840" y="5818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97155</xdr:rowOff>
    </xdr:from>
    <xdr:to>
      <xdr:col>85</xdr:col>
      <xdr:colOff>127000</xdr:colOff>
      <xdr:row>34</xdr:row>
      <xdr:rowOff>169545</xdr:rowOff>
    </xdr:to>
    <xdr:cxnSp macro="">
      <xdr:nvCxnSpPr>
        <xdr:cNvPr id="535" name="直線コネクタ 534">
          <a:extLst>
            <a:ext uri="{FF2B5EF4-FFF2-40B4-BE49-F238E27FC236}">
              <a16:creationId xmlns:a16="http://schemas.microsoft.com/office/drawing/2014/main" id="{E2364C72-DB06-4DFE-965C-4D4B52D1A9DA}"/>
            </a:ext>
          </a:extLst>
        </xdr:cNvPr>
        <xdr:cNvCxnSpPr/>
      </xdr:nvCxnSpPr>
      <xdr:spPr>
        <a:xfrm flipV="1">
          <a:off x="13629640" y="5796915"/>
          <a:ext cx="74676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78740</xdr:rowOff>
    </xdr:from>
    <xdr:to>
      <xdr:col>76</xdr:col>
      <xdr:colOff>165100</xdr:colOff>
      <xdr:row>35</xdr:row>
      <xdr:rowOff>8890</xdr:rowOff>
    </xdr:to>
    <xdr:sp macro="" textlink="">
      <xdr:nvSpPr>
        <xdr:cNvPr id="536" name="楕円 535">
          <a:extLst>
            <a:ext uri="{FF2B5EF4-FFF2-40B4-BE49-F238E27FC236}">
              <a16:creationId xmlns:a16="http://schemas.microsoft.com/office/drawing/2014/main" id="{182C8714-44E2-44CE-9679-51AE6E3201C4}"/>
            </a:ext>
          </a:extLst>
        </xdr:cNvPr>
        <xdr:cNvSpPr/>
      </xdr:nvSpPr>
      <xdr:spPr>
        <a:xfrm>
          <a:off x="12804140" y="5778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129540</xdr:rowOff>
    </xdr:from>
    <xdr:to>
      <xdr:col>81</xdr:col>
      <xdr:colOff>50800</xdr:colOff>
      <xdr:row>34</xdr:row>
      <xdr:rowOff>169545</xdr:rowOff>
    </xdr:to>
    <xdr:cxnSp macro="">
      <xdr:nvCxnSpPr>
        <xdr:cNvPr id="537" name="直線コネクタ 536">
          <a:extLst>
            <a:ext uri="{FF2B5EF4-FFF2-40B4-BE49-F238E27FC236}">
              <a16:creationId xmlns:a16="http://schemas.microsoft.com/office/drawing/2014/main" id="{1AAA2487-0509-4148-9F8B-0D3867A1311C}"/>
            </a:ext>
          </a:extLst>
        </xdr:cNvPr>
        <xdr:cNvCxnSpPr/>
      </xdr:nvCxnSpPr>
      <xdr:spPr>
        <a:xfrm>
          <a:off x="12854940" y="582930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118745</xdr:rowOff>
    </xdr:from>
    <xdr:to>
      <xdr:col>72</xdr:col>
      <xdr:colOff>38100</xdr:colOff>
      <xdr:row>35</xdr:row>
      <xdr:rowOff>48895</xdr:rowOff>
    </xdr:to>
    <xdr:sp macro="" textlink="">
      <xdr:nvSpPr>
        <xdr:cNvPr id="538" name="楕円 537">
          <a:extLst>
            <a:ext uri="{FF2B5EF4-FFF2-40B4-BE49-F238E27FC236}">
              <a16:creationId xmlns:a16="http://schemas.microsoft.com/office/drawing/2014/main" id="{44531239-67A9-4764-9AC9-91E6BBF7D4CE}"/>
            </a:ext>
          </a:extLst>
        </xdr:cNvPr>
        <xdr:cNvSpPr/>
      </xdr:nvSpPr>
      <xdr:spPr>
        <a:xfrm>
          <a:off x="12029440" y="5818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129540</xdr:rowOff>
    </xdr:from>
    <xdr:to>
      <xdr:col>76</xdr:col>
      <xdr:colOff>114300</xdr:colOff>
      <xdr:row>34</xdr:row>
      <xdr:rowOff>169545</xdr:rowOff>
    </xdr:to>
    <xdr:cxnSp macro="">
      <xdr:nvCxnSpPr>
        <xdr:cNvPr id="539" name="直線コネクタ 538">
          <a:extLst>
            <a:ext uri="{FF2B5EF4-FFF2-40B4-BE49-F238E27FC236}">
              <a16:creationId xmlns:a16="http://schemas.microsoft.com/office/drawing/2014/main" id="{359B2F0E-F937-4421-AFF2-202537E7DB8B}"/>
            </a:ext>
          </a:extLst>
        </xdr:cNvPr>
        <xdr:cNvCxnSpPr/>
      </xdr:nvCxnSpPr>
      <xdr:spPr>
        <a:xfrm flipV="1">
          <a:off x="12072620" y="582930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156845</xdr:rowOff>
    </xdr:from>
    <xdr:to>
      <xdr:col>67</xdr:col>
      <xdr:colOff>101600</xdr:colOff>
      <xdr:row>35</xdr:row>
      <xdr:rowOff>86995</xdr:rowOff>
    </xdr:to>
    <xdr:sp macro="" textlink="">
      <xdr:nvSpPr>
        <xdr:cNvPr id="540" name="楕円 539">
          <a:extLst>
            <a:ext uri="{FF2B5EF4-FFF2-40B4-BE49-F238E27FC236}">
              <a16:creationId xmlns:a16="http://schemas.microsoft.com/office/drawing/2014/main" id="{DDE24F23-C665-43B8-B913-E43C11350D5B}"/>
            </a:ext>
          </a:extLst>
        </xdr:cNvPr>
        <xdr:cNvSpPr/>
      </xdr:nvSpPr>
      <xdr:spPr>
        <a:xfrm>
          <a:off x="11231880" y="5856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169545</xdr:rowOff>
    </xdr:from>
    <xdr:to>
      <xdr:col>71</xdr:col>
      <xdr:colOff>177800</xdr:colOff>
      <xdr:row>35</xdr:row>
      <xdr:rowOff>36195</xdr:rowOff>
    </xdr:to>
    <xdr:cxnSp macro="">
      <xdr:nvCxnSpPr>
        <xdr:cNvPr id="541" name="直線コネクタ 540">
          <a:extLst>
            <a:ext uri="{FF2B5EF4-FFF2-40B4-BE49-F238E27FC236}">
              <a16:creationId xmlns:a16="http://schemas.microsoft.com/office/drawing/2014/main" id="{8F43EC5C-5CA6-4FD9-91FA-F22FE64AAB14}"/>
            </a:ext>
          </a:extLst>
        </xdr:cNvPr>
        <xdr:cNvCxnSpPr/>
      </xdr:nvCxnSpPr>
      <xdr:spPr>
        <a:xfrm flipV="1">
          <a:off x="11282680" y="586930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DB029681-9B31-4A4A-BB59-39F8C4DFBFCF}"/>
            </a:ext>
          </a:extLst>
        </xdr:cNvPr>
        <xdr:cNvSpPr txBox="1"/>
      </xdr:nvSpPr>
      <xdr:spPr>
        <a:xfrm>
          <a:off x="134372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AFC6D6A7-2431-4E6E-9938-70870560AECE}"/>
            </a:ext>
          </a:extLst>
        </xdr:cNvPr>
        <xdr:cNvSpPr txBox="1"/>
      </xdr:nvSpPr>
      <xdr:spPr>
        <a:xfrm>
          <a:off x="126752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12EBACA6-96CA-4D82-9131-9AB092E632ED}"/>
            </a:ext>
          </a:extLst>
        </xdr:cNvPr>
        <xdr:cNvSpPr txBox="1"/>
      </xdr:nvSpPr>
      <xdr:spPr>
        <a:xfrm>
          <a:off x="119005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3D0850D7-71FB-4EFE-B3F2-44A735039972}"/>
            </a:ext>
          </a:extLst>
        </xdr:cNvPr>
        <xdr:cNvSpPr txBox="1"/>
      </xdr:nvSpPr>
      <xdr:spPr>
        <a:xfrm>
          <a:off x="11102984" y="633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65422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CEF3064F-9FAD-48C9-B33B-2E536863A78A}"/>
            </a:ext>
          </a:extLst>
        </xdr:cNvPr>
        <xdr:cNvSpPr txBox="1"/>
      </xdr:nvSpPr>
      <xdr:spPr>
        <a:xfrm>
          <a:off x="13437244" y="559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25417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BE246F7B-832C-4DFB-A8B0-F01CD5289233}"/>
            </a:ext>
          </a:extLst>
        </xdr:cNvPr>
        <xdr:cNvSpPr txBox="1"/>
      </xdr:nvSpPr>
      <xdr:spPr>
        <a:xfrm>
          <a:off x="12675244" y="555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65422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B408D8F2-65C8-4440-8D96-3BD21F883AFF}"/>
            </a:ext>
          </a:extLst>
        </xdr:cNvPr>
        <xdr:cNvSpPr txBox="1"/>
      </xdr:nvSpPr>
      <xdr:spPr>
        <a:xfrm>
          <a:off x="11900544" y="559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103522</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F367D9BD-D977-426F-87AD-E7667C5E52A0}"/>
            </a:ext>
          </a:extLst>
        </xdr:cNvPr>
        <xdr:cNvSpPr txBox="1"/>
      </xdr:nvSpPr>
      <xdr:spPr>
        <a:xfrm>
          <a:off x="11102984" y="563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21ECA2C-A960-4B18-B50E-A688A4681B9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A522BC2-0AA1-4A87-A35F-97B37991CFA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8134098A-AA8F-4722-8A31-ACE59C1B906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D395BA8A-8BCF-4899-AE44-64BE688427C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4F96DEAB-5D02-47B7-89A3-AC5B5AA77E4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1A65795-8DA7-450B-B22D-A795D99509A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6CB8CBE-483B-4F44-9128-0E597C51996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12303C21-B916-44A5-8BAD-682A4FA4834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9A4EDD4-CEF0-41A6-9019-7BF837A036C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503DF698-0257-4BD8-8FF9-2F7B08B831A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D1B5D134-1433-4725-A8D3-16C463B4D82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9397E592-D9DE-474A-B18C-B45CDC0BECC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A1D91A47-06BE-4AE8-ABFD-1FC31C72C1E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FCB8F183-3057-4CA8-B02D-C710C7A24EF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BBB34294-6C4B-4E35-A62C-4910B0E19ADC}"/>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1D941445-8BC8-458A-A171-48C049FC7002}"/>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DCB09452-D8FC-4ED8-91A9-6C48FD1DFE4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A8CD7155-C340-46B6-AFE7-6EB88F47BEA3}"/>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A6C86F6B-7C56-4823-A301-DF7AD470DD7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5186BB58-E5E0-46A1-B7B2-0DBFF6A47F8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DE1EEB73-74F1-4407-A564-A7C1D6C9EE6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ECE5E303-3C90-4DB7-B6CE-75478A2A5E68}"/>
            </a:ext>
          </a:extLst>
        </xdr:cNvPr>
        <xdr:cNvCxnSpPr/>
      </xdr:nvCxnSpPr>
      <xdr:spPr>
        <a:xfrm flipV="1">
          <a:off x="19509104" y="5757672"/>
          <a:ext cx="0"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C624C7DC-2E1B-44C9-88BC-A59502D4ED2D}"/>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28B103AB-7757-4A47-8DA3-475E4BC31E7B}"/>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59FA0A1D-6A4B-42F4-BCD5-3D044EA7C50B}"/>
            </a:ext>
          </a:extLst>
        </xdr:cNvPr>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DB8CC9BB-9807-4F6D-92F4-DD7FBCAFA7BC}"/>
            </a:ext>
          </a:extLst>
        </xdr:cNvPr>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9165E136-FF38-4C71-B47E-971871CA9B0B}"/>
            </a:ext>
          </a:extLst>
        </xdr:cNvPr>
        <xdr:cNvSpPr txBox="1"/>
      </xdr:nvSpPr>
      <xdr:spPr>
        <a:xfrm>
          <a:off x="19547840" y="641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DE559A21-54B8-406D-B7D4-FA1FC7469DA3}"/>
            </a:ext>
          </a:extLst>
        </xdr:cNvPr>
        <xdr:cNvSpPr/>
      </xdr:nvSpPr>
      <xdr:spPr>
        <a:xfrm>
          <a:off x="194589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2B33AAA0-ECA3-4D89-A8EA-1E928B0CFD51}"/>
            </a:ext>
          </a:extLst>
        </xdr:cNvPr>
        <xdr:cNvSpPr/>
      </xdr:nvSpPr>
      <xdr:spPr>
        <a:xfrm>
          <a:off x="18735040" y="6457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2121D8AF-02FF-4F04-B60B-011CF0C0177C}"/>
            </a:ext>
          </a:extLst>
        </xdr:cNvPr>
        <xdr:cNvSpPr/>
      </xdr:nvSpPr>
      <xdr:spPr>
        <a:xfrm>
          <a:off x="17937480" y="6455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68D66F3A-E8DF-4CE7-8B55-F93D7A0469EF}"/>
            </a:ext>
          </a:extLst>
        </xdr:cNvPr>
        <xdr:cNvSpPr/>
      </xdr:nvSpPr>
      <xdr:spPr>
        <a:xfrm>
          <a:off x="171627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66B37AD1-DC62-47E5-BDFA-85482695E555}"/>
            </a:ext>
          </a:extLst>
        </xdr:cNvPr>
        <xdr:cNvSpPr/>
      </xdr:nvSpPr>
      <xdr:spPr>
        <a:xfrm>
          <a:off x="1638808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40CD6A0-7550-41F6-BE48-A3E9A94AF19D}"/>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32E6C930-86DC-47A3-BC39-D3E0941E5D8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29675B0-C124-4D67-90B4-7EC1C4F142D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2747EE7-7AAB-4C05-9D64-BC7B810A3AC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E1AD79D-4876-4BC7-8499-472F64265BB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59690</xdr:rowOff>
    </xdr:from>
    <xdr:to>
      <xdr:col>116</xdr:col>
      <xdr:colOff>114300</xdr:colOff>
      <xdr:row>34</xdr:row>
      <xdr:rowOff>161290</xdr:rowOff>
    </xdr:to>
    <xdr:sp macro="" textlink="">
      <xdr:nvSpPr>
        <xdr:cNvPr id="587" name="楕円 586">
          <a:extLst>
            <a:ext uri="{FF2B5EF4-FFF2-40B4-BE49-F238E27FC236}">
              <a16:creationId xmlns:a16="http://schemas.microsoft.com/office/drawing/2014/main" id="{208ADF4A-410E-4CA4-AFCD-16ACC5623EC4}"/>
            </a:ext>
          </a:extLst>
        </xdr:cNvPr>
        <xdr:cNvSpPr/>
      </xdr:nvSpPr>
      <xdr:spPr>
        <a:xfrm>
          <a:off x="19458940" y="57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146067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EA11FB0A-D4A9-4ABE-99E6-5F94C5A5B45F}"/>
            </a:ext>
          </a:extLst>
        </xdr:cNvPr>
        <xdr:cNvSpPr txBox="1"/>
      </xdr:nvSpPr>
      <xdr:spPr>
        <a:xfrm>
          <a:off x="19547840" y="567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80264</xdr:rowOff>
    </xdr:from>
    <xdr:to>
      <xdr:col>112</xdr:col>
      <xdr:colOff>38100</xdr:colOff>
      <xdr:row>36</xdr:row>
      <xdr:rowOff>10414</xdr:rowOff>
    </xdr:to>
    <xdr:sp macro="" textlink="">
      <xdr:nvSpPr>
        <xdr:cNvPr id="589" name="楕円 588">
          <a:extLst>
            <a:ext uri="{FF2B5EF4-FFF2-40B4-BE49-F238E27FC236}">
              <a16:creationId xmlns:a16="http://schemas.microsoft.com/office/drawing/2014/main" id="{012CDDB6-BA01-42AD-95AC-5CBFACD24A94}"/>
            </a:ext>
          </a:extLst>
        </xdr:cNvPr>
        <xdr:cNvSpPr/>
      </xdr:nvSpPr>
      <xdr:spPr>
        <a:xfrm>
          <a:off x="18735040" y="5947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110490</xdr:rowOff>
    </xdr:from>
    <xdr:to>
      <xdr:col>116</xdr:col>
      <xdr:colOff>63500</xdr:colOff>
      <xdr:row>35</xdr:row>
      <xdr:rowOff>131064</xdr:rowOff>
    </xdr:to>
    <xdr:cxnSp macro="">
      <xdr:nvCxnSpPr>
        <xdr:cNvPr id="590" name="直線コネクタ 589">
          <a:extLst>
            <a:ext uri="{FF2B5EF4-FFF2-40B4-BE49-F238E27FC236}">
              <a16:creationId xmlns:a16="http://schemas.microsoft.com/office/drawing/2014/main" id="{CD190F1E-0160-44F2-88A5-3F66D63B0979}"/>
            </a:ext>
          </a:extLst>
        </xdr:cNvPr>
        <xdr:cNvCxnSpPr/>
      </xdr:nvCxnSpPr>
      <xdr:spPr>
        <a:xfrm flipV="1">
          <a:off x="18778220" y="5810250"/>
          <a:ext cx="73152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100838</xdr:rowOff>
    </xdr:from>
    <xdr:to>
      <xdr:col>107</xdr:col>
      <xdr:colOff>101600</xdr:colOff>
      <xdr:row>36</xdr:row>
      <xdr:rowOff>30988</xdr:rowOff>
    </xdr:to>
    <xdr:sp macro="" textlink="">
      <xdr:nvSpPr>
        <xdr:cNvPr id="591" name="楕円 590">
          <a:extLst>
            <a:ext uri="{FF2B5EF4-FFF2-40B4-BE49-F238E27FC236}">
              <a16:creationId xmlns:a16="http://schemas.microsoft.com/office/drawing/2014/main" id="{39AA1071-4D28-4FA9-8F96-6A1F40980187}"/>
            </a:ext>
          </a:extLst>
        </xdr:cNvPr>
        <xdr:cNvSpPr/>
      </xdr:nvSpPr>
      <xdr:spPr>
        <a:xfrm>
          <a:off x="17937480" y="5968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131064</xdr:rowOff>
    </xdr:from>
    <xdr:to>
      <xdr:col>111</xdr:col>
      <xdr:colOff>177800</xdr:colOff>
      <xdr:row>35</xdr:row>
      <xdr:rowOff>151638</xdr:rowOff>
    </xdr:to>
    <xdr:cxnSp macro="">
      <xdr:nvCxnSpPr>
        <xdr:cNvPr id="592" name="直線コネクタ 591">
          <a:extLst>
            <a:ext uri="{FF2B5EF4-FFF2-40B4-BE49-F238E27FC236}">
              <a16:creationId xmlns:a16="http://schemas.microsoft.com/office/drawing/2014/main" id="{333C65EC-B59B-4C3A-B3E2-E964758D57ED}"/>
            </a:ext>
          </a:extLst>
        </xdr:cNvPr>
        <xdr:cNvCxnSpPr/>
      </xdr:nvCxnSpPr>
      <xdr:spPr>
        <a:xfrm flipV="1">
          <a:off x="17988280" y="5998464"/>
          <a:ext cx="78994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7112</xdr:rowOff>
    </xdr:from>
    <xdr:to>
      <xdr:col>102</xdr:col>
      <xdr:colOff>165100</xdr:colOff>
      <xdr:row>34</xdr:row>
      <xdr:rowOff>108712</xdr:rowOff>
    </xdr:to>
    <xdr:sp macro="" textlink="">
      <xdr:nvSpPr>
        <xdr:cNvPr id="593" name="楕円 592">
          <a:extLst>
            <a:ext uri="{FF2B5EF4-FFF2-40B4-BE49-F238E27FC236}">
              <a16:creationId xmlns:a16="http://schemas.microsoft.com/office/drawing/2014/main" id="{6D7A8188-8EF8-40D7-96FA-F6060A3D97BC}"/>
            </a:ext>
          </a:extLst>
        </xdr:cNvPr>
        <xdr:cNvSpPr/>
      </xdr:nvSpPr>
      <xdr:spPr>
        <a:xfrm>
          <a:off x="17162780" y="570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57912</xdr:rowOff>
    </xdr:from>
    <xdr:to>
      <xdr:col>107</xdr:col>
      <xdr:colOff>50800</xdr:colOff>
      <xdr:row>35</xdr:row>
      <xdr:rowOff>151638</xdr:rowOff>
    </xdr:to>
    <xdr:cxnSp macro="">
      <xdr:nvCxnSpPr>
        <xdr:cNvPr id="594" name="直線コネクタ 593">
          <a:extLst>
            <a:ext uri="{FF2B5EF4-FFF2-40B4-BE49-F238E27FC236}">
              <a16:creationId xmlns:a16="http://schemas.microsoft.com/office/drawing/2014/main" id="{6E790473-2377-47C2-9116-0A903FF3858F}"/>
            </a:ext>
          </a:extLst>
        </xdr:cNvPr>
        <xdr:cNvCxnSpPr/>
      </xdr:nvCxnSpPr>
      <xdr:spPr>
        <a:xfrm>
          <a:off x="17213580" y="5757672"/>
          <a:ext cx="774700" cy="26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43688</xdr:rowOff>
    </xdr:from>
    <xdr:to>
      <xdr:col>98</xdr:col>
      <xdr:colOff>38100</xdr:colOff>
      <xdr:row>34</xdr:row>
      <xdr:rowOff>145288</xdr:rowOff>
    </xdr:to>
    <xdr:sp macro="" textlink="">
      <xdr:nvSpPr>
        <xdr:cNvPr id="595" name="楕円 594">
          <a:extLst>
            <a:ext uri="{FF2B5EF4-FFF2-40B4-BE49-F238E27FC236}">
              <a16:creationId xmlns:a16="http://schemas.microsoft.com/office/drawing/2014/main" id="{1C5EB21F-F96A-444D-B1CF-A34993197D9C}"/>
            </a:ext>
          </a:extLst>
        </xdr:cNvPr>
        <xdr:cNvSpPr/>
      </xdr:nvSpPr>
      <xdr:spPr>
        <a:xfrm>
          <a:off x="16388080" y="57434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57912</xdr:rowOff>
    </xdr:from>
    <xdr:to>
      <xdr:col>102</xdr:col>
      <xdr:colOff>114300</xdr:colOff>
      <xdr:row>34</xdr:row>
      <xdr:rowOff>94488</xdr:rowOff>
    </xdr:to>
    <xdr:cxnSp macro="">
      <xdr:nvCxnSpPr>
        <xdr:cNvPr id="596" name="直線コネクタ 595">
          <a:extLst>
            <a:ext uri="{FF2B5EF4-FFF2-40B4-BE49-F238E27FC236}">
              <a16:creationId xmlns:a16="http://schemas.microsoft.com/office/drawing/2014/main" id="{950CB0F9-BC02-45BB-8C7F-BED84260DAB4}"/>
            </a:ext>
          </a:extLst>
        </xdr:cNvPr>
        <xdr:cNvCxnSpPr/>
      </xdr:nvCxnSpPr>
      <xdr:spPr>
        <a:xfrm flipV="1">
          <a:off x="16431260" y="5757672"/>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2AE15DDA-A0A7-45D0-95B7-E94535286A4A}"/>
            </a:ext>
          </a:extLst>
        </xdr:cNvPr>
        <xdr:cNvSpPr txBox="1"/>
      </xdr:nvSpPr>
      <xdr:spPr>
        <a:xfrm>
          <a:off x="1856112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6585C803-017B-4873-84C6-E80DA523001C}"/>
            </a:ext>
          </a:extLst>
        </xdr:cNvPr>
        <xdr:cNvSpPr txBox="1"/>
      </xdr:nvSpPr>
      <xdr:spPr>
        <a:xfrm>
          <a:off x="1777626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8D7FFB15-FFD6-41F3-B850-0FD177B4039B}"/>
            </a:ext>
          </a:extLst>
        </xdr:cNvPr>
        <xdr:cNvSpPr txBox="1"/>
      </xdr:nvSpPr>
      <xdr:spPr>
        <a:xfrm>
          <a:off x="17001567" y="654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8934BF9C-1298-405B-8CAC-5357E8D1EBE9}"/>
            </a:ext>
          </a:extLst>
        </xdr:cNvPr>
        <xdr:cNvSpPr txBox="1"/>
      </xdr:nvSpPr>
      <xdr:spPr>
        <a:xfrm>
          <a:off x="1622686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26941</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5B323FDB-E0D7-469B-B475-CF79E98B4F18}"/>
            </a:ext>
          </a:extLst>
        </xdr:cNvPr>
        <xdr:cNvSpPr txBox="1"/>
      </xdr:nvSpPr>
      <xdr:spPr>
        <a:xfrm>
          <a:off x="18561127" y="572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47515</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8BF46F99-F500-44CA-8436-756D631D0251}"/>
            </a:ext>
          </a:extLst>
        </xdr:cNvPr>
        <xdr:cNvSpPr txBox="1"/>
      </xdr:nvSpPr>
      <xdr:spPr>
        <a:xfrm>
          <a:off x="17776267" y="57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32</xdr:row>
      <xdr:rowOff>125239</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C71B1052-5C5B-4994-AFC9-745F4135A80C}"/>
            </a:ext>
          </a:extLst>
        </xdr:cNvPr>
        <xdr:cNvSpPr txBox="1"/>
      </xdr:nvSpPr>
      <xdr:spPr>
        <a:xfrm>
          <a:off x="17001567" y="548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32</xdr:row>
      <xdr:rowOff>161815</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87437DB3-3380-4227-AA44-E2771B14E67C}"/>
            </a:ext>
          </a:extLst>
        </xdr:cNvPr>
        <xdr:cNvSpPr txBox="1"/>
      </xdr:nvSpPr>
      <xdr:spPr>
        <a:xfrm>
          <a:off x="16226867" y="552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8E4C4EB6-AD18-4012-8E98-0FB9910DCBE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22AE1625-5F9F-4745-AA16-38B0483DEEA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C036229F-CDAA-4AC8-9C8D-5C5B414F6E5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C01DA73-2DD7-4B69-97AD-E29FF8E63E3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8AEFAA2C-17C6-4C70-BD3D-FAA54D81F92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556DF00C-E432-4934-87C2-0096A41345E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27068426-6CC4-4E9F-8471-99DDD53FFE6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5642FD58-7351-4909-9891-CB35AFB4F53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9073879B-41BE-48F1-B9FA-00A18B4B611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2BF41946-60CF-49A6-B0C0-ED1D2FDC526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804F7910-D140-4FB7-81BF-F6B3BFFC6CA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A2D74BCC-639F-4BFB-AD0B-7DBFA227D1D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F81C07C2-0CA8-4999-A581-060EA09994B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667F24CC-CD77-4FAC-8F55-F7C42E069DD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90EAE313-0EF4-4BD2-B96A-6F6AD70B0AB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9AA7A485-AD64-4CF2-97CA-CE337E94E3E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D7F95567-8626-4F7E-A8E5-0D4BBD64E7D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9B0046DA-7173-4A64-A558-8994DBA12BD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1202BC32-EA4B-4663-B807-9F23F7F66AA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ECC30CE3-70B8-4F73-A6E8-937DBA6103E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0E797159-A102-4D86-B4F0-A91F0860BE8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EC92E735-C576-40EE-946A-05DA0E504C5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114EF4A9-B314-487D-A254-169BF992454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3CEE9937-0B40-48C3-B8B1-1158DB21A91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BEAE6AC1-CB14-4209-B8E4-1BD0D1EB6379}"/>
            </a:ext>
          </a:extLst>
        </xdr:cNvPr>
        <xdr:cNvCxnSpPr/>
      </xdr:nvCxnSpPr>
      <xdr:spPr>
        <a:xfrm flipV="1">
          <a:off x="14375764" y="94297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AF317C9E-B55F-4EE9-BF2E-9148ED2682AE}"/>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40715C93-A653-4274-B7CD-C3970F5D7679}"/>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2F498C73-2C7B-4C0E-BB14-950471C5FCE9}"/>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73887EDA-242A-45F9-B038-3095BE92DD1D}"/>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4EDD92F7-0574-4E8F-A39A-F93A0B807D33}"/>
            </a:ext>
          </a:extLst>
        </xdr:cNvPr>
        <xdr:cNvSpPr txBox="1"/>
      </xdr:nvSpPr>
      <xdr:spPr>
        <a:xfrm>
          <a:off x="14414500" y="10102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0CA6B1E1-7BBB-4CE9-BAE6-57B45D6BB21D}"/>
            </a:ext>
          </a:extLst>
        </xdr:cNvPr>
        <xdr:cNvSpPr/>
      </xdr:nvSpPr>
      <xdr:spPr>
        <a:xfrm>
          <a:off x="14325600" y="101238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2F840C68-B2BC-4954-BCE8-12299409B669}"/>
            </a:ext>
          </a:extLst>
        </xdr:cNvPr>
        <xdr:cNvSpPr/>
      </xdr:nvSpPr>
      <xdr:spPr>
        <a:xfrm>
          <a:off x="1357884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3587D51E-9F43-47C8-90A1-9D5F668D8E6D}"/>
            </a:ext>
          </a:extLst>
        </xdr:cNvPr>
        <xdr:cNvSpPr/>
      </xdr:nvSpPr>
      <xdr:spPr>
        <a:xfrm>
          <a:off x="128041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4BC72189-CCDE-4632-9D5E-9FA0B0D5DF6A}"/>
            </a:ext>
          </a:extLst>
        </xdr:cNvPr>
        <xdr:cNvSpPr/>
      </xdr:nvSpPr>
      <xdr:spPr>
        <a:xfrm>
          <a:off x="1202944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B63C417C-C9D4-4803-B711-653B1918EC9D}"/>
            </a:ext>
          </a:extLst>
        </xdr:cNvPr>
        <xdr:cNvSpPr/>
      </xdr:nvSpPr>
      <xdr:spPr>
        <a:xfrm>
          <a:off x="1123188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8C2710F-F2B8-45B2-B9EA-23B481E2F3F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E1C0141-AEEA-405A-9530-C4D1F44B860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8370117-63EB-44E6-A2B4-A4E20416EA9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076D436-4AEA-4862-9835-E48BF5F5E4F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A991344-CC91-485B-96CF-BD22BF014D3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5" name="楕円 644">
          <a:extLst>
            <a:ext uri="{FF2B5EF4-FFF2-40B4-BE49-F238E27FC236}">
              <a16:creationId xmlns:a16="http://schemas.microsoft.com/office/drawing/2014/main" id="{488AD764-8FAA-466F-BBC0-10DCEA4BA285}"/>
            </a:ext>
          </a:extLst>
        </xdr:cNvPr>
        <xdr:cNvSpPr/>
      </xdr:nvSpPr>
      <xdr:spPr>
        <a:xfrm>
          <a:off x="14325600" y="96304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97807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E8AF2971-582F-4119-8D08-820A69D95D82}"/>
            </a:ext>
          </a:extLst>
        </xdr:cNvPr>
        <xdr:cNvSpPr txBox="1"/>
      </xdr:nvSpPr>
      <xdr:spPr>
        <a:xfrm>
          <a:off x="14414500"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36830</xdr:rowOff>
    </xdr:from>
    <xdr:to>
      <xdr:col>81</xdr:col>
      <xdr:colOff>101600</xdr:colOff>
      <xdr:row>57</xdr:row>
      <xdr:rowOff>138430</xdr:rowOff>
    </xdr:to>
    <xdr:sp macro="" textlink="">
      <xdr:nvSpPr>
        <xdr:cNvPr id="647" name="楕円 646">
          <a:extLst>
            <a:ext uri="{FF2B5EF4-FFF2-40B4-BE49-F238E27FC236}">
              <a16:creationId xmlns:a16="http://schemas.microsoft.com/office/drawing/2014/main" id="{5D5A528B-A6B4-42DF-9371-716F59CCB750}"/>
            </a:ext>
          </a:extLst>
        </xdr:cNvPr>
        <xdr:cNvSpPr/>
      </xdr:nvSpPr>
      <xdr:spPr>
        <a:xfrm>
          <a:off x="1357884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87630</xdr:rowOff>
    </xdr:from>
    <xdr:to>
      <xdr:col>85</xdr:col>
      <xdr:colOff>127000</xdr:colOff>
      <xdr:row>57</xdr:row>
      <xdr:rowOff>125730</xdr:rowOff>
    </xdr:to>
    <xdr:cxnSp macro="">
      <xdr:nvCxnSpPr>
        <xdr:cNvPr id="648" name="直線コネクタ 647">
          <a:extLst>
            <a:ext uri="{FF2B5EF4-FFF2-40B4-BE49-F238E27FC236}">
              <a16:creationId xmlns:a16="http://schemas.microsoft.com/office/drawing/2014/main" id="{D2127AEE-2E04-4728-B2C5-53FB4FC4EFA8}"/>
            </a:ext>
          </a:extLst>
        </xdr:cNvPr>
        <xdr:cNvCxnSpPr/>
      </xdr:nvCxnSpPr>
      <xdr:spPr>
        <a:xfrm>
          <a:off x="13629640" y="96431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160655</xdr:rowOff>
    </xdr:from>
    <xdr:to>
      <xdr:col>76</xdr:col>
      <xdr:colOff>165100</xdr:colOff>
      <xdr:row>57</xdr:row>
      <xdr:rowOff>90805</xdr:rowOff>
    </xdr:to>
    <xdr:sp macro="" textlink="">
      <xdr:nvSpPr>
        <xdr:cNvPr id="649" name="楕円 648">
          <a:extLst>
            <a:ext uri="{FF2B5EF4-FFF2-40B4-BE49-F238E27FC236}">
              <a16:creationId xmlns:a16="http://schemas.microsoft.com/office/drawing/2014/main" id="{AC176208-E548-4A24-BB9F-FBF95A7982AA}"/>
            </a:ext>
          </a:extLst>
        </xdr:cNvPr>
        <xdr:cNvSpPr/>
      </xdr:nvSpPr>
      <xdr:spPr>
        <a:xfrm>
          <a:off x="12804140" y="9548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40005</xdr:rowOff>
    </xdr:from>
    <xdr:to>
      <xdr:col>81</xdr:col>
      <xdr:colOff>50800</xdr:colOff>
      <xdr:row>57</xdr:row>
      <xdr:rowOff>87630</xdr:rowOff>
    </xdr:to>
    <xdr:cxnSp macro="">
      <xdr:nvCxnSpPr>
        <xdr:cNvPr id="650" name="直線コネクタ 649">
          <a:extLst>
            <a:ext uri="{FF2B5EF4-FFF2-40B4-BE49-F238E27FC236}">
              <a16:creationId xmlns:a16="http://schemas.microsoft.com/office/drawing/2014/main" id="{0787CC24-9B65-4138-96E1-2592CE48BEC4}"/>
            </a:ext>
          </a:extLst>
        </xdr:cNvPr>
        <xdr:cNvCxnSpPr/>
      </xdr:nvCxnSpPr>
      <xdr:spPr>
        <a:xfrm>
          <a:off x="12854940" y="959548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122555</xdr:rowOff>
    </xdr:from>
    <xdr:to>
      <xdr:col>72</xdr:col>
      <xdr:colOff>38100</xdr:colOff>
      <xdr:row>57</xdr:row>
      <xdr:rowOff>52705</xdr:rowOff>
    </xdr:to>
    <xdr:sp macro="" textlink="">
      <xdr:nvSpPr>
        <xdr:cNvPr id="651" name="楕円 650">
          <a:extLst>
            <a:ext uri="{FF2B5EF4-FFF2-40B4-BE49-F238E27FC236}">
              <a16:creationId xmlns:a16="http://schemas.microsoft.com/office/drawing/2014/main" id="{3A8AC192-62A5-4A28-AF41-6DF4520D765C}"/>
            </a:ext>
          </a:extLst>
        </xdr:cNvPr>
        <xdr:cNvSpPr/>
      </xdr:nvSpPr>
      <xdr:spPr>
        <a:xfrm>
          <a:off x="12029440" y="9510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xdr:rowOff>
    </xdr:from>
    <xdr:to>
      <xdr:col>76</xdr:col>
      <xdr:colOff>114300</xdr:colOff>
      <xdr:row>57</xdr:row>
      <xdr:rowOff>40005</xdr:rowOff>
    </xdr:to>
    <xdr:cxnSp macro="">
      <xdr:nvCxnSpPr>
        <xdr:cNvPr id="652" name="直線コネクタ 651">
          <a:extLst>
            <a:ext uri="{FF2B5EF4-FFF2-40B4-BE49-F238E27FC236}">
              <a16:creationId xmlns:a16="http://schemas.microsoft.com/office/drawing/2014/main" id="{AC266876-4AFD-4C6B-9B4F-29328638F728}"/>
            </a:ext>
          </a:extLst>
        </xdr:cNvPr>
        <xdr:cNvCxnSpPr/>
      </xdr:nvCxnSpPr>
      <xdr:spPr>
        <a:xfrm>
          <a:off x="12072620" y="955738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84455</xdr:rowOff>
    </xdr:from>
    <xdr:to>
      <xdr:col>67</xdr:col>
      <xdr:colOff>101600</xdr:colOff>
      <xdr:row>57</xdr:row>
      <xdr:rowOff>14605</xdr:rowOff>
    </xdr:to>
    <xdr:sp macro="" textlink="">
      <xdr:nvSpPr>
        <xdr:cNvPr id="653" name="楕円 652">
          <a:extLst>
            <a:ext uri="{FF2B5EF4-FFF2-40B4-BE49-F238E27FC236}">
              <a16:creationId xmlns:a16="http://schemas.microsoft.com/office/drawing/2014/main" id="{D9EC29ED-003C-47ED-9F72-F847DE15C934}"/>
            </a:ext>
          </a:extLst>
        </xdr:cNvPr>
        <xdr:cNvSpPr/>
      </xdr:nvSpPr>
      <xdr:spPr>
        <a:xfrm>
          <a:off x="11231880" y="9472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135255</xdr:rowOff>
    </xdr:from>
    <xdr:to>
      <xdr:col>71</xdr:col>
      <xdr:colOff>177800</xdr:colOff>
      <xdr:row>57</xdr:row>
      <xdr:rowOff>1905</xdr:rowOff>
    </xdr:to>
    <xdr:cxnSp macro="">
      <xdr:nvCxnSpPr>
        <xdr:cNvPr id="654" name="直線コネクタ 653">
          <a:extLst>
            <a:ext uri="{FF2B5EF4-FFF2-40B4-BE49-F238E27FC236}">
              <a16:creationId xmlns:a16="http://schemas.microsoft.com/office/drawing/2014/main" id="{276687E4-B15B-478C-B0B5-DC7CD37F36BD}"/>
            </a:ext>
          </a:extLst>
        </xdr:cNvPr>
        <xdr:cNvCxnSpPr/>
      </xdr:nvCxnSpPr>
      <xdr:spPr>
        <a:xfrm>
          <a:off x="11282680" y="952309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655" name="n_1aveValue【学校施設】&#10;有形固定資産減価償却率">
          <a:extLst>
            <a:ext uri="{FF2B5EF4-FFF2-40B4-BE49-F238E27FC236}">
              <a16:creationId xmlns:a16="http://schemas.microsoft.com/office/drawing/2014/main" id="{A39E5499-6402-4338-8349-402374E51681}"/>
            </a:ext>
          </a:extLst>
        </xdr:cNvPr>
        <xdr:cNvSpPr txBox="1"/>
      </xdr:nvSpPr>
      <xdr:spPr>
        <a:xfrm>
          <a:off x="134372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aveValue【学校施設】&#10;有形固定資産減価償却率">
          <a:extLst>
            <a:ext uri="{FF2B5EF4-FFF2-40B4-BE49-F238E27FC236}">
              <a16:creationId xmlns:a16="http://schemas.microsoft.com/office/drawing/2014/main" id="{B1DA9195-BAEA-49DF-B48D-6B19DDABF3AE}"/>
            </a:ext>
          </a:extLst>
        </xdr:cNvPr>
        <xdr:cNvSpPr txBox="1"/>
      </xdr:nvSpPr>
      <xdr:spPr>
        <a:xfrm>
          <a:off x="12675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657" name="n_3aveValue【学校施設】&#10;有形固定資産減価償却率">
          <a:extLst>
            <a:ext uri="{FF2B5EF4-FFF2-40B4-BE49-F238E27FC236}">
              <a16:creationId xmlns:a16="http://schemas.microsoft.com/office/drawing/2014/main" id="{38E3433E-5791-48B5-A439-76EF405B06BA}"/>
            </a:ext>
          </a:extLst>
        </xdr:cNvPr>
        <xdr:cNvSpPr txBox="1"/>
      </xdr:nvSpPr>
      <xdr:spPr>
        <a:xfrm>
          <a:off x="119005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58" name="n_4aveValue【学校施設】&#10;有形固定資産減価償却率">
          <a:extLst>
            <a:ext uri="{FF2B5EF4-FFF2-40B4-BE49-F238E27FC236}">
              <a16:creationId xmlns:a16="http://schemas.microsoft.com/office/drawing/2014/main" id="{064D68ED-F34D-4AED-818B-34511B5BB0F1}"/>
            </a:ext>
          </a:extLst>
        </xdr:cNvPr>
        <xdr:cNvSpPr txBox="1"/>
      </xdr:nvSpPr>
      <xdr:spPr>
        <a:xfrm>
          <a:off x="1110298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154957</xdr:rowOff>
    </xdr:from>
    <xdr:ext cx="405111" cy="259045"/>
    <xdr:sp macro="" textlink="">
      <xdr:nvSpPr>
        <xdr:cNvPr id="659" name="n_1mainValue【学校施設】&#10;有形固定資産減価償却率">
          <a:extLst>
            <a:ext uri="{FF2B5EF4-FFF2-40B4-BE49-F238E27FC236}">
              <a16:creationId xmlns:a16="http://schemas.microsoft.com/office/drawing/2014/main" id="{A1877A44-2441-45DF-B277-5BCAA1C13D0B}"/>
            </a:ext>
          </a:extLst>
        </xdr:cNvPr>
        <xdr:cNvSpPr txBox="1"/>
      </xdr:nvSpPr>
      <xdr:spPr>
        <a:xfrm>
          <a:off x="134372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107332</xdr:rowOff>
    </xdr:from>
    <xdr:ext cx="405111" cy="259045"/>
    <xdr:sp macro="" textlink="">
      <xdr:nvSpPr>
        <xdr:cNvPr id="660" name="n_2mainValue【学校施設】&#10;有形固定資産減価償却率">
          <a:extLst>
            <a:ext uri="{FF2B5EF4-FFF2-40B4-BE49-F238E27FC236}">
              <a16:creationId xmlns:a16="http://schemas.microsoft.com/office/drawing/2014/main" id="{6CD13F71-B5B0-4FBF-A29A-01BC126D2569}"/>
            </a:ext>
          </a:extLst>
        </xdr:cNvPr>
        <xdr:cNvSpPr txBox="1"/>
      </xdr:nvSpPr>
      <xdr:spPr>
        <a:xfrm>
          <a:off x="12675244" y="932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69232</xdr:rowOff>
    </xdr:from>
    <xdr:ext cx="405111" cy="259045"/>
    <xdr:sp macro="" textlink="">
      <xdr:nvSpPr>
        <xdr:cNvPr id="661" name="n_3mainValue【学校施設】&#10;有形固定資産減価償却率">
          <a:extLst>
            <a:ext uri="{FF2B5EF4-FFF2-40B4-BE49-F238E27FC236}">
              <a16:creationId xmlns:a16="http://schemas.microsoft.com/office/drawing/2014/main" id="{EE80FA2F-37B9-4DB0-9056-21B8CC5AE6C5}"/>
            </a:ext>
          </a:extLst>
        </xdr:cNvPr>
        <xdr:cNvSpPr txBox="1"/>
      </xdr:nvSpPr>
      <xdr:spPr>
        <a:xfrm>
          <a:off x="11900544" y="928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31132</xdr:rowOff>
    </xdr:from>
    <xdr:ext cx="405111" cy="259045"/>
    <xdr:sp macro="" textlink="">
      <xdr:nvSpPr>
        <xdr:cNvPr id="662" name="n_4mainValue【学校施設】&#10;有形固定資産減価償却率">
          <a:extLst>
            <a:ext uri="{FF2B5EF4-FFF2-40B4-BE49-F238E27FC236}">
              <a16:creationId xmlns:a16="http://schemas.microsoft.com/office/drawing/2014/main" id="{EDE39C42-02CB-4DF4-B2B1-EE9AB7DB3751}"/>
            </a:ext>
          </a:extLst>
        </xdr:cNvPr>
        <xdr:cNvSpPr txBox="1"/>
      </xdr:nvSpPr>
      <xdr:spPr>
        <a:xfrm>
          <a:off x="11102984" y="925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B0D7A77D-3C9A-4A58-A712-D6A673C3AFB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18A30FDE-5AF9-4C5D-8D11-873E9EEB8B9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50E94AF3-91C0-43D9-80F4-8EDF36FEC7A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3D41715-6547-435B-9852-8A65C1CDD3F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C86C619B-ECE8-4DE3-BEDC-F3869A952DF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FBCF8FD4-F422-4AC4-9C16-1668D8D2842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25C6FE9B-2CA5-45C8-AD3D-6B3C0E82623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78EF78C6-CD25-4679-B636-2C5571CA13E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AD0D0D85-E082-4946-8BD1-21CC50ECD64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58F71282-F3D2-4393-8277-DE358B398E9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D420D73B-F328-435E-8694-155F32E0690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1C817DCA-CA6D-4FC8-8E1C-3F9AC69845D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C5190105-4531-4888-8754-9671F1D2B255}"/>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40156FB3-4427-49AA-86DD-5B896DE4E8FC}"/>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E9F5F62D-376B-4841-A44F-4C8BDAD5820C}"/>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08FF0EB5-E5D8-420A-A77E-84406D14A0F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1141F56D-9784-495A-8A58-84E47091DF1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9B4A5767-D5B4-439E-AA84-9A4ED520A9B9}"/>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5335232A-3498-48F9-B73D-6ABD1167DDF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D606179A-DE2B-431A-A7C9-F09B6DC7C61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0C9EEE85-8929-49F0-84BA-AB9D05F2F0EF}"/>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88B2B185-17E6-401E-A8FE-C85FE9DC77A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03781FBF-E81A-4B88-99E5-FAC7ECBDD3F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C7366C22-8E47-4058-96CD-9F26F467400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C5EC45E7-41B3-447C-BCD0-A884A03A994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F142DBCC-F407-4828-B48D-C566C447060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1B5FF182-9779-4141-B86C-817DA692994A}"/>
            </a:ext>
          </a:extLst>
        </xdr:cNvPr>
        <xdr:cNvCxnSpPr/>
      </xdr:nvCxnSpPr>
      <xdr:spPr>
        <a:xfrm flipV="1">
          <a:off x="19509104" y="9402209"/>
          <a:ext cx="0" cy="142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50C7832C-114F-469D-9EEE-8FA56C92CD9F}"/>
            </a:ext>
          </a:extLst>
        </xdr:cNvPr>
        <xdr:cNvSpPr txBox="1"/>
      </xdr:nvSpPr>
      <xdr:spPr>
        <a:xfrm>
          <a:off x="19547840" y="108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E1D916B7-2B87-4D3C-9FEB-9F456B6DBEDD}"/>
            </a:ext>
          </a:extLst>
        </xdr:cNvPr>
        <xdr:cNvCxnSpPr/>
      </xdr:nvCxnSpPr>
      <xdr:spPr>
        <a:xfrm>
          <a:off x="19443700" y="1082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022C20B1-47B1-450F-A373-4FED3353EAAF}"/>
            </a:ext>
          </a:extLst>
        </xdr:cNvPr>
        <xdr:cNvSpPr txBox="1"/>
      </xdr:nvSpPr>
      <xdr:spPr>
        <a:xfrm>
          <a:off x="19547840" y="91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2F704AB3-F3BC-492C-9CE7-F5E43A2A8412}"/>
            </a:ext>
          </a:extLst>
        </xdr:cNvPr>
        <xdr:cNvCxnSpPr/>
      </xdr:nvCxnSpPr>
      <xdr:spPr>
        <a:xfrm>
          <a:off x="19443700" y="9402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694" name="【学校施設】&#10;一人当たり面積平均値テキスト">
          <a:extLst>
            <a:ext uri="{FF2B5EF4-FFF2-40B4-BE49-F238E27FC236}">
              <a16:creationId xmlns:a16="http://schemas.microsoft.com/office/drawing/2014/main" id="{F737A745-D412-40DC-8FF4-158766ABBFAC}"/>
            </a:ext>
          </a:extLst>
        </xdr:cNvPr>
        <xdr:cNvSpPr txBox="1"/>
      </xdr:nvSpPr>
      <xdr:spPr>
        <a:xfrm>
          <a:off x="19547840" y="10287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FD6346D5-2BD6-47D7-B666-23EB89246373}"/>
            </a:ext>
          </a:extLst>
        </xdr:cNvPr>
        <xdr:cNvSpPr/>
      </xdr:nvSpPr>
      <xdr:spPr>
        <a:xfrm>
          <a:off x="19458940" y="1043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CAF53988-77A9-4F10-8D85-0970F8A306CE}"/>
            </a:ext>
          </a:extLst>
        </xdr:cNvPr>
        <xdr:cNvSpPr/>
      </xdr:nvSpPr>
      <xdr:spPr>
        <a:xfrm>
          <a:off x="18735040" y="104444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632B9815-CF08-403F-AD36-73C617E82F02}"/>
            </a:ext>
          </a:extLst>
        </xdr:cNvPr>
        <xdr:cNvSpPr/>
      </xdr:nvSpPr>
      <xdr:spPr>
        <a:xfrm>
          <a:off x="17937480" y="104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23B172BF-4B05-472A-81B4-9B0ABFB64AD1}"/>
            </a:ext>
          </a:extLst>
        </xdr:cNvPr>
        <xdr:cNvSpPr/>
      </xdr:nvSpPr>
      <xdr:spPr>
        <a:xfrm>
          <a:off x="17162780" y="104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78498DCE-6117-47B4-ACAE-3800593F3ACF}"/>
            </a:ext>
          </a:extLst>
        </xdr:cNvPr>
        <xdr:cNvSpPr/>
      </xdr:nvSpPr>
      <xdr:spPr>
        <a:xfrm>
          <a:off x="16388080" y="1045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B1CBA84-9974-4DE1-B139-BD9CF30AABF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5F510BB-634C-4343-AD0B-D12B0F009DB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647C368-EA8F-4E29-87C6-80F2FFA29D0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53E0FA7-05DB-4B11-9F27-726B43FDD9F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DD7F308-B93B-4A6E-B0AD-92E227CF4C5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26924</xdr:rowOff>
    </xdr:from>
    <xdr:to>
      <xdr:col>116</xdr:col>
      <xdr:colOff>114300</xdr:colOff>
      <xdr:row>63</xdr:row>
      <xdr:rowOff>128524</xdr:rowOff>
    </xdr:to>
    <xdr:sp macro="" textlink="">
      <xdr:nvSpPr>
        <xdr:cNvPr id="705" name="楕円 704">
          <a:extLst>
            <a:ext uri="{FF2B5EF4-FFF2-40B4-BE49-F238E27FC236}">
              <a16:creationId xmlns:a16="http://schemas.microsoft.com/office/drawing/2014/main" id="{F86AEE22-FA03-42CF-9F8A-F74C6153118F}"/>
            </a:ext>
          </a:extLst>
        </xdr:cNvPr>
        <xdr:cNvSpPr/>
      </xdr:nvSpPr>
      <xdr:spPr>
        <a:xfrm>
          <a:off x="19458940" y="1058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5351</xdr:rowOff>
    </xdr:from>
    <xdr:ext cx="469744" cy="259045"/>
    <xdr:sp macro="" textlink="">
      <xdr:nvSpPr>
        <xdr:cNvPr id="706" name="【学校施設】&#10;一人当たり面積該当値テキスト">
          <a:extLst>
            <a:ext uri="{FF2B5EF4-FFF2-40B4-BE49-F238E27FC236}">
              <a16:creationId xmlns:a16="http://schemas.microsoft.com/office/drawing/2014/main" id="{DC590E57-18D0-4221-A4E4-224D7613C16B}"/>
            </a:ext>
          </a:extLst>
        </xdr:cNvPr>
        <xdr:cNvSpPr txBox="1"/>
      </xdr:nvSpPr>
      <xdr:spPr>
        <a:xfrm>
          <a:off x="19547840" y="105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42273</xdr:rowOff>
    </xdr:from>
    <xdr:to>
      <xdr:col>112</xdr:col>
      <xdr:colOff>38100</xdr:colOff>
      <xdr:row>63</xdr:row>
      <xdr:rowOff>143873</xdr:rowOff>
    </xdr:to>
    <xdr:sp macro="" textlink="">
      <xdr:nvSpPr>
        <xdr:cNvPr id="707" name="楕円 706">
          <a:extLst>
            <a:ext uri="{FF2B5EF4-FFF2-40B4-BE49-F238E27FC236}">
              <a16:creationId xmlns:a16="http://schemas.microsoft.com/office/drawing/2014/main" id="{899D26F2-9C26-4B55-BD27-0268728EED9F}"/>
            </a:ext>
          </a:extLst>
        </xdr:cNvPr>
        <xdr:cNvSpPr/>
      </xdr:nvSpPr>
      <xdr:spPr>
        <a:xfrm>
          <a:off x="18735040" y="106035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77724</xdr:rowOff>
    </xdr:from>
    <xdr:to>
      <xdr:col>116</xdr:col>
      <xdr:colOff>63500</xdr:colOff>
      <xdr:row>63</xdr:row>
      <xdr:rowOff>93073</xdr:rowOff>
    </xdr:to>
    <xdr:cxnSp macro="">
      <xdr:nvCxnSpPr>
        <xdr:cNvPr id="708" name="直線コネクタ 707">
          <a:extLst>
            <a:ext uri="{FF2B5EF4-FFF2-40B4-BE49-F238E27FC236}">
              <a16:creationId xmlns:a16="http://schemas.microsoft.com/office/drawing/2014/main" id="{5C84F8AC-1F50-4843-80C7-60FD55A3BAD1}"/>
            </a:ext>
          </a:extLst>
        </xdr:cNvPr>
        <xdr:cNvCxnSpPr/>
      </xdr:nvCxnSpPr>
      <xdr:spPr>
        <a:xfrm flipV="1">
          <a:off x="18778220" y="10639044"/>
          <a:ext cx="73152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66766</xdr:rowOff>
    </xdr:from>
    <xdr:to>
      <xdr:col>107</xdr:col>
      <xdr:colOff>101600</xdr:colOff>
      <xdr:row>63</xdr:row>
      <xdr:rowOff>168366</xdr:rowOff>
    </xdr:to>
    <xdr:sp macro="" textlink="">
      <xdr:nvSpPr>
        <xdr:cNvPr id="709" name="楕円 708">
          <a:extLst>
            <a:ext uri="{FF2B5EF4-FFF2-40B4-BE49-F238E27FC236}">
              <a16:creationId xmlns:a16="http://schemas.microsoft.com/office/drawing/2014/main" id="{AFAE585E-170E-457C-A7EC-B7CD67F5E650}"/>
            </a:ext>
          </a:extLst>
        </xdr:cNvPr>
        <xdr:cNvSpPr/>
      </xdr:nvSpPr>
      <xdr:spPr>
        <a:xfrm>
          <a:off x="17937480" y="106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93073</xdr:rowOff>
    </xdr:from>
    <xdr:to>
      <xdr:col>111</xdr:col>
      <xdr:colOff>177800</xdr:colOff>
      <xdr:row>63</xdr:row>
      <xdr:rowOff>117566</xdr:rowOff>
    </xdr:to>
    <xdr:cxnSp macro="">
      <xdr:nvCxnSpPr>
        <xdr:cNvPr id="710" name="直線コネクタ 709">
          <a:extLst>
            <a:ext uri="{FF2B5EF4-FFF2-40B4-BE49-F238E27FC236}">
              <a16:creationId xmlns:a16="http://schemas.microsoft.com/office/drawing/2014/main" id="{7BF5A7D4-6854-4A12-BE68-DB07670CD2A0}"/>
            </a:ext>
          </a:extLst>
        </xdr:cNvPr>
        <xdr:cNvCxnSpPr/>
      </xdr:nvCxnSpPr>
      <xdr:spPr>
        <a:xfrm flipV="1">
          <a:off x="17988280" y="10654393"/>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76889</xdr:rowOff>
    </xdr:from>
    <xdr:to>
      <xdr:col>102</xdr:col>
      <xdr:colOff>165100</xdr:colOff>
      <xdr:row>64</xdr:row>
      <xdr:rowOff>7039</xdr:rowOff>
    </xdr:to>
    <xdr:sp macro="" textlink="">
      <xdr:nvSpPr>
        <xdr:cNvPr id="711" name="楕円 710">
          <a:extLst>
            <a:ext uri="{FF2B5EF4-FFF2-40B4-BE49-F238E27FC236}">
              <a16:creationId xmlns:a16="http://schemas.microsoft.com/office/drawing/2014/main" id="{26291E8C-AE98-4225-ACAE-708A4C9E4E09}"/>
            </a:ext>
          </a:extLst>
        </xdr:cNvPr>
        <xdr:cNvSpPr/>
      </xdr:nvSpPr>
      <xdr:spPr>
        <a:xfrm>
          <a:off x="17162780" y="106382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117566</xdr:rowOff>
    </xdr:from>
    <xdr:to>
      <xdr:col>107</xdr:col>
      <xdr:colOff>50800</xdr:colOff>
      <xdr:row>63</xdr:row>
      <xdr:rowOff>127689</xdr:rowOff>
    </xdr:to>
    <xdr:cxnSp macro="">
      <xdr:nvCxnSpPr>
        <xdr:cNvPr id="712" name="直線コネクタ 711">
          <a:extLst>
            <a:ext uri="{FF2B5EF4-FFF2-40B4-BE49-F238E27FC236}">
              <a16:creationId xmlns:a16="http://schemas.microsoft.com/office/drawing/2014/main" id="{AF1F9C45-8115-4AEC-B67A-5266DB53596A}"/>
            </a:ext>
          </a:extLst>
        </xdr:cNvPr>
        <xdr:cNvCxnSpPr/>
      </xdr:nvCxnSpPr>
      <xdr:spPr>
        <a:xfrm flipV="1">
          <a:off x="17213580" y="10678886"/>
          <a:ext cx="7747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86360</xdr:rowOff>
    </xdr:from>
    <xdr:to>
      <xdr:col>98</xdr:col>
      <xdr:colOff>38100</xdr:colOff>
      <xdr:row>64</xdr:row>
      <xdr:rowOff>16510</xdr:rowOff>
    </xdr:to>
    <xdr:sp macro="" textlink="">
      <xdr:nvSpPr>
        <xdr:cNvPr id="713" name="楕円 712">
          <a:extLst>
            <a:ext uri="{FF2B5EF4-FFF2-40B4-BE49-F238E27FC236}">
              <a16:creationId xmlns:a16="http://schemas.microsoft.com/office/drawing/2014/main" id="{6DE46344-5074-41C8-9D09-42497AE700DB}"/>
            </a:ext>
          </a:extLst>
        </xdr:cNvPr>
        <xdr:cNvSpPr/>
      </xdr:nvSpPr>
      <xdr:spPr>
        <a:xfrm>
          <a:off x="1638808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127689</xdr:rowOff>
    </xdr:from>
    <xdr:to>
      <xdr:col>102</xdr:col>
      <xdr:colOff>114300</xdr:colOff>
      <xdr:row>63</xdr:row>
      <xdr:rowOff>137160</xdr:rowOff>
    </xdr:to>
    <xdr:cxnSp macro="">
      <xdr:nvCxnSpPr>
        <xdr:cNvPr id="714" name="直線コネクタ 713">
          <a:extLst>
            <a:ext uri="{FF2B5EF4-FFF2-40B4-BE49-F238E27FC236}">
              <a16:creationId xmlns:a16="http://schemas.microsoft.com/office/drawing/2014/main" id="{D950B550-4549-4281-AFDE-4B5C0EAFD61A}"/>
            </a:ext>
          </a:extLst>
        </xdr:cNvPr>
        <xdr:cNvCxnSpPr/>
      </xdr:nvCxnSpPr>
      <xdr:spPr>
        <a:xfrm flipV="1">
          <a:off x="16431260" y="10689009"/>
          <a:ext cx="78232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715" name="n_1aveValue【学校施設】&#10;一人当たり面積">
          <a:extLst>
            <a:ext uri="{FF2B5EF4-FFF2-40B4-BE49-F238E27FC236}">
              <a16:creationId xmlns:a16="http://schemas.microsoft.com/office/drawing/2014/main" id="{8E357A4E-D781-47B1-B108-977BDEBE69EE}"/>
            </a:ext>
          </a:extLst>
        </xdr:cNvPr>
        <xdr:cNvSpPr txBox="1"/>
      </xdr:nvSpPr>
      <xdr:spPr>
        <a:xfrm>
          <a:off x="18561127" y="1022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716" name="n_2aveValue【学校施設】&#10;一人当たり面積">
          <a:extLst>
            <a:ext uri="{FF2B5EF4-FFF2-40B4-BE49-F238E27FC236}">
              <a16:creationId xmlns:a16="http://schemas.microsoft.com/office/drawing/2014/main" id="{61D15EAA-71C4-41D2-8271-2703A6741DB8}"/>
            </a:ext>
          </a:extLst>
        </xdr:cNvPr>
        <xdr:cNvSpPr txBox="1"/>
      </xdr:nvSpPr>
      <xdr:spPr>
        <a:xfrm>
          <a:off x="17776267" y="1022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717" name="n_3aveValue【学校施設】&#10;一人当たり面積">
          <a:extLst>
            <a:ext uri="{FF2B5EF4-FFF2-40B4-BE49-F238E27FC236}">
              <a16:creationId xmlns:a16="http://schemas.microsoft.com/office/drawing/2014/main" id="{92DDCEA9-DE7D-4A2F-ADA3-92DE65B3CCBA}"/>
            </a:ext>
          </a:extLst>
        </xdr:cNvPr>
        <xdr:cNvSpPr txBox="1"/>
      </xdr:nvSpPr>
      <xdr:spPr>
        <a:xfrm>
          <a:off x="17001567" y="102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718" name="n_4aveValue【学校施設】&#10;一人当たり面積">
          <a:extLst>
            <a:ext uri="{FF2B5EF4-FFF2-40B4-BE49-F238E27FC236}">
              <a16:creationId xmlns:a16="http://schemas.microsoft.com/office/drawing/2014/main" id="{403C5B1D-6390-4230-8837-642DC14421CE}"/>
            </a:ext>
          </a:extLst>
        </xdr:cNvPr>
        <xdr:cNvSpPr txBox="1"/>
      </xdr:nvSpPr>
      <xdr:spPr>
        <a:xfrm>
          <a:off x="16226867" y="1023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135000</xdr:rowOff>
    </xdr:from>
    <xdr:ext cx="469744" cy="259045"/>
    <xdr:sp macro="" textlink="">
      <xdr:nvSpPr>
        <xdr:cNvPr id="719" name="n_1mainValue【学校施設】&#10;一人当たり面積">
          <a:extLst>
            <a:ext uri="{FF2B5EF4-FFF2-40B4-BE49-F238E27FC236}">
              <a16:creationId xmlns:a16="http://schemas.microsoft.com/office/drawing/2014/main" id="{3E6142A7-758E-4410-9A67-2E3565F2AA54}"/>
            </a:ext>
          </a:extLst>
        </xdr:cNvPr>
        <xdr:cNvSpPr txBox="1"/>
      </xdr:nvSpPr>
      <xdr:spPr>
        <a:xfrm>
          <a:off x="18561127" y="106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159493</xdr:rowOff>
    </xdr:from>
    <xdr:ext cx="469744" cy="259045"/>
    <xdr:sp macro="" textlink="">
      <xdr:nvSpPr>
        <xdr:cNvPr id="720" name="n_2mainValue【学校施設】&#10;一人当たり面積">
          <a:extLst>
            <a:ext uri="{FF2B5EF4-FFF2-40B4-BE49-F238E27FC236}">
              <a16:creationId xmlns:a16="http://schemas.microsoft.com/office/drawing/2014/main" id="{85F3D408-F2E7-44E7-A88C-EA9513492D44}"/>
            </a:ext>
          </a:extLst>
        </xdr:cNvPr>
        <xdr:cNvSpPr txBox="1"/>
      </xdr:nvSpPr>
      <xdr:spPr>
        <a:xfrm>
          <a:off x="17776267" y="1072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169616</xdr:rowOff>
    </xdr:from>
    <xdr:ext cx="469744" cy="259045"/>
    <xdr:sp macro="" textlink="">
      <xdr:nvSpPr>
        <xdr:cNvPr id="721" name="n_3mainValue【学校施設】&#10;一人当たり面積">
          <a:extLst>
            <a:ext uri="{FF2B5EF4-FFF2-40B4-BE49-F238E27FC236}">
              <a16:creationId xmlns:a16="http://schemas.microsoft.com/office/drawing/2014/main" id="{4F2C1781-0DCB-44E0-90DE-179F990E34A6}"/>
            </a:ext>
          </a:extLst>
        </xdr:cNvPr>
        <xdr:cNvSpPr txBox="1"/>
      </xdr:nvSpPr>
      <xdr:spPr>
        <a:xfrm>
          <a:off x="17001567" y="1073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7637</xdr:rowOff>
    </xdr:from>
    <xdr:ext cx="469744" cy="259045"/>
    <xdr:sp macro="" textlink="">
      <xdr:nvSpPr>
        <xdr:cNvPr id="722" name="n_4mainValue【学校施設】&#10;一人当たり面積">
          <a:extLst>
            <a:ext uri="{FF2B5EF4-FFF2-40B4-BE49-F238E27FC236}">
              <a16:creationId xmlns:a16="http://schemas.microsoft.com/office/drawing/2014/main" id="{6ED39347-74AC-411E-A7A2-AF725C85C52A}"/>
            </a:ext>
          </a:extLst>
        </xdr:cNvPr>
        <xdr:cNvSpPr txBox="1"/>
      </xdr:nvSpPr>
      <xdr:spPr>
        <a:xfrm>
          <a:off x="1622686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2A2DD5D-501D-4959-9C74-A2B1334D0BF9}"/>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5707BFED-CC0C-49B8-86C0-2A7260D0FB7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B10CADA9-7F05-4D84-B983-B513D159237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FFEB6BEF-D2DD-414E-8797-AFFC55F3279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A968AEF1-9495-42FE-BFF6-F77281390FF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41D2E175-4A64-4BBB-A589-2F81F1599C7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A56DF6C0-4F09-48CE-88CB-448EA1289B9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B625D8D2-18D6-4583-B9F7-D77CB0E506B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E72642D6-B327-4B95-AE63-719984D0AA4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29F3C18B-726C-4F30-A2B9-2B3424FC04E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535A60D7-98AA-4A18-822E-4CE71F4896DE}"/>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79A7D740-0221-42F0-9C8F-66CC3DAEBEC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3984B2E0-647A-4C65-885A-15122F09748A}"/>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FE50718F-B101-4FFA-ACF9-FD72E1FCDF7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5BFEA3E0-E3FD-4AE0-8D0C-DC37654E09F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DF4BB1C4-892D-4F96-9553-64CAE3AB108D}"/>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8B9EF77B-7FFC-413B-B3BF-AE34E2CADE48}"/>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C007349F-5F4E-446E-81D9-F118881DAF1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C8FBA4DA-1FD4-45C6-9364-F27E7FD0AB1E}"/>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9D1DDB8D-8A28-4912-AFC4-606DF58E891E}"/>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CD84A699-3744-475C-9497-3001AB0F25F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BAB0E202-59FE-41AF-A255-1D11E1D4EFEB}"/>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EE01906D-2D68-47D0-AE16-D3AA5776C83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536478B2-F1F9-42BD-82C6-61ADB9EB650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963535B8-0213-41E4-9E20-E62D8805D36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B9A17299-93FE-4635-AE00-101B460918F7}"/>
            </a:ext>
          </a:extLst>
        </xdr:cNvPr>
        <xdr:cNvCxnSpPr/>
      </xdr:nvCxnSpPr>
      <xdr:spPr>
        <a:xfrm flipV="1">
          <a:off x="14375764" y="13197296"/>
          <a:ext cx="0" cy="138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A2818739-F26D-4BD2-A5C8-7579D2BBC53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65D17A28-EB13-494D-9B16-5F7E3DD526B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751" name="【児童館】&#10;有形固定資産減価償却率最大値テキスト">
          <a:extLst>
            <a:ext uri="{FF2B5EF4-FFF2-40B4-BE49-F238E27FC236}">
              <a16:creationId xmlns:a16="http://schemas.microsoft.com/office/drawing/2014/main" id="{78B7CA4B-84C0-43B7-A7E5-886DECF79DEB}"/>
            </a:ext>
          </a:extLst>
        </xdr:cNvPr>
        <xdr:cNvSpPr txBox="1"/>
      </xdr:nvSpPr>
      <xdr:spPr>
        <a:xfrm>
          <a:off x="14414500" y="12976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752" name="直線コネクタ 751">
          <a:extLst>
            <a:ext uri="{FF2B5EF4-FFF2-40B4-BE49-F238E27FC236}">
              <a16:creationId xmlns:a16="http://schemas.microsoft.com/office/drawing/2014/main" id="{5B697A92-8F98-43B7-8095-42B5CB6E4D27}"/>
            </a:ext>
          </a:extLst>
        </xdr:cNvPr>
        <xdr:cNvCxnSpPr/>
      </xdr:nvCxnSpPr>
      <xdr:spPr>
        <a:xfrm>
          <a:off x="14287500" y="13197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753" name="【児童館】&#10;有形固定資産減価償却率平均値テキスト">
          <a:extLst>
            <a:ext uri="{FF2B5EF4-FFF2-40B4-BE49-F238E27FC236}">
              <a16:creationId xmlns:a16="http://schemas.microsoft.com/office/drawing/2014/main" id="{C5CA8525-EB99-4CE4-9645-3708ACAAB777}"/>
            </a:ext>
          </a:extLst>
        </xdr:cNvPr>
        <xdr:cNvSpPr txBox="1"/>
      </xdr:nvSpPr>
      <xdr:spPr>
        <a:xfrm>
          <a:off x="14414500" y="13769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754" name="フローチャート: 判断 753">
          <a:extLst>
            <a:ext uri="{FF2B5EF4-FFF2-40B4-BE49-F238E27FC236}">
              <a16:creationId xmlns:a16="http://schemas.microsoft.com/office/drawing/2014/main" id="{FFF11F7E-164E-4DE1-AA37-A0D1FD3CF9E2}"/>
            </a:ext>
          </a:extLst>
        </xdr:cNvPr>
        <xdr:cNvSpPr/>
      </xdr:nvSpPr>
      <xdr:spPr>
        <a:xfrm>
          <a:off x="14325600" y="1391448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755" name="フローチャート: 判断 754">
          <a:extLst>
            <a:ext uri="{FF2B5EF4-FFF2-40B4-BE49-F238E27FC236}">
              <a16:creationId xmlns:a16="http://schemas.microsoft.com/office/drawing/2014/main" id="{3E24AC9B-E325-4DC0-9375-9C28136EB650}"/>
            </a:ext>
          </a:extLst>
        </xdr:cNvPr>
        <xdr:cNvSpPr/>
      </xdr:nvSpPr>
      <xdr:spPr>
        <a:xfrm>
          <a:off x="1357884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756" name="フローチャート: 判断 755">
          <a:extLst>
            <a:ext uri="{FF2B5EF4-FFF2-40B4-BE49-F238E27FC236}">
              <a16:creationId xmlns:a16="http://schemas.microsoft.com/office/drawing/2014/main" id="{100F5AB2-B371-40B1-9F56-725C69CC28D7}"/>
            </a:ext>
          </a:extLst>
        </xdr:cNvPr>
        <xdr:cNvSpPr/>
      </xdr:nvSpPr>
      <xdr:spPr>
        <a:xfrm>
          <a:off x="1280414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757" name="フローチャート: 判断 756">
          <a:extLst>
            <a:ext uri="{FF2B5EF4-FFF2-40B4-BE49-F238E27FC236}">
              <a16:creationId xmlns:a16="http://schemas.microsoft.com/office/drawing/2014/main" id="{C34DAEC7-405A-4C61-9CAE-30F42B3DDE7E}"/>
            </a:ext>
          </a:extLst>
        </xdr:cNvPr>
        <xdr:cNvSpPr/>
      </xdr:nvSpPr>
      <xdr:spPr>
        <a:xfrm>
          <a:off x="12029440" y="137974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758" name="フローチャート: 判断 757">
          <a:extLst>
            <a:ext uri="{FF2B5EF4-FFF2-40B4-BE49-F238E27FC236}">
              <a16:creationId xmlns:a16="http://schemas.microsoft.com/office/drawing/2014/main" id="{28A77401-64F0-4D86-B47D-EB7FD2473BE6}"/>
            </a:ext>
          </a:extLst>
        </xdr:cNvPr>
        <xdr:cNvSpPr/>
      </xdr:nvSpPr>
      <xdr:spPr>
        <a:xfrm>
          <a:off x="11231880" y="1376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AA1652C3-8B1B-4073-8524-E8B63DD2C2F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E12FD13-0060-467E-AE8F-13626E634B7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25D3860-3CD0-45E5-B9BC-09FF5242F74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D4BF524-33E1-4867-A135-34F4ED347DE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394570F-6849-4185-8D2A-2FFFDE97BF8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49349</xdr:rowOff>
    </xdr:from>
    <xdr:to>
      <xdr:col>85</xdr:col>
      <xdr:colOff>177800</xdr:colOff>
      <xdr:row>85</xdr:row>
      <xdr:rowOff>150949</xdr:rowOff>
    </xdr:to>
    <xdr:sp macro="" textlink="">
      <xdr:nvSpPr>
        <xdr:cNvPr id="764" name="楕円 763">
          <a:extLst>
            <a:ext uri="{FF2B5EF4-FFF2-40B4-BE49-F238E27FC236}">
              <a16:creationId xmlns:a16="http://schemas.microsoft.com/office/drawing/2014/main" id="{9D489B01-6B89-45FF-9C41-802A6DEA7034}"/>
            </a:ext>
          </a:extLst>
        </xdr:cNvPr>
        <xdr:cNvSpPr/>
      </xdr:nvSpPr>
      <xdr:spPr>
        <a:xfrm>
          <a:off x="14325600" y="1429874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27776</xdr:rowOff>
    </xdr:from>
    <xdr:ext cx="405111" cy="259045"/>
    <xdr:sp macro="" textlink="">
      <xdr:nvSpPr>
        <xdr:cNvPr id="765" name="【児童館】&#10;有形固定資産減価償却率該当値テキスト">
          <a:extLst>
            <a:ext uri="{FF2B5EF4-FFF2-40B4-BE49-F238E27FC236}">
              <a16:creationId xmlns:a16="http://schemas.microsoft.com/office/drawing/2014/main" id="{28F17AB7-A4EC-4158-A258-223F9857FBE7}"/>
            </a:ext>
          </a:extLst>
        </xdr:cNvPr>
        <xdr:cNvSpPr txBox="1"/>
      </xdr:nvSpPr>
      <xdr:spPr>
        <a:xfrm>
          <a:off x="14414500" y="1427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10161</xdr:rowOff>
    </xdr:from>
    <xdr:to>
      <xdr:col>81</xdr:col>
      <xdr:colOff>101600</xdr:colOff>
      <xdr:row>85</xdr:row>
      <xdr:rowOff>111761</xdr:rowOff>
    </xdr:to>
    <xdr:sp macro="" textlink="">
      <xdr:nvSpPr>
        <xdr:cNvPr id="766" name="楕円 765">
          <a:extLst>
            <a:ext uri="{FF2B5EF4-FFF2-40B4-BE49-F238E27FC236}">
              <a16:creationId xmlns:a16="http://schemas.microsoft.com/office/drawing/2014/main" id="{EBBDC76A-6C4A-4A85-821F-B6993F35FB45}"/>
            </a:ext>
          </a:extLst>
        </xdr:cNvPr>
        <xdr:cNvSpPr/>
      </xdr:nvSpPr>
      <xdr:spPr>
        <a:xfrm>
          <a:off x="1357884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60961</xdr:rowOff>
    </xdr:from>
    <xdr:to>
      <xdr:col>85</xdr:col>
      <xdr:colOff>127000</xdr:colOff>
      <xdr:row>85</xdr:row>
      <xdr:rowOff>100149</xdr:rowOff>
    </xdr:to>
    <xdr:cxnSp macro="">
      <xdr:nvCxnSpPr>
        <xdr:cNvPr id="767" name="直線コネクタ 766">
          <a:extLst>
            <a:ext uri="{FF2B5EF4-FFF2-40B4-BE49-F238E27FC236}">
              <a16:creationId xmlns:a16="http://schemas.microsoft.com/office/drawing/2014/main" id="{DBE0590D-4BA9-4ED9-8F1A-D8012DD4B0E8}"/>
            </a:ext>
          </a:extLst>
        </xdr:cNvPr>
        <xdr:cNvCxnSpPr/>
      </xdr:nvCxnSpPr>
      <xdr:spPr>
        <a:xfrm>
          <a:off x="13629640" y="14310361"/>
          <a:ext cx="7467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142421</xdr:rowOff>
    </xdr:from>
    <xdr:to>
      <xdr:col>76</xdr:col>
      <xdr:colOff>165100</xdr:colOff>
      <xdr:row>85</xdr:row>
      <xdr:rowOff>72571</xdr:rowOff>
    </xdr:to>
    <xdr:sp macro="" textlink="">
      <xdr:nvSpPr>
        <xdr:cNvPr id="768" name="楕円 767">
          <a:extLst>
            <a:ext uri="{FF2B5EF4-FFF2-40B4-BE49-F238E27FC236}">
              <a16:creationId xmlns:a16="http://schemas.microsoft.com/office/drawing/2014/main" id="{5A426EA6-BAD2-4325-BDA3-C78A61A7097A}"/>
            </a:ext>
          </a:extLst>
        </xdr:cNvPr>
        <xdr:cNvSpPr/>
      </xdr:nvSpPr>
      <xdr:spPr>
        <a:xfrm>
          <a:off x="12804140" y="142241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21771</xdr:rowOff>
    </xdr:from>
    <xdr:to>
      <xdr:col>81</xdr:col>
      <xdr:colOff>50800</xdr:colOff>
      <xdr:row>85</xdr:row>
      <xdr:rowOff>60961</xdr:rowOff>
    </xdr:to>
    <xdr:cxnSp macro="">
      <xdr:nvCxnSpPr>
        <xdr:cNvPr id="769" name="直線コネクタ 768">
          <a:extLst>
            <a:ext uri="{FF2B5EF4-FFF2-40B4-BE49-F238E27FC236}">
              <a16:creationId xmlns:a16="http://schemas.microsoft.com/office/drawing/2014/main" id="{16BF8E18-86B2-4B99-848B-43BB61BB2C16}"/>
            </a:ext>
          </a:extLst>
        </xdr:cNvPr>
        <xdr:cNvCxnSpPr/>
      </xdr:nvCxnSpPr>
      <xdr:spPr>
        <a:xfrm>
          <a:off x="12854940" y="14271171"/>
          <a:ext cx="7747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103232</xdr:rowOff>
    </xdr:from>
    <xdr:to>
      <xdr:col>72</xdr:col>
      <xdr:colOff>38100</xdr:colOff>
      <xdr:row>85</xdr:row>
      <xdr:rowOff>33382</xdr:rowOff>
    </xdr:to>
    <xdr:sp macro="" textlink="">
      <xdr:nvSpPr>
        <xdr:cNvPr id="770" name="楕円 769">
          <a:extLst>
            <a:ext uri="{FF2B5EF4-FFF2-40B4-BE49-F238E27FC236}">
              <a16:creationId xmlns:a16="http://schemas.microsoft.com/office/drawing/2014/main" id="{E2854E09-08C6-494E-B3EE-9E9B8D281330}"/>
            </a:ext>
          </a:extLst>
        </xdr:cNvPr>
        <xdr:cNvSpPr/>
      </xdr:nvSpPr>
      <xdr:spPr>
        <a:xfrm>
          <a:off x="12029440" y="141849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154032</xdr:rowOff>
    </xdr:from>
    <xdr:to>
      <xdr:col>76</xdr:col>
      <xdr:colOff>114300</xdr:colOff>
      <xdr:row>85</xdr:row>
      <xdr:rowOff>21771</xdr:rowOff>
    </xdr:to>
    <xdr:cxnSp macro="">
      <xdr:nvCxnSpPr>
        <xdr:cNvPr id="771" name="直線コネクタ 770">
          <a:extLst>
            <a:ext uri="{FF2B5EF4-FFF2-40B4-BE49-F238E27FC236}">
              <a16:creationId xmlns:a16="http://schemas.microsoft.com/office/drawing/2014/main" id="{68A0EF71-1190-466D-814F-1C1DC19BAE9D}"/>
            </a:ext>
          </a:extLst>
        </xdr:cNvPr>
        <xdr:cNvCxnSpPr/>
      </xdr:nvCxnSpPr>
      <xdr:spPr>
        <a:xfrm>
          <a:off x="12072620" y="14235792"/>
          <a:ext cx="78232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65677</xdr:rowOff>
    </xdr:from>
    <xdr:to>
      <xdr:col>67</xdr:col>
      <xdr:colOff>101600</xdr:colOff>
      <xdr:row>84</xdr:row>
      <xdr:rowOff>167277</xdr:rowOff>
    </xdr:to>
    <xdr:sp macro="" textlink="">
      <xdr:nvSpPr>
        <xdr:cNvPr id="772" name="楕円 771">
          <a:extLst>
            <a:ext uri="{FF2B5EF4-FFF2-40B4-BE49-F238E27FC236}">
              <a16:creationId xmlns:a16="http://schemas.microsoft.com/office/drawing/2014/main" id="{7637F4DD-CA7D-4A6E-BD3F-4CC9A0F062B6}"/>
            </a:ext>
          </a:extLst>
        </xdr:cNvPr>
        <xdr:cNvSpPr/>
      </xdr:nvSpPr>
      <xdr:spPr>
        <a:xfrm>
          <a:off x="1123188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116477</xdr:rowOff>
    </xdr:from>
    <xdr:to>
      <xdr:col>71</xdr:col>
      <xdr:colOff>177800</xdr:colOff>
      <xdr:row>84</xdr:row>
      <xdr:rowOff>154032</xdr:rowOff>
    </xdr:to>
    <xdr:cxnSp macro="">
      <xdr:nvCxnSpPr>
        <xdr:cNvPr id="773" name="直線コネクタ 772">
          <a:extLst>
            <a:ext uri="{FF2B5EF4-FFF2-40B4-BE49-F238E27FC236}">
              <a16:creationId xmlns:a16="http://schemas.microsoft.com/office/drawing/2014/main" id="{CAF5F5B0-F434-460A-92CE-7168D77A8596}"/>
            </a:ext>
          </a:extLst>
        </xdr:cNvPr>
        <xdr:cNvCxnSpPr/>
      </xdr:nvCxnSpPr>
      <xdr:spPr>
        <a:xfrm>
          <a:off x="11282680" y="14198237"/>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774" name="n_1aveValue【児童館】&#10;有形固定資産減価償却率">
          <a:extLst>
            <a:ext uri="{FF2B5EF4-FFF2-40B4-BE49-F238E27FC236}">
              <a16:creationId xmlns:a16="http://schemas.microsoft.com/office/drawing/2014/main" id="{AA114CAC-7341-4D3D-A29D-661A9A6D3321}"/>
            </a:ext>
          </a:extLst>
        </xdr:cNvPr>
        <xdr:cNvSpPr txBox="1"/>
      </xdr:nvSpPr>
      <xdr:spPr>
        <a:xfrm>
          <a:off x="13437244" y="1366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775" name="n_2aveValue【児童館】&#10;有形固定資産減価償却率">
          <a:extLst>
            <a:ext uri="{FF2B5EF4-FFF2-40B4-BE49-F238E27FC236}">
              <a16:creationId xmlns:a16="http://schemas.microsoft.com/office/drawing/2014/main" id="{B8472797-F61C-4744-9723-61194A067BC3}"/>
            </a:ext>
          </a:extLst>
        </xdr:cNvPr>
        <xdr:cNvSpPr txBox="1"/>
      </xdr:nvSpPr>
      <xdr:spPr>
        <a:xfrm>
          <a:off x="12675244" y="13610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776" name="n_3aveValue【児童館】&#10;有形固定資産減価償却率">
          <a:extLst>
            <a:ext uri="{FF2B5EF4-FFF2-40B4-BE49-F238E27FC236}">
              <a16:creationId xmlns:a16="http://schemas.microsoft.com/office/drawing/2014/main" id="{4A711A54-257D-4E05-882C-8863F9BD0434}"/>
            </a:ext>
          </a:extLst>
        </xdr:cNvPr>
        <xdr:cNvSpPr txBox="1"/>
      </xdr:nvSpPr>
      <xdr:spPr>
        <a:xfrm>
          <a:off x="11900544" y="1358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777" name="n_4aveValue【児童館】&#10;有形固定資産減価償却率">
          <a:extLst>
            <a:ext uri="{FF2B5EF4-FFF2-40B4-BE49-F238E27FC236}">
              <a16:creationId xmlns:a16="http://schemas.microsoft.com/office/drawing/2014/main" id="{5885A14C-97A5-453E-B22C-E2A339BCE6B3}"/>
            </a:ext>
          </a:extLst>
        </xdr:cNvPr>
        <xdr:cNvSpPr txBox="1"/>
      </xdr:nvSpPr>
      <xdr:spPr>
        <a:xfrm>
          <a:off x="11102984" y="1354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102888</xdr:rowOff>
    </xdr:from>
    <xdr:ext cx="405111" cy="259045"/>
    <xdr:sp macro="" textlink="">
      <xdr:nvSpPr>
        <xdr:cNvPr id="778" name="n_1mainValue【児童館】&#10;有形固定資産減価償却率">
          <a:extLst>
            <a:ext uri="{FF2B5EF4-FFF2-40B4-BE49-F238E27FC236}">
              <a16:creationId xmlns:a16="http://schemas.microsoft.com/office/drawing/2014/main" id="{2C9B1488-A1A4-4360-9DA2-A0E805EBB7B8}"/>
            </a:ext>
          </a:extLst>
        </xdr:cNvPr>
        <xdr:cNvSpPr txBox="1"/>
      </xdr:nvSpPr>
      <xdr:spPr>
        <a:xfrm>
          <a:off x="13437244"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63698</xdr:rowOff>
    </xdr:from>
    <xdr:ext cx="405111" cy="259045"/>
    <xdr:sp macro="" textlink="">
      <xdr:nvSpPr>
        <xdr:cNvPr id="779" name="n_2mainValue【児童館】&#10;有形固定資産減価償却率">
          <a:extLst>
            <a:ext uri="{FF2B5EF4-FFF2-40B4-BE49-F238E27FC236}">
              <a16:creationId xmlns:a16="http://schemas.microsoft.com/office/drawing/2014/main" id="{993D9303-B285-400E-A299-94E9BA83BD6F}"/>
            </a:ext>
          </a:extLst>
        </xdr:cNvPr>
        <xdr:cNvSpPr txBox="1"/>
      </xdr:nvSpPr>
      <xdr:spPr>
        <a:xfrm>
          <a:off x="12675244" y="14313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24509</xdr:rowOff>
    </xdr:from>
    <xdr:ext cx="405111" cy="259045"/>
    <xdr:sp macro="" textlink="">
      <xdr:nvSpPr>
        <xdr:cNvPr id="780" name="n_3mainValue【児童館】&#10;有形固定資産減価償却率">
          <a:extLst>
            <a:ext uri="{FF2B5EF4-FFF2-40B4-BE49-F238E27FC236}">
              <a16:creationId xmlns:a16="http://schemas.microsoft.com/office/drawing/2014/main" id="{B1F5E086-89BB-4B4B-BD37-7AAF062516FA}"/>
            </a:ext>
          </a:extLst>
        </xdr:cNvPr>
        <xdr:cNvSpPr txBox="1"/>
      </xdr:nvSpPr>
      <xdr:spPr>
        <a:xfrm>
          <a:off x="11900544" y="14273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158404</xdr:rowOff>
    </xdr:from>
    <xdr:ext cx="405111" cy="259045"/>
    <xdr:sp macro="" textlink="">
      <xdr:nvSpPr>
        <xdr:cNvPr id="781" name="n_4mainValue【児童館】&#10;有形固定資産減価償却率">
          <a:extLst>
            <a:ext uri="{FF2B5EF4-FFF2-40B4-BE49-F238E27FC236}">
              <a16:creationId xmlns:a16="http://schemas.microsoft.com/office/drawing/2014/main" id="{1F4D5278-8EA8-45E0-B6AF-FE7053358301}"/>
            </a:ext>
          </a:extLst>
        </xdr:cNvPr>
        <xdr:cNvSpPr txBox="1"/>
      </xdr:nvSpPr>
      <xdr:spPr>
        <a:xfrm>
          <a:off x="1110298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C1C8005-F2F7-44D4-95B2-E8C1989A636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5D6A2A8C-F674-442A-A475-5CAC9B39A62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B1E0D63-2D4A-4128-AC57-02A903F0857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95D6381-68D6-4065-ADAF-6547E9C64C4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4DF31353-31A7-48F4-982E-35309D30251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88C40DC1-5E0C-4A37-9D80-794764645C6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D1F3D782-9BC0-49A0-9E33-146B83B0635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BDDDD8C6-35C5-4D6E-A8FD-01B3D67D800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E602C30-A6F7-4CBE-B818-D0D507A5E304}"/>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7ADA6FC-A0E0-4362-82AF-DCBC1615C29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1FD96593-169D-450D-AC1F-09FC648FE86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D222F952-BA12-4D57-8691-9937006CA6F5}"/>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E352EA45-EC4C-447C-BEAD-9AD454A5BDE7}"/>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8823D431-E058-4132-942A-F0B823DB9F56}"/>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77EB908D-7503-4643-AFE9-D66B13CC9163}"/>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E4B465FD-76AB-4EE3-833B-216F847C2CE9}"/>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B2021CA-728D-464A-AE8C-DB4ADA06CC63}"/>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92EF82A8-CAB1-4135-9194-7807D6BA83C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342BDC15-8FE9-4B35-9BB0-191BDF72C44B}"/>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B2A5388D-B2A8-47C3-99B1-3E59523C245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FDCB073C-FA34-4B2A-AE82-8661F433D28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656A98F6-FB57-424B-854A-5458110184FA}"/>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A3BE18B-1CB7-41FA-B69F-BDDE04C09A5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3E6AE19-5876-4D95-9D12-0E274F7DAC7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A0D12FAE-8F2F-44BB-B71B-80A22D9C20F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807" name="直線コネクタ 806">
          <a:extLst>
            <a:ext uri="{FF2B5EF4-FFF2-40B4-BE49-F238E27FC236}">
              <a16:creationId xmlns:a16="http://schemas.microsoft.com/office/drawing/2014/main" id="{1923C021-E180-4F96-9203-A5A761793A8E}"/>
            </a:ext>
          </a:extLst>
        </xdr:cNvPr>
        <xdr:cNvCxnSpPr/>
      </xdr:nvCxnSpPr>
      <xdr:spPr>
        <a:xfrm flipV="1">
          <a:off x="19509104" y="13092249"/>
          <a:ext cx="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808" name="【児童館】&#10;一人当たり面積最小値テキスト">
          <a:extLst>
            <a:ext uri="{FF2B5EF4-FFF2-40B4-BE49-F238E27FC236}">
              <a16:creationId xmlns:a16="http://schemas.microsoft.com/office/drawing/2014/main" id="{72847418-98C0-482A-9939-1016DDFF966C}"/>
            </a:ext>
          </a:extLst>
        </xdr:cNvPr>
        <xdr:cNvSpPr txBox="1"/>
      </xdr:nvSpPr>
      <xdr:spPr>
        <a:xfrm>
          <a:off x="19547840" y="1449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809" name="直線コネクタ 808">
          <a:extLst>
            <a:ext uri="{FF2B5EF4-FFF2-40B4-BE49-F238E27FC236}">
              <a16:creationId xmlns:a16="http://schemas.microsoft.com/office/drawing/2014/main" id="{ED46AAF1-D3D9-4AD1-B307-A07B502473C6}"/>
            </a:ext>
          </a:extLst>
        </xdr:cNvPr>
        <xdr:cNvCxnSpPr/>
      </xdr:nvCxnSpPr>
      <xdr:spPr>
        <a:xfrm>
          <a:off x="19443700" y="144877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10" name="【児童館】&#10;一人当たり面積最大値テキスト">
          <a:extLst>
            <a:ext uri="{FF2B5EF4-FFF2-40B4-BE49-F238E27FC236}">
              <a16:creationId xmlns:a16="http://schemas.microsoft.com/office/drawing/2014/main" id="{42D0ED08-0CF6-4A4A-A9A6-5231A8CB96DD}"/>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11" name="直線コネクタ 810">
          <a:extLst>
            <a:ext uri="{FF2B5EF4-FFF2-40B4-BE49-F238E27FC236}">
              <a16:creationId xmlns:a16="http://schemas.microsoft.com/office/drawing/2014/main" id="{1B21D3A1-8D84-4FD8-8FEF-2E4D75530A7E}"/>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812" name="【児童館】&#10;一人当たり面積平均値テキスト">
          <a:extLst>
            <a:ext uri="{FF2B5EF4-FFF2-40B4-BE49-F238E27FC236}">
              <a16:creationId xmlns:a16="http://schemas.microsoft.com/office/drawing/2014/main" id="{31663194-0995-4400-B633-4CDFCA4F36DA}"/>
            </a:ext>
          </a:extLst>
        </xdr:cNvPr>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3" name="フローチャート: 判断 812">
          <a:extLst>
            <a:ext uri="{FF2B5EF4-FFF2-40B4-BE49-F238E27FC236}">
              <a16:creationId xmlns:a16="http://schemas.microsoft.com/office/drawing/2014/main" id="{3116DC23-1C5C-484E-BDBA-49426AA88E0E}"/>
            </a:ext>
          </a:extLst>
        </xdr:cNvPr>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814" name="フローチャート: 判断 813">
          <a:extLst>
            <a:ext uri="{FF2B5EF4-FFF2-40B4-BE49-F238E27FC236}">
              <a16:creationId xmlns:a16="http://schemas.microsoft.com/office/drawing/2014/main" id="{CEF38C44-53F1-4D58-8CF4-67047B1E700F}"/>
            </a:ext>
          </a:extLst>
        </xdr:cNvPr>
        <xdr:cNvSpPr/>
      </xdr:nvSpPr>
      <xdr:spPr>
        <a:xfrm>
          <a:off x="18735040" y="139694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815" name="フローチャート: 判断 814">
          <a:extLst>
            <a:ext uri="{FF2B5EF4-FFF2-40B4-BE49-F238E27FC236}">
              <a16:creationId xmlns:a16="http://schemas.microsoft.com/office/drawing/2014/main" id="{B0FE8C38-F659-4397-8EB8-3DADE3DA7EB9}"/>
            </a:ext>
          </a:extLst>
        </xdr:cNvPr>
        <xdr:cNvSpPr/>
      </xdr:nvSpPr>
      <xdr:spPr>
        <a:xfrm>
          <a:off x="17937480" y="140129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816" name="フローチャート: 判断 815">
          <a:extLst>
            <a:ext uri="{FF2B5EF4-FFF2-40B4-BE49-F238E27FC236}">
              <a16:creationId xmlns:a16="http://schemas.microsoft.com/office/drawing/2014/main" id="{537FDC1D-3A14-4A3F-81E3-B8FBF5454087}"/>
            </a:ext>
          </a:extLst>
        </xdr:cNvPr>
        <xdr:cNvSpPr/>
      </xdr:nvSpPr>
      <xdr:spPr>
        <a:xfrm>
          <a:off x="1716278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817" name="フローチャート: 判断 816">
          <a:extLst>
            <a:ext uri="{FF2B5EF4-FFF2-40B4-BE49-F238E27FC236}">
              <a16:creationId xmlns:a16="http://schemas.microsoft.com/office/drawing/2014/main" id="{120511BA-BD14-463E-BEB8-979653C9DC11}"/>
            </a:ext>
          </a:extLst>
        </xdr:cNvPr>
        <xdr:cNvSpPr/>
      </xdr:nvSpPr>
      <xdr:spPr>
        <a:xfrm>
          <a:off x="16388080" y="14056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EAAAECE-21A9-46D3-88A1-D7EE8870489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E1592C6-F6ED-465E-8362-B7D6F4F6E8F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8BD8CB3-0B43-4F6C-AB44-E205BFC7FA1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A34EB93-D281-4260-BE3C-53CA0470AF0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0478703-8629-4AE7-9E07-F2D607E73EF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823" name="楕円 822">
          <a:extLst>
            <a:ext uri="{FF2B5EF4-FFF2-40B4-BE49-F238E27FC236}">
              <a16:creationId xmlns:a16="http://schemas.microsoft.com/office/drawing/2014/main" id="{01055B1F-77A7-4041-AD9C-B277FAD57364}"/>
            </a:ext>
          </a:extLst>
        </xdr:cNvPr>
        <xdr:cNvSpPr/>
      </xdr:nvSpPr>
      <xdr:spPr>
        <a:xfrm>
          <a:off x="1945894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86377</xdr:rowOff>
    </xdr:from>
    <xdr:ext cx="469744" cy="259045"/>
    <xdr:sp macro="" textlink="">
      <xdr:nvSpPr>
        <xdr:cNvPr id="824" name="【児童館】&#10;一人当たり面積該当値テキスト">
          <a:extLst>
            <a:ext uri="{FF2B5EF4-FFF2-40B4-BE49-F238E27FC236}">
              <a16:creationId xmlns:a16="http://schemas.microsoft.com/office/drawing/2014/main" id="{28B5B6A5-6335-4D08-A768-1758FC0A5FF0}"/>
            </a:ext>
          </a:extLst>
        </xdr:cNvPr>
        <xdr:cNvSpPr txBox="1"/>
      </xdr:nvSpPr>
      <xdr:spPr>
        <a:xfrm>
          <a:off x="19547840" y="1366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85271</xdr:rowOff>
    </xdr:from>
    <xdr:to>
      <xdr:col>112</xdr:col>
      <xdr:colOff>38100</xdr:colOff>
      <xdr:row>83</xdr:row>
      <xdr:rowOff>15421</xdr:rowOff>
    </xdr:to>
    <xdr:sp macro="" textlink="">
      <xdr:nvSpPr>
        <xdr:cNvPr id="825" name="楕円 824">
          <a:extLst>
            <a:ext uri="{FF2B5EF4-FFF2-40B4-BE49-F238E27FC236}">
              <a16:creationId xmlns:a16="http://schemas.microsoft.com/office/drawing/2014/main" id="{C0612212-6369-4305-9ABF-FE578D18C5AC}"/>
            </a:ext>
          </a:extLst>
        </xdr:cNvPr>
        <xdr:cNvSpPr/>
      </xdr:nvSpPr>
      <xdr:spPr>
        <a:xfrm>
          <a:off x="18735040" y="13831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114300</xdr:rowOff>
    </xdr:from>
    <xdr:to>
      <xdr:col>116</xdr:col>
      <xdr:colOff>63500</xdr:colOff>
      <xdr:row>82</xdr:row>
      <xdr:rowOff>136071</xdr:rowOff>
    </xdr:to>
    <xdr:cxnSp macro="">
      <xdr:nvCxnSpPr>
        <xdr:cNvPr id="826" name="直線コネクタ 825">
          <a:extLst>
            <a:ext uri="{FF2B5EF4-FFF2-40B4-BE49-F238E27FC236}">
              <a16:creationId xmlns:a16="http://schemas.microsoft.com/office/drawing/2014/main" id="{D88C811D-EDA2-4E1D-8C62-94D7D1BAE33C}"/>
            </a:ext>
          </a:extLst>
        </xdr:cNvPr>
        <xdr:cNvCxnSpPr/>
      </xdr:nvCxnSpPr>
      <xdr:spPr>
        <a:xfrm flipV="1">
          <a:off x="18778220" y="13860780"/>
          <a:ext cx="73152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96157</xdr:rowOff>
    </xdr:from>
    <xdr:to>
      <xdr:col>107</xdr:col>
      <xdr:colOff>101600</xdr:colOff>
      <xdr:row>83</xdr:row>
      <xdr:rowOff>26307</xdr:rowOff>
    </xdr:to>
    <xdr:sp macro="" textlink="">
      <xdr:nvSpPr>
        <xdr:cNvPr id="827" name="楕円 826">
          <a:extLst>
            <a:ext uri="{FF2B5EF4-FFF2-40B4-BE49-F238E27FC236}">
              <a16:creationId xmlns:a16="http://schemas.microsoft.com/office/drawing/2014/main" id="{6F9AA0A9-085E-4381-962D-12F4B31686C1}"/>
            </a:ext>
          </a:extLst>
        </xdr:cNvPr>
        <xdr:cNvSpPr/>
      </xdr:nvSpPr>
      <xdr:spPr>
        <a:xfrm>
          <a:off x="17937480" y="13842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136071</xdr:rowOff>
    </xdr:from>
    <xdr:to>
      <xdr:col>111</xdr:col>
      <xdr:colOff>177800</xdr:colOff>
      <xdr:row>82</xdr:row>
      <xdr:rowOff>146957</xdr:rowOff>
    </xdr:to>
    <xdr:cxnSp macro="">
      <xdr:nvCxnSpPr>
        <xdr:cNvPr id="828" name="直線コネクタ 827">
          <a:extLst>
            <a:ext uri="{FF2B5EF4-FFF2-40B4-BE49-F238E27FC236}">
              <a16:creationId xmlns:a16="http://schemas.microsoft.com/office/drawing/2014/main" id="{A9633D52-8478-4E93-B7ED-2C4ABC324A26}"/>
            </a:ext>
          </a:extLst>
        </xdr:cNvPr>
        <xdr:cNvCxnSpPr/>
      </xdr:nvCxnSpPr>
      <xdr:spPr>
        <a:xfrm flipV="1">
          <a:off x="17988280" y="1388255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107043</xdr:rowOff>
    </xdr:from>
    <xdr:to>
      <xdr:col>102</xdr:col>
      <xdr:colOff>165100</xdr:colOff>
      <xdr:row>83</xdr:row>
      <xdr:rowOff>37193</xdr:rowOff>
    </xdr:to>
    <xdr:sp macro="" textlink="">
      <xdr:nvSpPr>
        <xdr:cNvPr id="829" name="楕円 828">
          <a:extLst>
            <a:ext uri="{FF2B5EF4-FFF2-40B4-BE49-F238E27FC236}">
              <a16:creationId xmlns:a16="http://schemas.microsoft.com/office/drawing/2014/main" id="{3E715053-B1D3-4E50-8B4A-FBB5E4953930}"/>
            </a:ext>
          </a:extLst>
        </xdr:cNvPr>
        <xdr:cNvSpPr/>
      </xdr:nvSpPr>
      <xdr:spPr>
        <a:xfrm>
          <a:off x="17162780" y="13853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146957</xdr:rowOff>
    </xdr:from>
    <xdr:to>
      <xdr:col>107</xdr:col>
      <xdr:colOff>50800</xdr:colOff>
      <xdr:row>82</xdr:row>
      <xdr:rowOff>157843</xdr:rowOff>
    </xdr:to>
    <xdr:cxnSp macro="">
      <xdr:nvCxnSpPr>
        <xdr:cNvPr id="830" name="直線コネクタ 829">
          <a:extLst>
            <a:ext uri="{FF2B5EF4-FFF2-40B4-BE49-F238E27FC236}">
              <a16:creationId xmlns:a16="http://schemas.microsoft.com/office/drawing/2014/main" id="{AD1B7F4A-32BE-4CF6-BA78-5035DE5A6FBE}"/>
            </a:ext>
          </a:extLst>
        </xdr:cNvPr>
        <xdr:cNvCxnSpPr/>
      </xdr:nvCxnSpPr>
      <xdr:spPr>
        <a:xfrm flipV="1">
          <a:off x="17213580" y="13893437"/>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117929</xdr:rowOff>
    </xdr:from>
    <xdr:to>
      <xdr:col>98</xdr:col>
      <xdr:colOff>38100</xdr:colOff>
      <xdr:row>83</xdr:row>
      <xdr:rowOff>48079</xdr:rowOff>
    </xdr:to>
    <xdr:sp macro="" textlink="">
      <xdr:nvSpPr>
        <xdr:cNvPr id="831" name="楕円 830">
          <a:extLst>
            <a:ext uri="{FF2B5EF4-FFF2-40B4-BE49-F238E27FC236}">
              <a16:creationId xmlns:a16="http://schemas.microsoft.com/office/drawing/2014/main" id="{58B89108-4B78-4C01-A079-F31F00D77144}"/>
            </a:ext>
          </a:extLst>
        </xdr:cNvPr>
        <xdr:cNvSpPr/>
      </xdr:nvSpPr>
      <xdr:spPr>
        <a:xfrm>
          <a:off x="16388080" y="138644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157843</xdr:rowOff>
    </xdr:from>
    <xdr:to>
      <xdr:col>102</xdr:col>
      <xdr:colOff>114300</xdr:colOff>
      <xdr:row>82</xdr:row>
      <xdr:rowOff>168729</xdr:rowOff>
    </xdr:to>
    <xdr:cxnSp macro="">
      <xdr:nvCxnSpPr>
        <xdr:cNvPr id="832" name="直線コネクタ 831">
          <a:extLst>
            <a:ext uri="{FF2B5EF4-FFF2-40B4-BE49-F238E27FC236}">
              <a16:creationId xmlns:a16="http://schemas.microsoft.com/office/drawing/2014/main" id="{603F1810-0D22-457F-A50E-756A70B30BE7}"/>
            </a:ext>
          </a:extLst>
        </xdr:cNvPr>
        <xdr:cNvCxnSpPr/>
      </xdr:nvCxnSpPr>
      <xdr:spPr>
        <a:xfrm flipV="1">
          <a:off x="16431260" y="13904323"/>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833" name="n_1aveValue【児童館】&#10;一人当たり面積">
          <a:extLst>
            <a:ext uri="{FF2B5EF4-FFF2-40B4-BE49-F238E27FC236}">
              <a16:creationId xmlns:a16="http://schemas.microsoft.com/office/drawing/2014/main" id="{B464F4F8-07E8-4B7C-8757-578783E956AA}"/>
            </a:ext>
          </a:extLst>
        </xdr:cNvPr>
        <xdr:cNvSpPr txBox="1"/>
      </xdr:nvSpPr>
      <xdr:spPr>
        <a:xfrm>
          <a:off x="18561127" y="14062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834" name="n_2aveValue【児童館】&#10;一人当たり面積">
          <a:extLst>
            <a:ext uri="{FF2B5EF4-FFF2-40B4-BE49-F238E27FC236}">
              <a16:creationId xmlns:a16="http://schemas.microsoft.com/office/drawing/2014/main" id="{722A750A-800B-4F92-8672-E387E98CFC17}"/>
            </a:ext>
          </a:extLst>
        </xdr:cNvPr>
        <xdr:cNvSpPr txBox="1"/>
      </xdr:nvSpPr>
      <xdr:spPr>
        <a:xfrm>
          <a:off x="17776267" y="1410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835" name="n_3aveValue【児童館】&#10;一人当たり面積">
          <a:extLst>
            <a:ext uri="{FF2B5EF4-FFF2-40B4-BE49-F238E27FC236}">
              <a16:creationId xmlns:a16="http://schemas.microsoft.com/office/drawing/2014/main" id="{D2EDD6CF-FC49-4E92-A9BB-05A76C188ABF}"/>
            </a:ext>
          </a:extLst>
        </xdr:cNvPr>
        <xdr:cNvSpPr txBox="1"/>
      </xdr:nvSpPr>
      <xdr:spPr>
        <a:xfrm>
          <a:off x="170015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836" name="n_4aveValue【児童館】&#10;一人当たり面積">
          <a:extLst>
            <a:ext uri="{FF2B5EF4-FFF2-40B4-BE49-F238E27FC236}">
              <a16:creationId xmlns:a16="http://schemas.microsoft.com/office/drawing/2014/main" id="{5C01D317-68C0-41F9-A975-C6D09E97C638}"/>
            </a:ext>
          </a:extLst>
        </xdr:cNvPr>
        <xdr:cNvSpPr txBox="1"/>
      </xdr:nvSpPr>
      <xdr:spPr>
        <a:xfrm>
          <a:off x="162268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31948</xdr:rowOff>
    </xdr:from>
    <xdr:ext cx="469744" cy="259045"/>
    <xdr:sp macro="" textlink="">
      <xdr:nvSpPr>
        <xdr:cNvPr id="837" name="n_1mainValue【児童館】&#10;一人当たり面積">
          <a:extLst>
            <a:ext uri="{FF2B5EF4-FFF2-40B4-BE49-F238E27FC236}">
              <a16:creationId xmlns:a16="http://schemas.microsoft.com/office/drawing/2014/main" id="{96FFA4E9-B459-4532-B240-E685A707D80E}"/>
            </a:ext>
          </a:extLst>
        </xdr:cNvPr>
        <xdr:cNvSpPr txBox="1"/>
      </xdr:nvSpPr>
      <xdr:spPr>
        <a:xfrm>
          <a:off x="1856112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42834</xdr:rowOff>
    </xdr:from>
    <xdr:ext cx="469744" cy="259045"/>
    <xdr:sp macro="" textlink="">
      <xdr:nvSpPr>
        <xdr:cNvPr id="838" name="n_2mainValue【児童館】&#10;一人当たり面積">
          <a:extLst>
            <a:ext uri="{FF2B5EF4-FFF2-40B4-BE49-F238E27FC236}">
              <a16:creationId xmlns:a16="http://schemas.microsoft.com/office/drawing/2014/main" id="{558878D6-AE69-4B7F-9165-DA1443E1B666}"/>
            </a:ext>
          </a:extLst>
        </xdr:cNvPr>
        <xdr:cNvSpPr txBox="1"/>
      </xdr:nvSpPr>
      <xdr:spPr>
        <a:xfrm>
          <a:off x="17776267" y="13621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53720</xdr:rowOff>
    </xdr:from>
    <xdr:ext cx="469744" cy="259045"/>
    <xdr:sp macro="" textlink="">
      <xdr:nvSpPr>
        <xdr:cNvPr id="839" name="n_3mainValue【児童館】&#10;一人当たり面積">
          <a:extLst>
            <a:ext uri="{FF2B5EF4-FFF2-40B4-BE49-F238E27FC236}">
              <a16:creationId xmlns:a16="http://schemas.microsoft.com/office/drawing/2014/main" id="{4DC36A86-B165-4917-9BCE-A233A24B0277}"/>
            </a:ext>
          </a:extLst>
        </xdr:cNvPr>
        <xdr:cNvSpPr txBox="1"/>
      </xdr:nvSpPr>
      <xdr:spPr>
        <a:xfrm>
          <a:off x="17001567" y="1363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64606</xdr:rowOff>
    </xdr:from>
    <xdr:ext cx="469744" cy="259045"/>
    <xdr:sp macro="" textlink="">
      <xdr:nvSpPr>
        <xdr:cNvPr id="840" name="n_4mainValue【児童館】&#10;一人当たり面積">
          <a:extLst>
            <a:ext uri="{FF2B5EF4-FFF2-40B4-BE49-F238E27FC236}">
              <a16:creationId xmlns:a16="http://schemas.microsoft.com/office/drawing/2014/main" id="{C65A001D-0F2F-473A-A080-AD6D92E69B2B}"/>
            </a:ext>
          </a:extLst>
        </xdr:cNvPr>
        <xdr:cNvSpPr txBox="1"/>
      </xdr:nvSpPr>
      <xdr:spPr>
        <a:xfrm>
          <a:off x="16226867" y="1364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C3AD1285-D29E-4AE4-BDA5-110D1442DC1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DA73B314-B137-4185-AA49-57499178816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8BCD695-FE59-471C-95C5-F56DB46BB52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45D94D3F-C3F3-4D49-808B-E8A07E0218A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19FAA09D-0F05-4493-B245-0C11EB9D3F2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EB30DD1B-245C-4664-A80A-FF8C24C63C8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F606799C-92C4-42F1-B3A8-56E2E606A98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6087B982-B075-454E-BEB1-CA87A77239D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D4B8F96C-9495-4206-8C3C-80AD3FD3EB2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53DB6B8C-CB1B-4205-B9A1-08A24666CEC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AA26F570-BC06-4763-AB32-0EAFFC60A56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BD965053-782B-47DC-982A-10F9AD7FC759}"/>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345071B-F734-48D6-A936-939136F725A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4A1B5D3E-A880-4DAE-9A79-05D52129D2B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F475B69-69CF-423D-AF3C-C7CDD5B1814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75C6E21-B6BB-4240-968F-2A7B30705C6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234A096-66FD-471E-BA91-279890EF8A6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E396F3D-3DD7-4237-9786-A6577BB3CB6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14B12866-971F-41AC-9FF3-78D7B97BD3D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7A7AFBA4-6F04-4F07-A694-81692023B08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281FA73-1170-4E7E-BAFE-E37E00041AD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920EC9C-74C3-4068-AC87-268B5120932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BBD994D-51B4-4CE8-9F60-0397A31807C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B5E488C-BF06-47B7-B0B0-30C615983F1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45689A40-120B-4EE4-A6BC-4C3505D57651}"/>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7D3B4954-18E7-4159-937C-AAC4974310FF}"/>
            </a:ext>
          </a:extLst>
        </xdr:cNvPr>
        <xdr:cNvCxnSpPr/>
      </xdr:nvCxnSpPr>
      <xdr:spPr>
        <a:xfrm flipV="1">
          <a:off x="14375764" y="16838568"/>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公民館】&#10;有形固定資産減価償却率最小値テキスト">
          <a:extLst>
            <a:ext uri="{FF2B5EF4-FFF2-40B4-BE49-F238E27FC236}">
              <a16:creationId xmlns:a16="http://schemas.microsoft.com/office/drawing/2014/main" id="{2EE883E9-95B4-4084-AC4B-852C7AB606BB}"/>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67F7C816-7DF0-45CE-B76A-F0075602F65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869" name="【公民館】&#10;有形固定資産減価償却率最大値テキスト">
          <a:extLst>
            <a:ext uri="{FF2B5EF4-FFF2-40B4-BE49-F238E27FC236}">
              <a16:creationId xmlns:a16="http://schemas.microsoft.com/office/drawing/2014/main" id="{96052EAF-C4ED-43A8-859E-052D6AA0252D}"/>
            </a:ext>
          </a:extLst>
        </xdr:cNvPr>
        <xdr:cNvSpPr txBox="1"/>
      </xdr:nvSpPr>
      <xdr:spPr>
        <a:xfrm>
          <a:off x="14414500" y="166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870" name="直線コネクタ 869">
          <a:extLst>
            <a:ext uri="{FF2B5EF4-FFF2-40B4-BE49-F238E27FC236}">
              <a16:creationId xmlns:a16="http://schemas.microsoft.com/office/drawing/2014/main" id="{FE59C967-04B7-4385-B196-9B06F2B28AA2}"/>
            </a:ext>
          </a:extLst>
        </xdr:cNvPr>
        <xdr:cNvCxnSpPr/>
      </xdr:nvCxnSpPr>
      <xdr:spPr>
        <a:xfrm>
          <a:off x="14287500" y="16838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871" name="【公民館】&#10;有形固定資産減価償却率平均値テキスト">
          <a:extLst>
            <a:ext uri="{FF2B5EF4-FFF2-40B4-BE49-F238E27FC236}">
              <a16:creationId xmlns:a16="http://schemas.microsoft.com/office/drawing/2014/main" id="{7815EDFB-43EB-4A5C-8E81-E02E34BC88D5}"/>
            </a:ext>
          </a:extLst>
        </xdr:cNvPr>
        <xdr:cNvSpPr txBox="1"/>
      </xdr:nvSpPr>
      <xdr:spPr>
        <a:xfrm>
          <a:off x="14414500" y="1753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872" name="フローチャート: 判断 871">
          <a:extLst>
            <a:ext uri="{FF2B5EF4-FFF2-40B4-BE49-F238E27FC236}">
              <a16:creationId xmlns:a16="http://schemas.microsoft.com/office/drawing/2014/main" id="{BD0B134E-18C6-466D-A509-E1350AB430A4}"/>
            </a:ext>
          </a:extLst>
        </xdr:cNvPr>
        <xdr:cNvSpPr/>
      </xdr:nvSpPr>
      <xdr:spPr>
        <a:xfrm>
          <a:off x="14325600" y="1768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873" name="フローチャート: 判断 872">
          <a:extLst>
            <a:ext uri="{FF2B5EF4-FFF2-40B4-BE49-F238E27FC236}">
              <a16:creationId xmlns:a16="http://schemas.microsoft.com/office/drawing/2014/main" id="{D8A608BB-1B6B-4AC6-8416-B1FDA59324E2}"/>
            </a:ext>
          </a:extLst>
        </xdr:cNvPr>
        <xdr:cNvSpPr/>
      </xdr:nvSpPr>
      <xdr:spPr>
        <a:xfrm>
          <a:off x="13578840" y="176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874" name="フローチャート: 判断 873">
          <a:extLst>
            <a:ext uri="{FF2B5EF4-FFF2-40B4-BE49-F238E27FC236}">
              <a16:creationId xmlns:a16="http://schemas.microsoft.com/office/drawing/2014/main" id="{B7EE561A-D4A2-4659-B0D7-A1CCAC1A649A}"/>
            </a:ext>
          </a:extLst>
        </xdr:cNvPr>
        <xdr:cNvSpPr/>
      </xdr:nvSpPr>
      <xdr:spPr>
        <a:xfrm>
          <a:off x="12804140" y="17645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5" name="フローチャート: 判断 874">
          <a:extLst>
            <a:ext uri="{FF2B5EF4-FFF2-40B4-BE49-F238E27FC236}">
              <a16:creationId xmlns:a16="http://schemas.microsoft.com/office/drawing/2014/main" id="{BBDD4689-1ED7-4901-BD07-5346EAEB4AC7}"/>
            </a:ext>
          </a:extLst>
        </xdr:cNvPr>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876" name="フローチャート: 判断 875">
          <a:extLst>
            <a:ext uri="{FF2B5EF4-FFF2-40B4-BE49-F238E27FC236}">
              <a16:creationId xmlns:a16="http://schemas.microsoft.com/office/drawing/2014/main" id="{6BE8B5BD-8649-442F-9A90-F0D06A7574FB}"/>
            </a:ext>
          </a:extLst>
        </xdr:cNvPr>
        <xdr:cNvSpPr/>
      </xdr:nvSpPr>
      <xdr:spPr>
        <a:xfrm>
          <a:off x="1123188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4AA465B-3B1F-4828-A0E9-39A084BE1EA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0C1864B-925E-46EA-91EA-3ADC1B2F05C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8FBE0DB-7A9F-41D3-92A1-F7D5CACC142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9A2168E-2B40-413B-A2BE-73D9AE26BE2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83AB506-8B52-41BB-8D9E-61D3B5C1C92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882" name="楕円 881">
          <a:extLst>
            <a:ext uri="{FF2B5EF4-FFF2-40B4-BE49-F238E27FC236}">
              <a16:creationId xmlns:a16="http://schemas.microsoft.com/office/drawing/2014/main" id="{E07C64F6-7149-4C44-A947-D1B864BEB2A9}"/>
            </a:ext>
          </a:extLst>
        </xdr:cNvPr>
        <xdr:cNvSpPr/>
      </xdr:nvSpPr>
      <xdr:spPr>
        <a:xfrm>
          <a:off x="14325600" y="1781156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macro="" textlink="">
      <xdr:nvSpPr>
        <xdr:cNvPr id="883" name="【公民館】&#10;有形固定資産減価償却率該当値テキスト">
          <a:extLst>
            <a:ext uri="{FF2B5EF4-FFF2-40B4-BE49-F238E27FC236}">
              <a16:creationId xmlns:a16="http://schemas.microsoft.com/office/drawing/2014/main" id="{42D04179-FFDA-4015-9249-315AB94F0688}"/>
            </a:ext>
          </a:extLst>
        </xdr:cNvPr>
        <xdr:cNvSpPr txBox="1"/>
      </xdr:nvSpPr>
      <xdr:spPr>
        <a:xfrm>
          <a:off x="14414500" y="17789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xdr:rowOff>
    </xdr:from>
    <xdr:to>
      <xdr:col>81</xdr:col>
      <xdr:colOff>101600</xdr:colOff>
      <xdr:row>106</xdr:row>
      <xdr:rowOff>110671</xdr:rowOff>
    </xdr:to>
    <xdr:sp macro="" textlink="">
      <xdr:nvSpPr>
        <xdr:cNvPr id="884" name="楕円 883">
          <a:extLst>
            <a:ext uri="{FF2B5EF4-FFF2-40B4-BE49-F238E27FC236}">
              <a16:creationId xmlns:a16="http://schemas.microsoft.com/office/drawing/2014/main" id="{71410753-8A82-42DE-8ACC-A5DA3A448A1D}"/>
            </a:ext>
          </a:extLst>
        </xdr:cNvPr>
        <xdr:cNvSpPr/>
      </xdr:nvSpPr>
      <xdr:spPr>
        <a:xfrm>
          <a:off x="13578840" y="177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59871</xdr:rowOff>
    </xdr:from>
    <xdr:to>
      <xdr:col>85</xdr:col>
      <xdr:colOff>127000</xdr:colOff>
      <xdr:row>106</xdr:row>
      <xdr:rowOff>92529</xdr:rowOff>
    </xdr:to>
    <xdr:cxnSp macro="">
      <xdr:nvCxnSpPr>
        <xdr:cNvPr id="885" name="直線コネクタ 884">
          <a:extLst>
            <a:ext uri="{FF2B5EF4-FFF2-40B4-BE49-F238E27FC236}">
              <a16:creationId xmlns:a16="http://schemas.microsoft.com/office/drawing/2014/main" id="{999A1645-8766-46E7-8711-350E446892F0}"/>
            </a:ext>
          </a:extLst>
        </xdr:cNvPr>
        <xdr:cNvCxnSpPr/>
      </xdr:nvCxnSpPr>
      <xdr:spPr>
        <a:xfrm>
          <a:off x="13629640" y="17829711"/>
          <a:ext cx="74676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886" name="楕円 885">
          <a:extLst>
            <a:ext uri="{FF2B5EF4-FFF2-40B4-BE49-F238E27FC236}">
              <a16:creationId xmlns:a16="http://schemas.microsoft.com/office/drawing/2014/main" id="{2935EFFA-8A5F-4E63-B58C-991493780C26}"/>
            </a:ext>
          </a:extLst>
        </xdr:cNvPr>
        <xdr:cNvSpPr/>
      </xdr:nvSpPr>
      <xdr:spPr>
        <a:xfrm>
          <a:off x="12804140" y="17750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59871</xdr:rowOff>
    </xdr:to>
    <xdr:cxnSp macro="">
      <xdr:nvCxnSpPr>
        <xdr:cNvPr id="887" name="直線コネクタ 886">
          <a:extLst>
            <a:ext uri="{FF2B5EF4-FFF2-40B4-BE49-F238E27FC236}">
              <a16:creationId xmlns:a16="http://schemas.microsoft.com/office/drawing/2014/main" id="{EA1B369E-8D14-4DA5-B9F4-4FE56E2CB549}"/>
            </a:ext>
          </a:extLst>
        </xdr:cNvPr>
        <xdr:cNvCxnSpPr/>
      </xdr:nvCxnSpPr>
      <xdr:spPr>
        <a:xfrm>
          <a:off x="12854940" y="17797054"/>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888" name="楕円 887">
          <a:extLst>
            <a:ext uri="{FF2B5EF4-FFF2-40B4-BE49-F238E27FC236}">
              <a16:creationId xmlns:a16="http://schemas.microsoft.com/office/drawing/2014/main" id="{08AA0EA9-DF5C-44C7-B4E1-72CD13A0584F}"/>
            </a:ext>
          </a:extLst>
        </xdr:cNvPr>
        <xdr:cNvSpPr/>
      </xdr:nvSpPr>
      <xdr:spPr>
        <a:xfrm>
          <a:off x="12029440" y="17735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27214</xdr:rowOff>
    </xdr:to>
    <xdr:cxnSp macro="">
      <xdr:nvCxnSpPr>
        <xdr:cNvPr id="889" name="直線コネクタ 888">
          <a:extLst>
            <a:ext uri="{FF2B5EF4-FFF2-40B4-BE49-F238E27FC236}">
              <a16:creationId xmlns:a16="http://schemas.microsoft.com/office/drawing/2014/main" id="{C7CB1CA9-4141-42D7-98E3-366CAD7B89A0}"/>
            </a:ext>
          </a:extLst>
        </xdr:cNvPr>
        <xdr:cNvCxnSpPr/>
      </xdr:nvCxnSpPr>
      <xdr:spPr>
        <a:xfrm>
          <a:off x="12072620" y="17782359"/>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108676</xdr:rowOff>
    </xdr:from>
    <xdr:to>
      <xdr:col>67</xdr:col>
      <xdr:colOff>101600</xdr:colOff>
      <xdr:row>106</xdr:row>
      <xdr:rowOff>38826</xdr:rowOff>
    </xdr:to>
    <xdr:sp macro="" textlink="">
      <xdr:nvSpPr>
        <xdr:cNvPr id="890" name="楕円 889">
          <a:extLst>
            <a:ext uri="{FF2B5EF4-FFF2-40B4-BE49-F238E27FC236}">
              <a16:creationId xmlns:a16="http://schemas.microsoft.com/office/drawing/2014/main" id="{BA47D21B-3ABD-4E7B-AF27-460877A0C627}"/>
            </a:ext>
          </a:extLst>
        </xdr:cNvPr>
        <xdr:cNvSpPr/>
      </xdr:nvSpPr>
      <xdr:spPr>
        <a:xfrm>
          <a:off x="11231880" y="1771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159476</xdr:rowOff>
    </xdr:from>
    <xdr:to>
      <xdr:col>71</xdr:col>
      <xdr:colOff>177800</xdr:colOff>
      <xdr:row>106</xdr:row>
      <xdr:rowOff>12519</xdr:rowOff>
    </xdr:to>
    <xdr:cxnSp macro="">
      <xdr:nvCxnSpPr>
        <xdr:cNvPr id="891" name="直線コネクタ 890">
          <a:extLst>
            <a:ext uri="{FF2B5EF4-FFF2-40B4-BE49-F238E27FC236}">
              <a16:creationId xmlns:a16="http://schemas.microsoft.com/office/drawing/2014/main" id="{2CE91856-F796-4170-8AD8-4442DCC614B8}"/>
            </a:ext>
          </a:extLst>
        </xdr:cNvPr>
        <xdr:cNvCxnSpPr/>
      </xdr:nvCxnSpPr>
      <xdr:spPr>
        <a:xfrm>
          <a:off x="11282680" y="17761676"/>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892" name="n_1aveValue【公民館】&#10;有形固定資産減価償却率">
          <a:extLst>
            <a:ext uri="{FF2B5EF4-FFF2-40B4-BE49-F238E27FC236}">
              <a16:creationId xmlns:a16="http://schemas.microsoft.com/office/drawing/2014/main" id="{C814ED04-CBD6-4EE3-987C-8C2FD6D5AFFD}"/>
            </a:ext>
          </a:extLst>
        </xdr:cNvPr>
        <xdr:cNvSpPr txBox="1"/>
      </xdr:nvSpPr>
      <xdr:spPr>
        <a:xfrm>
          <a:off x="13437244" y="1744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893" name="n_2aveValue【公民館】&#10;有形固定資産減価償却率">
          <a:extLst>
            <a:ext uri="{FF2B5EF4-FFF2-40B4-BE49-F238E27FC236}">
              <a16:creationId xmlns:a16="http://schemas.microsoft.com/office/drawing/2014/main" id="{53AA1450-9812-4453-8D0A-4FE3E6D51CDB}"/>
            </a:ext>
          </a:extLst>
        </xdr:cNvPr>
        <xdr:cNvSpPr txBox="1"/>
      </xdr:nvSpPr>
      <xdr:spPr>
        <a:xfrm>
          <a:off x="12675244" y="17428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4" name="n_3aveValue【公民館】&#10;有形固定資産減価償却率">
          <a:extLst>
            <a:ext uri="{FF2B5EF4-FFF2-40B4-BE49-F238E27FC236}">
              <a16:creationId xmlns:a16="http://schemas.microsoft.com/office/drawing/2014/main" id="{36C631D4-587E-460D-B678-26B0BF0B605D}"/>
            </a:ext>
          </a:extLst>
        </xdr:cNvPr>
        <xdr:cNvSpPr txBox="1"/>
      </xdr:nvSpPr>
      <xdr:spPr>
        <a:xfrm>
          <a:off x="1190054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895" name="n_4aveValue【公民館】&#10;有形固定資産減価償却率">
          <a:extLst>
            <a:ext uri="{FF2B5EF4-FFF2-40B4-BE49-F238E27FC236}">
              <a16:creationId xmlns:a16="http://schemas.microsoft.com/office/drawing/2014/main" id="{A3EABCD6-F713-400A-9682-70772A0B7EF9}"/>
            </a:ext>
          </a:extLst>
        </xdr:cNvPr>
        <xdr:cNvSpPr txBox="1"/>
      </xdr:nvSpPr>
      <xdr:spPr>
        <a:xfrm>
          <a:off x="1110298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101798</xdr:rowOff>
    </xdr:from>
    <xdr:ext cx="405111" cy="259045"/>
    <xdr:sp macro="" textlink="">
      <xdr:nvSpPr>
        <xdr:cNvPr id="896" name="n_1mainValue【公民館】&#10;有形固定資産減価償却率">
          <a:extLst>
            <a:ext uri="{FF2B5EF4-FFF2-40B4-BE49-F238E27FC236}">
              <a16:creationId xmlns:a16="http://schemas.microsoft.com/office/drawing/2014/main" id="{52F7C00E-6D6A-4A79-8569-26A8A305DBE9}"/>
            </a:ext>
          </a:extLst>
        </xdr:cNvPr>
        <xdr:cNvSpPr txBox="1"/>
      </xdr:nvSpPr>
      <xdr:spPr>
        <a:xfrm>
          <a:off x="13437244" y="1787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69141</xdr:rowOff>
    </xdr:from>
    <xdr:ext cx="405111" cy="259045"/>
    <xdr:sp macro="" textlink="">
      <xdr:nvSpPr>
        <xdr:cNvPr id="897" name="n_2mainValue【公民館】&#10;有形固定資産減価償却率">
          <a:extLst>
            <a:ext uri="{FF2B5EF4-FFF2-40B4-BE49-F238E27FC236}">
              <a16:creationId xmlns:a16="http://schemas.microsoft.com/office/drawing/2014/main" id="{41A8396C-9CD4-4BAF-8A95-33AD6675C3D6}"/>
            </a:ext>
          </a:extLst>
        </xdr:cNvPr>
        <xdr:cNvSpPr txBox="1"/>
      </xdr:nvSpPr>
      <xdr:spPr>
        <a:xfrm>
          <a:off x="12675244" y="1783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898" name="n_3mainValue【公民館】&#10;有形固定資産減価償却率">
          <a:extLst>
            <a:ext uri="{FF2B5EF4-FFF2-40B4-BE49-F238E27FC236}">
              <a16:creationId xmlns:a16="http://schemas.microsoft.com/office/drawing/2014/main" id="{1045FE9F-DA47-4B60-B31E-8CD0946B6EDE}"/>
            </a:ext>
          </a:extLst>
        </xdr:cNvPr>
        <xdr:cNvSpPr txBox="1"/>
      </xdr:nvSpPr>
      <xdr:spPr>
        <a:xfrm>
          <a:off x="1190054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29953</xdr:rowOff>
    </xdr:from>
    <xdr:ext cx="405111" cy="259045"/>
    <xdr:sp macro="" textlink="">
      <xdr:nvSpPr>
        <xdr:cNvPr id="899" name="n_4mainValue【公民館】&#10;有形固定資産減価償却率">
          <a:extLst>
            <a:ext uri="{FF2B5EF4-FFF2-40B4-BE49-F238E27FC236}">
              <a16:creationId xmlns:a16="http://schemas.microsoft.com/office/drawing/2014/main" id="{F74CE474-D34E-46DD-A61C-13D706893C24}"/>
            </a:ext>
          </a:extLst>
        </xdr:cNvPr>
        <xdr:cNvSpPr txBox="1"/>
      </xdr:nvSpPr>
      <xdr:spPr>
        <a:xfrm>
          <a:off x="11102984" y="177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7004743-D500-4896-B757-4FE78D7B1AD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64EC4E3-FEE5-44B8-AF3B-16007FFCC79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D411BD6-7B05-42F5-9DC8-A6D1B99B5EF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73A82BE1-F3DF-41AD-B262-7E838A513E8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F637F458-2DA0-47D5-A580-6F2E5BB50DB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D59B717-6F4D-4AFB-B23B-DBC5230045E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3413D1B5-9A0B-4ED3-AB09-E07F15EA401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D6E08FFD-1723-40F8-98E2-B01B092B501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BC6B378-B842-4A0A-A79D-2B0F2AF430A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A0136DFE-DDEB-420D-8F73-49ECBFB6114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59B01DF0-B722-41BC-9911-278AEDCFAC0C}"/>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24AE1EF-FD91-432F-B201-034714E4ED17}"/>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9C452ADE-F80C-426E-A606-6401C666479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29F3547B-0BC2-479F-8D32-3437BF6722E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526D70C1-C2C8-42D4-B41F-326FEE0BDFC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6544729F-6BE6-4E39-AE57-1AF7CC56DA0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BBC1A20C-C392-4012-AF80-65B77C3D411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BE35748-18F1-4257-8497-826E92D169F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89795E95-0E53-4B5C-9C87-C42031E6E67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5458DB2C-0623-4AF4-A5F0-D835435BB06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F24D0CC-0642-4D93-81C8-0EFFB3A5CED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8E35C42-EA5B-4306-B940-F0B1733B02E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公民館】&#10;一人当たり面積グラフ枠">
          <a:extLst>
            <a:ext uri="{FF2B5EF4-FFF2-40B4-BE49-F238E27FC236}">
              <a16:creationId xmlns:a16="http://schemas.microsoft.com/office/drawing/2014/main" id="{8637E1F0-DAD2-47B6-96FD-7427DEA7EFE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923" name="直線コネクタ 922">
          <a:extLst>
            <a:ext uri="{FF2B5EF4-FFF2-40B4-BE49-F238E27FC236}">
              <a16:creationId xmlns:a16="http://schemas.microsoft.com/office/drawing/2014/main" id="{5D64430A-7751-4013-9695-8B58288A263F}"/>
            </a:ext>
          </a:extLst>
        </xdr:cNvPr>
        <xdr:cNvCxnSpPr/>
      </xdr:nvCxnSpPr>
      <xdr:spPr>
        <a:xfrm flipV="1">
          <a:off x="19509104" y="168681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924" name="【公民館】&#10;一人当たり面積最小値テキスト">
          <a:extLst>
            <a:ext uri="{FF2B5EF4-FFF2-40B4-BE49-F238E27FC236}">
              <a16:creationId xmlns:a16="http://schemas.microsoft.com/office/drawing/2014/main" id="{52B4E7F0-6894-4F61-A56D-1E03C920C2A6}"/>
            </a:ext>
          </a:extLst>
        </xdr:cNvPr>
        <xdr:cNvSpPr txBox="1"/>
      </xdr:nvSpPr>
      <xdr:spPr>
        <a:xfrm>
          <a:off x="19547840" y="182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925" name="直線コネクタ 924">
          <a:extLst>
            <a:ext uri="{FF2B5EF4-FFF2-40B4-BE49-F238E27FC236}">
              <a16:creationId xmlns:a16="http://schemas.microsoft.com/office/drawing/2014/main" id="{825C5B91-18B0-4FF4-A1F3-F0FF184C9ACC}"/>
            </a:ext>
          </a:extLst>
        </xdr:cNvPr>
        <xdr:cNvCxnSpPr/>
      </xdr:nvCxnSpPr>
      <xdr:spPr>
        <a:xfrm>
          <a:off x="19443700" y="18247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926" name="【公民館】&#10;一人当たり面積最大値テキスト">
          <a:extLst>
            <a:ext uri="{FF2B5EF4-FFF2-40B4-BE49-F238E27FC236}">
              <a16:creationId xmlns:a16="http://schemas.microsoft.com/office/drawing/2014/main" id="{3489D3B4-8B0E-4D97-81B0-F7BD7247296D}"/>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927" name="直線コネクタ 926">
          <a:extLst>
            <a:ext uri="{FF2B5EF4-FFF2-40B4-BE49-F238E27FC236}">
              <a16:creationId xmlns:a16="http://schemas.microsoft.com/office/drawing/2014/main" id="{C5D91CA1-25DC-4E5D-8A22-36BCA05B07F6}"/>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928" name="【公民館】&#10;一人当たり面積平均値テキスト">
          <a:extLst>
            <a:ext uri="{FF2B5EF4-FFF2-40B4-BE49-F238E27FC236}">
              <a16:creationId xmlns:a16="http://schemas.microsoft.com/office/drawing/2014/main" id="{AFC172E6-EF84-4649-BA24-EC2666BF11EA}"/>
            </a:ext>
          </a:extLst>
        </xdr:cNvPr>
        <xdr:cNvSpPr txBox="1"/>
      </xdr:nvSpPr>
      <xdr:spPr>
        <a:xfrm>
          <a:off x="19547840" y="17846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929" name="フローチャート: 判断 928">
          <a:extLst>
            <a:ext uri="{FF2B5EF4-FFF2-40B4-BE49-F238E27FC236}">
              <a16:creationId xmlns:a16="http://schemas.microsoft.com/office/drawing/2014/main" id="{52EF5C32-ED1B-4567-8600-FE162825FBDA}"/>
            </a:ext>
          </a:extLst>
        </xdr:cNvPr>
        <xdr:cNvSpPr/>
      </xdr:nvSpPr>
      <xdr:spPr>
        <a:xfrm>
          <a:off x="19458940" y="17867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930" name="フローチャート: 判断 929">
          <a:extLst>
            <a:ext uri="{FF2B5EF4-FFF2-40B4-BE49-F238E27FC236}">
              <a16:creationId xmlns:a16="http://schemas.microsoft.com/office/drawing/2014/main" id="{E26B85E0-8C38-4F4C-BAB7-93DD95DF0723}"/>
            </a:ext>
          </a:extLst>
        </xdr:cNvPr>
        <xdr:cNvSpPr/>
      </xdr:nvSpPr>
      <xdr:spPr>
        <a:xfrm>
          <a:off x="18735040" y="17873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931" name="フローチャート: 判断 930">
          <a:extLst>
            <a:ext uri="{FF2B5EF4-FFF2-40B4-BE49-F238E27FC236}">
              <a16:creationId xmlns:a16="http://schemas.microsoft.com/office/drawing/2014/main" id="{D6F86872-F18F-4E27-92F8-BD57C2A475EE}"/>
            </a:ext>
          </a:extLst>
        </xdr:cNvPr>
        <xdr:cNvSpPr/>
      </xdr:nvSpPr>
      <xdr:spPr>
        <a:xfrm>
          <a:off x="17937480" y="17881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932" name="フローチャート: 判断 931">
          <a:extLst>
            <a:ext uri="{FF2B5EF4-FFF2-40B4-BE49-F238E27FC236}">
              <a16:creationId xmlns:a16="http://schemas.microsoft.com/office/drawing/2014/main" id="{4FBD8C9D-10C5-469B-B6D5-C19FCAFC8390}"/>
            </a:ext>
          </a:extLst>
        </xdr:cNvPr>
        <xdr:cNvSpPr/>
      </xdr:nvSpPr>
      <xdr:spPr>
        <a:xfrm>
          <a:off x="17162780" y="1789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33" name="フローチャート: 判断 932">
          <a:extLst>
            <a:ext uri="{FF2B5EF4-FFF2-40B4-BE49-F238E27FC236}">
              <a16:creationId xmlns:a16="http://schemas.microsoft.com/office/drawing/2014/main" id="{430753EF-BDFA-48C2-B2EB-B94B3050E4BE}"/>
            </a:ext>
          </a:extLst>
        </xdr:cNvPr>
        <xdr:cNvSpPr/>
      </xdr:nvSpPr>
      <xdr:spPr>
        <a:xfrm>
          <a:off x="16388080" y="17894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9FB07C6B-3F85-489A-A1E1-38A548C7EF1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976D1354-6F2A-4160-A4B2-D0F5791AE71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13B24EA-D84F-497F-A0D8-BC1D4D55AB8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7B09DA7-10FF-436F-B47F-5F5999A0885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9E52B6F-EE82-4D26-84A0-8E4C64D2CD9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107950</xdr:rowOff>
    </xdr:from>
    <xdr:to>
      <xdr:col>116</xdr:col>
      <xdr:colOff>114300</xdr:colOff>
      <xdr:row>103</xdr:row>
      <xdr:rowOff>38100</xdr:rowOff>
    </xdr:to>
    <xdr:sp macro="" textlink="">
      <xdr:nvSpPr>
        <xdr:cNvPr id="939" name="楕円 938">
          <a:extLst>
            <a:ext uri="{FF2B5EF4-FFF2-40B4-BE49-F238E27FC236}">
              <a16:creationId xmlns:a16="http://schemas.microsoft.com/office/drawing/2014/main" id="{B381B5FB-E6E7-454F-AF3A-782D493F48FD}"/>
            </a:ext>
          </a:extLst>
        </xdr:cNvPr>
        <xdr:cNvSpPr/>
      </xdr:nvSpPr>
      <xdr:spPr>
        <a:xfrm>
          <a:off x="19458940" y="17207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130827</xdr:rowOff>
    </xdr:from>
    <xdr:ext cx="469744" cy="259045"/>
    <xdr:sp macro="" textlink="">
      <xdr:nvSpPr>
        <xdr:cNvPr id="940" name="【公民館】&#10;一人当たり面積該当値テキスト">
          <a:extLst>
            <a:ext uri="{FF2B5EF4-FFF2-40B4-BE49-F238E27FC236}">
              <a16:creationId xmlns:a16="http://schemas.microsoft.com/office/drawing/2014/main" id="{917E4449-5577-45D5-9B1C-458FC2EB0D35}"/>
            </a:ext>
          </a:extLst>
        </xdr:cNvPr>
        <xdr:cNvSpPr txBox="1"/>
      </xdr:nvSpPr>
      <xdr:spPr>
        <a:xfrm>
          <a:off x="19547840" y="1706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137161</xdr:rowOff>
    </xdr:from>
    <xdr:to>
      <xdr:col>112</xdr:col>
      <xdr:colOff>38100</xdr:colOff>
      <xdr:row>103</xdr:row>
      <xdr:rowOff>67311</xdr:rowOff>
    </xdr:to>
    <xdr:sp macro="" textlink="">
      <xdr:nvSpPr>
        <xdr:cNvPr id="941" name="楕円 940">
          <a:extLst>
            <a:ext uri="{FF2B5EF4-FFF2-40B4-BE49-F238E27FC236}">
              <a16:creationId xmlns:a16="http://schemas.microsoft.com/office/drawing/2014/main" id="{8435AFB5-7C5A-4423-BE6D-55F8C7508A22}"/>
            </a:ext>
          </a:extLst>
        </xdr:cNvPr>
        <xdr:cNvSpPr/>
      </xdr:nvSpPr>
      <xdr:spPr>
        <a:xfrm>
          <a:off x="18735040" y="172364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158750</xdr:rowOff>
    </xdr:from>
    <xdr:to>
      <xdr:col>116</xdr:col>
      <xdr:colOff>63500</xdr:colOff>
      <xdr:row>103</xdr:row>
      <xdr:rowOff>16511</xdr:rowOff>
    </xdr:to>
    <xdr:cxnSp macro="">
      <xdr:nvCxnSpPr>
        <xdr:cNvPr id="942" name="直線コネクタ 941">
          <a:extLst>
            <a:ext uri="{FF2B5EF4-FFF2-40B4-BE49-F238E27FC236}">
              <a16:creationId xmlns:a16="http://schemas.microsoft.com/office/drawing/2014/main" id="{29237D95-30FB-48A5-95BD-CB15C0EF11DA}"/>
            </a:ext>
          </a:extLst>
        </xdr:cNvPr>
        <xdr:cNvCxnSpPr/>
      </xdr:nvCxnSpPr>
      <xdr:spPr>
        <a:xfrm flipV="1">
          <a:off x="18778220" y="17258030"/>
          <a:ext cx="731520" cy="2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157480</xdr:rowOff>
    </xdr:from>
    <xdr:to>
      <xdr:col>107</xdr:col>
      <xdr:colOff>101600</xdr:colOff>
      <xdr:row>103</xdr:row>
      <xdr:rowOff>87630</xdr:rowOff>
    </xdr:to>
    <xdr:sp macro="" textlink="">
      <xdr:nvSpPr>
        <xdr:cNvPr id="943" name="楕円 942">
          <a:extLst>
            <a:ext uri="{FF2B5EF4-FFF2-40B4-BE49-F238E27FC236}">
              <a16:creationId xmlns:a16="http://schemas.microsoft.com/office/drawing/2014/main" id="{C375E940-6A30-4891-A74E-A51C293DFB92}"/>
            </a:ext>
          </a:extLst>
        </xdr:cNvPr>
        <xdr:cNvSpPr/>
      </xdr:nvSpPr>
      <xdr:spPr>
        <a:xfrm>
          <a:off x="17937480" y="172567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16511</xdr:rowOff>
    </xdr:from>
    <xdr:to>
      <xdr:col>111</xdr:col>
      <xdr:colOff>177800</xdr:colOff>
      <xdr:row>103</xdr:row>
      <xdr:rowOff>36830</xdr:rowOff>
    </xdr:to>
    <xdr:cxnSp macro="">
      <xdr:nvCxnSpPr>
        <xdr:cNvPr id="944" name="直線コネクタ 943">
          <a:extLst>
            <a:ext uri="{FF2B5EF4-FFF2-40B4-BE49-F238E27FC236}">
              <a16:creationId xmlns:a16="http://schemas.microsoft.com/office/drawing/2014/main" id="{7B8B6450-F4FD-4748-9D8A-756460DDE3BB}"/>
            </a:ext>
          </a:extLst>
        </xdr:cNvPr>
        <xdr:cNvCxnSpPr/>
      </xdr:nvCxnSpPr>
      <xdr:spPr>
        <a:xfrm flipV="1">
          <a:off x="17988280" y="17283431"/>
          <a:ext cx="78994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5080</xdr:rowOff>
    </xdr:from>
    <xdr:to>
      <xdr:col>102</xdr:col>
      <xdr:colOff>165100</xdr:colOff>
      <xdr:row>103</xdr:row>
      <xdr:rowOff>106680</xdr:rowOff>
    </xdr:to>
    <xdr:sp macro="" textlink="">
      <xdr:nvSpPr>
        <xdr:cNvPr id="945" name="楕円 944">
          <a:extLst>
            <a:ext uri="{FF2B5EF4-FFF2-40B4-BE49-F238E27FC236}">
              <a16:creationId xmlns:a16="http://schemas.microsoft.com/office/drawing/2014/main" id="{8BA6C132-36EF-453F-B106-A2895F6E07EC}"/>
            </a:ext>
          </a:extLst>
        </xdr:cNvPr>
        <xdr:cNvSpPr/>
      </xdr:nvSpPr>
      <xdr:spPr>
        <a:xfrm>
          <a:off x="17162780" y="1727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36830</xdr:rowOff>
    </xdr:from>
    <xdr:to>
      <xdr:col>107</xdr:col>
      <xdr:colOff>50800</xdr:colOff>
      <xdr:row>103</xdr:row>
      <xdr:rowOff>55880</xdr:rowOff>
    </xdr:to>
    <xdr:cxnSp macro="">
      <xdr:nvCxnSpPr>
        <xdr:cNvPr id="946" name="直線コネクタ 945">
          <a:extLst>
            <a:ext uri="{FF2B5EF4-FFF2-40B4-BE49-F238E27FC236}">
              <a16:creationId xmlns:a16="http://schemas.microsoft.com/office/drawing/2014/main" id="{04B2F0D8-EF66-44E8-B58F-AD3B361E8540}"/>
            </a:ext>
          </a:extLst>
        </xdr:cNvPr>
        <xdr:cNvCxnSpPr/>
      </xdr:nvCxnSpPr>
      <xdr:spPr>
        <a:xfrm flipV="1">
          <a:off x="17213580" y="1730375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22861</xdr:rowOff>
    </xdr:from>
    <xdr:to>
      <xdr:col>98</xdr:col>
      <xdr:colOff>38100</xdr:colOff>
      <xdr:row>103</xdr:row>
      <xdr:rowOff>124461</xdr:rowOff>
    </xdr:to>
    <xdr:sp macro="" textlink="">
      <xdr:nvSpPr>
        <xdr:cNvPr id="947" name="楕円 946">
          <a:extLst>
            <a:ext uri="{FF2B5EF4-FFF2-40B4-BE49-F238E27FC236}">
              <a16:creationId xmlns:a16="http://schemas.microsoft.com/office/drawing/2014/main" id="{CDC042CA-D99C-4D5D-BA7A-9D0C1A210C14}"/>
            </a:ext>
          </a:extLst>
        </xdr:cNvPr>
        <xdr:cNvSpPr/>
      </xdr:nvSpPr>
      <xdr:spPr>
        <a:xfrm>
          <a:off x="16388080" y="172897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55880</xdr:rowOff>
    </xdr:from>
    <xdr:to>
      <xdr:col>102</xdr:col>
      <xdr:colOff>114300</xdr:colOff>
      <xdr:row>103</xdr:row>
      <xdr:rowOff>73661</xdr:rowOff>
    </xdr:to>
    <xdr:cxnSp macro="">
      <xdr:nvCxnSpPr>
        <xdr:cNvPr id="948" name="直線コネクタ 947">
          <a:extLst>
            <a:ext uri="{FF2B5EF4-FFF2-40B4-BE49-F238E27FC236}">
              <a16:creationId xmlns:a16="http://schemas.microsoft.com/office/drawing/2014/main" id="{612801CE-DB70-44A5-BFB0-740BE12C7A76}"/>
            </a:ext>
          </a:extLst>
        </xdr:cNvPr>
        <xdr:cNvCxnSpPr/>
      </xdr:nvCxnSpPr>
      <xdr:spPr>
        <a:xfrm flipV="1">
          <a:off x="16431260" y="17322800"/>
          <a:ext cx="78232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949" name="n_1aveValue【公民館】&#10;一人当たり面積">
          <a:extLst>
            <a:ext uri="{FF2B5EF4-FFF2-40B4-BE49-F238E27FC236}">
              <a16:creationId xmlns:a16="http://schemas.microsoft.com/office/drawing/2014/main" id="{65E22528-801E-4CAD-AF99-53902A18A996}"/>
            </a:ext>
          </a:extLst>
        </xdr:cNvPr>
        <xdr:cNvSpPr txBox="1"/>
      </xdr:nvSpPr>
      <xdr:spPr>
        <a:xfrm>
          <a:off x="18561127" y="1796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950" name="n_2aveValue【公民館】&#10;一人当たり面積">
          <a:extLst>
            <a:ext uri="{FF2B5EF4-FFF2-40B4-BE49-F238E27FC236}">
              <a16:creationId xmlns:a16="http://schemas.microsoft.com/office/drawing/2014/main" id="{4829C100-BD17-49E2-BEAD-A68362B348BF}"/>
            </a:ext>
          </a:extLst>
        </xdr:cNvPr>
        <xdr:cNvSpPr txBox="1"/>
      </xdr:nvSpPr>
      <xdr:spPr>
        <a:xfrm>
          <a:off x="17776267" y="1797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951" name="n_3aveValue【公民館】&#10;一人当たり面積">
          <a:extLst>
            <a:ext uri="{FF2B5EF4-FFF2-40B4-BE49-F238E27FC236}">
              <a16:creationId xmlns:a16="http://schemas.microsoft.com/office/drawing/2014/main" id="{409EC13F-B6C4-43C1-8399-B6B69BC9E97C}"/>
            </a:ext>
          </a:extLst>
        </xdr:cNvPr>
        <xdr:cNvSpPr txBox="1"/>
      </xdr:nvSpPr>
      <xdr:spPr>
        <a:xfrm>
          <a:off x="17001567" y="1798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52" name="n_4aveValue【公民館】&#10;一人当たり面積">
          <a:extLst>
            <a:ext uri="{FF2B5EF4-FFF2-40B4-BE49-F238E27FC236}">
              <a16:creationId xmlns:a16="http://schemas.microsoft.com/office/drawing/2014/main" id="{CC7F7167-B7E3-4633-A0C0-1B4C5FC48722}"/>
            </a:ext>
          </a:extLst>
        </xdr:cNvPr>
        <xdr:cNvSpPr txBox="1"/>
      </xdr:nvSpPr>
      <xdr:spPr>
        <a:xfrm>
          <a:off x="16226867" y="1798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83838</xdr:rowOff>
    </xdr:from>
    <xdr:ext cx="469744" cy="259045"/>
    <xdr:sp macro="" textlink="">
      <xdr:nvSpPr>
        <xdr:cNvPr id="953" name="n_1mainValue【公民館】&#10;一人当たり面積">
          <a:extLst>
            <a:ext uri="{FF2B5EF4-FFF2-40B4-BE49-F238E27FC236}">
              <a16:creationId xmlns:a16="http://schemas.microsoft.com/office/drawing/2014/main" id="{B33CF204-BFB6-487B-8CB7-ECA70D0EB13A}"/>
            </a:ext>
          </a:extLst>
        </xdr:cNvPr>
        <xdr:cNvSpPr txBox="1"/>
      </xdr:nvSpPr>
      <xdr:spPr>
        <a:xfrm>
          <a:off x="18561127" y="17015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104157</xdr:rowOff>
    </xdr:from>
    <xdr:ext cx="469744" cy="259045"/>
    <xdr:sp macro="" textlink="">
      <xdr:nvSpPr>
        <xdr:cNvPr id="954" name="n_2mainValue【公民館】&#10;一人当たり面積">
          <a:extLst>
            <a:ext uri="{FF2B5EF4-FFF2-40B4-BE49-F238E27FC236}">
              <a16:creationId xmlns:a16="http://schemas.microsoft.com/office/drawing/2014/main" id="{8CCC7FC8-C638-4C99-BEC8-8055F930C9A0}"/>
            </a:ext>
          </a:extLst>
        </xdr:cNvPr>
        <xdr:cNvSpPr txBox="1"/>
      </xdr:nvSpPr>
      <xdr:spPr>
        <a:xfrm>
          <a:off x="17776267" y="1703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123207</xdr:rowOff>
    </xdr:from>
    <xdr:ext cx="469744" cy="259045"/>
    <xdr:sp macro="" textlink="">
      <xdr:nvSpPr>
        <xdr:cNvPr id="955" name="n_3mainValue【公民館】&#10;一人当たり面積">
          <a:extLst>
            <a:ext uri="{FF2B5EF4-FFF2-40B4-BE49-F238E27FC236}">
              <a16:creationId xmlns:a16="http://schemas.microsoft.com/office/drawing/2014/main" id="{CB0F4B95-F949-4CC2-BC11-7BF2CC674492}"/>
            </a:ext>
          </a:extLst>
        </xdr:cNvPr>
        <xdr:cNvSpPr txBox="1"/>
      </xdr:nvSpPr>
      <xdr:spPr>
        <a:xfrm>
          <a:off x="17001567" y="1705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140988</xdr:rowOff>
    </xdr:from>
    <xdr:ext cx="469744" cy="259045"/>
    <xdr:sp macro="" textlink="">
      <xdr:nvSpPr>
        <xdr:cNvPr id="956" name="n_4mainValue【公民館】&#10;一人当たり面積">
          <a:extLst>
            <a:ext uri="{FF2B5EF4-FFF2-40B4-BE49-F238E27FC236}">
              <a16:creationId xmlns:a16="http://schemas.microsoft.com/office/drawing/2014/main" id="{25E0FBEA-CCBC-4BDD-8993-EEA7F9C41453}"/>
            </a:ext>
          </a:extLst>
        </xdr:cNvPr>
        <xdr:cNvSpPr txBox="1"/>
      </xdr:nvSpPr>
      <xdr:spPr>
        <a:xfrm>
          <a:off x="16226867" y="1707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47D23808-13BB-4DF4-8C29-07ED6B9E5C4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CA3DB8C3-1098-41F0-A884-C515A2EFAD7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536C90CB-F9EE-4ED1-81AF-E9E8D087C2A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において、道路、橋りょう・トンネル、児童館、公民館において有形固定資産減価償却率が高い水準となっている。道路、橋りょう（トンネルの所有資産無し）については、利用状況及び施設状況に応じて個別施設計画を策定し、当該計画に基づき順次改修工事を実施している。児童館においては、少子化の進展に伴い利用者である児童が減少傾向にあることを踏まえ、長寿命化計画の策定に先立ち、施設のあり方について検討する必要がある。公民館については、令和２年度に長寿命化計画を策定済みであり、引き続き当該計画に沿った適切な施設運営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B1D0B0A-1F42-439E-84DA-151084670A4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E492A07-D57F-47E5-8D89-C3BF1E41179D}"/>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07D9BB-BEED-4533-80F8-097FB08EFBA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4F18247-A662-4C46-A250-007403EAB3B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香川県土庄町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B92F9E-73C1-41A4-966E-4DAAC2E4693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29C90DA-94A1-4841-9B7C-629728F53FE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7A426B-3F0D-4024-B90A-E313262504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0EF6B0-E352-4DF8-B27E-C08D0D525C0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EF7211-B101-46EA-89FC-7DD40F2C4CF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775D05-66E3-4B83-9724-309CBC6AF76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12,384
12,250
74.34
10,962,827
10,490,938
373,511
5,342,434
12,340,077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441CF6-2FFF-4F69-A32F-6BDB61D01C2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4EC2F2-58C7-4211-ADA3-642A0FE6BFC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113638-853C-4808-BE0D-4767072006E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AF9359-EA24-4664-9D97-939CC39D1E3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A9D552-6EF5-4F01-857E-1554FE99813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731477D-48DE-4691-8443-B5AE4E2DE5A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F2039E-39E1-4337-81F0-6BA7AE8AF54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494C4E-348D-48FA-9776-E0FE78A0156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126FBB-EC73-4B3A-BCB9-68478592E60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B5BA2F-25E6-4492-AD2E-C84883E6DD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14C1009-32AC-4661-8DA9-CC0F13FCFA2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3966CE-6699-43F7-BD4C-1D91AB26A29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BAF3BBF-2EA6-4522-B7B3-A62988C2DC7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D1F3D2A-9EB3-4525-8B40-5558B5768F7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165D54-6F60-4105-8CDD-4CCA888A869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0AC1B1-1ED3-4E1C-9599-CC51A95193E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94A841-93BA-419B-B5D6-C9CF941571D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C3064C-6D70-4CA7-971E-F952C9CD375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1E68F42-8180-4521-B008-B007928682D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87537A-1849-4373-B815-C7E8E01C179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D0C04A-1ED3-4ECC-8449-B2F45BBA6F4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90E053-87AC-4196-B13A-A16B80E8261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82AF1DF-A3AE-4F1F-8EBD-C6EE617D618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EE3797-81AB-4B9C-852C-B1FC6D223A4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35611A-EF27-4CED-85BB-75F395F5405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72F2F4-E03C-470D-9D07-B8D96E7F00D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0FBED6-F5A2-4D64-BCFA-AEA4FAEF8F3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AD9F08-EEAE-40C8-B391-DF797657E1E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C2BC99-24AD-4DA6-BCAF-1A7FD2050D8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8E058A9-7760-4B90-A8FE-87B191FE6EC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4BD500-1E6A-4C34-8EC1-708C7E34A44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095FE5E-007C-4F7A-B1BE-F5886715839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FA07E97-30DB-44BC-8D1B-5DADB2BF288C}"/>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0D9B7C4-44C8-4D2C-A57A-D9E683E77101}"/>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6314901-2441-4F47-97CF-82313E9BC7E3}"/>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15F5D13-3807-4E58-9738-0CFFAF5C48F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58B6F33-B67E-405D-BD10-8304B219D114}"/>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B887E7C-9CB2-495A-A358-54FB2C71CD25}"/>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C6E9384-7361-4066-B4EC-690F37B3CDB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0C469DA-30D7-4283-BC43-A7741A94124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FB8A26E-3C4E-4C63-A545-0857C47BEE32}"/>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435DA02-093C-4810-A970-DF4079ECB542}"/>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4472900-E67A-436B-A05C-C50810A823A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DC349E4-6221-40D2-B73C-562A193E8BD2}"/>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528686B-F404-45DA-ACE9-6C5A5CE807D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B60EA89-F6C9-4757-BA2A-8878691BD49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25DFAAD0-562F-46E4-ADBC-16C76538F56A}"/>
            </a:ext>
          </a:extLst>
        </xdr:cNvPr>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EF7F62EC-DDAD-4C94-9A3C-B1B314D9FDAA}"/>
            </a:ext>
          </a:extLst>
        </xdr:cNvPr>
        <xdr:cNvSpPr txBox="1"/>
      </xdr:nvSpPr>
      <xdr:spPr>
        <a:xfrm>
          <a:off x="4124960" y="709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3E00BD09-D308-467A-B14F-E3AFC8272EDD}"/>
            </a:ext>
          </a:extLst>
        </xdr:cNvPr>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F9B02D7C-0CAA-4D8C-92B3-6455DF36908B}"/>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4E16C75-854E-43A1-A017-20668AA828D5}"/>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7C228802-6EF3-43E9-8991-A9A44483BE5C}"/>
            </a:ext>
          </a:extLst>
        </xdr:cNvPr>
        <xdr:cNvSpPr txBox="1"/>
      </xdr:nvSpPr>
      <xdr:spPr>
        <a:xfrm>
          <a:off x="4124960" y="6208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173B9A66-8CFB-4BC5-AAC5-7E9022BC5041}"/>
            </a:ext>
          </a:extLst>
        </xdr:cNvPr>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20EF206-B381-4B96-9187-564C7FEC2D2D}"/>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53CD3BEB-49AC-412B-88AC-3CFBEDC8756B}"/>
            </a:ext>
          </a:extLst>
        </xdr:cNvPr>
        <xdr:cNvSpPr/>
      </xdr:nvSpPr>
      <xdr:spPr>
        <a:xfrm>
          <a:off x="2514600" y="622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69345FDC-FECF-4D66-9441-D2310C4654A3}"/>
            </a:ext>
          </a:extLst>
        </xdr:cNvPr>
        <xdr:cNvSpPr/>
      </xdr:nvSpPr>
      <xdr:spPr>
        <a:xfrm>
          <a:off x="1739900" y="621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D67AB6FB-83CF-4B70-9E6D-56BDC45ED9AA}"/>
            </a:ext>
          </a:extLst>
        </xdr:cNvPr>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DEC152-E860-4151-9494-54B90D6EBA7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1F18FC8-3FCF-4992-B12B-06AD7C9A88A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9E5ADD3-0AB4-43DD-8AF5-8FE705BB2EA5}"/>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39FBC7-7C19-4408-A9AD-BACC5121F95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DF846A7-C3FC-4F06-BBEB-80589EBA107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105410</xdr:rowOff>
    </xdr:from>
    <xdr:to>
      <xdr:col>24</xdr:col>
      <xdr:colOff>114300</xdr:colOff>
      <xdr:row>37</xdr:row>
      <xdr:rowOff>35560</xdr:rowOff>
    </xdr:to>
    <xdr:sp macro="" textlink="">
      <xdr:nvSpPr>
        <xdr:cNvPr id="74" name="楕円 73">
          <a:extLst>
            <a:ext uri="{FF2B5EF4-FFF2-40B4-BE49-F238E27FC236}">
              <a16:creationId xmlns:a16="http://schemas.microsoft.com/office/drawing/2014/main" id="{0F8AEDF9-78C2-4479-8485-87C79549EF31}"/>
            </a:ext>
          </a:extLst>
        </xdr:cNvPr>
        <xdr:cNvSpPr/>
      </xdr:nvSpPr>
      <xdr:spPr>
        <a:xfrm>
          <a:off x="403606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128287</xdr:rowOff>
    </xdr:from>
    <xdr:ext cx="405111" cy="259045"/>
    <xdr:sp macro="" textlink="">
      <xdr:nvSpPr>
        <xdr:cNvPr id="75" name="【図書館】&#10;有形固定資産減価償却率該当値テキスト">
          <a:extLst>
            <a:ext uri="{FF2B5EF4-FFF2-40B4-BE49-F238E27FC236}">
              <a16:creationId xmlns:a16="http://schemas.microsoft.com/office/drawing/2014/main" id="{E8A94741-75F6-458D-83EB-378615346B13}"/>
            </a:ext>
          </a:extLst>
        </xdr:cNvPr>
        <xdr:cNvSpPr txBox="1"/>
      </xdr:nvSpPr>
      <xdr:spPr>
        <a:xfrm>
          <a:off x="4124960"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62956</xdr:rowOff>
    </xdr:from>
    <xdr:to>
      <xdr:col>20</xdr:col>
      <xdr:colOff>38100</xdr:colOff>
      <xdr:row>36</xdr:row>
      <xdr:rowOff>164556</xdr:rowOff>
    </xdr:to>
    <xdr:sp macro="" textlink="">
      <xdr:nvSpPr>
        <xdr:cNvPr id="76" name="楕円 75">
          <a:extLst>
            <a:ext uri="{FF2B5EF4-FFF2-40B4-BE49-F238E27FC236}">
              <a16:creationId xmlns:a16="http://schemas.microsoft.com/office/drawing/2014/main" id="{375F5912-B614-4CE8-81D8-6B53FD69D0A0}"/>
            </a:ext>
          </a:extLst>
        </xdr:cNvPr>
        <xdr:cNvSpPr/>
      </xdr:nvSpPr>
      <xdr:spPr>
        <a:xfrm>
          <a:off x="3312160" y="60979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113756</xdr:rowOff>
    </xdr:from>
    <xdr:to>
      <xdr:col>24</xdr:col>
      <xdr:colOff>63500</xdr:colOff>
      <xdr:row>36</xdr:row>
      <xdr:rowOff>156210</xdr:rowOff>
    </xdr:to>
    <xdr:cxnSp macro="">
      <xdr:nvCxnSpPr>
        <xdr:cNvPr id="77" name="直線コネクタ 76">
          <a:extLst>
            <a:ext uri="{FF2B5EF4-FFF2-40B4-BE49-F238E27FC236}">
              <a16:creationId xmlns:a16="http://schemas.microsoft.com/office/drawing/2014/main" id="{37B4137C-847B-4CA0-B8FF-A43A69744A5F}"/>
            </a:ext>
          </a:extLst>
        </xdr:cNvPr>
        <xdr:cNvCxnSpPr/>
      </xdr:nvCxnSpPr>
      <xdr:spPr>
        <a:xfrm>
          <a:off x="3355340" y="6148796"/>
          <a:ext cx="73152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20501</xdr:rowOff>
    </xdr:from>
    <xdr:to>
      <xdr:col>15</xdr:col>
      <xdr:colOff>101600</xdr:colOff>
      <xdr:row>36</xdr:row>
      <xdr:rowOff>122101</xdr:rowOff>
    </xdr:to>
    <xdr:sp macro="" textlink="">
      <xdr:nvSpPr>
        <xdr:cNvPr id="78" name="楕円 77">
          <a:extLst>
            <a:ext uri="{FF2B5EF4-FFF2-40B4-BE49-F238E27FC236}">
              <a16:creationId xmlns:a16="http://schemas.microsoft.com/office/drawing/2014/main" id="{6FB79FBE-78B4-4695-BF2E-AA512B51FA59}"/>
            </a:ext>
          </a:extLst>
        </xdr:cNvPr>
        <xdr:cNvSpPr/>
      </xdr:nvSpPr>
      <xdr:spPr>
        <a:xfrm>
          <a:off x="2514600" y="605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71301</xdr:rowOff>
    </xdr:from>
    <xdr:to>
      <xdr:col>19</xdr:col>
      <xdr:colOff>177800</xdr:colOff>
      <xdr:row>36</xdr:row>
      <xdr:rowOff>113756</xdr:rowOff>
    </xdr:to>
    <xdr:cxnSp macro="">
      <xdr:nvCxnSpPr>
        <xdr:cNvPr id="79" name="直線コネクタ 78">
          <a:extLst>
            <a:ext uri="{FF2B5EF4-FFF2-40B4-BE49-F238E27FC236}">
              <a16:creationId xmlns:a16="http://schemas.microsoft.com/office/drawing/2014/main" id="{2A8B9818-2270-43F0-A1DF-52DECB47FBF0}"/>
            </a:ext>
          </a:extLst>
        </xdr:cNvPr>
        <xdr:cNvCxnSpPr/>
      </xdr:nvCxnSpPr>
      <xdr:spPr>
        <a:xfrm>
          <a:off x="2565400" y="6106341"/>
          <a:ext cx="78994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149497</xdr:rowOff>
    </xdr:from>
    <xdr:to>
      <xdr:col>10</xdr:col>
      <xdr:colOff>165100</xdr:colOff>
      <xdr:row>36</xdr:row>
      <xdr:rowOff>79647</xdr:rowOff>
    </xdr:to>
    <xdr:sp macro="" textlink="">
      <xdr:nvSpPr>
        <xdr:cNvPr id="80" name="楕円 79">
          <a:extLst>
            <a:ext uri="{FF2B5EF4-FFF2-40B4-BE49-F238E27FC236}">
              <a16:creationId xmlns:a16="http://schemas.microsoft.com/office/drawing/2014/main" id="{72C9FDFC-903D-4405-B49C-5C4941A9390A}"/>
            </a:ext>
          </a:extLst>
        </xdr:cNvPr>
        <xdr:cNvSpPr/>
      </xdr:nvSpPr>
      <xdr:spPr>
        <a:xfrm>
          <a:off x="1739900" y="60168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28847</xdr:rowOff>
    </xdr:from>
    <xdr:to>
      <xdr:col>15</xdr:col>
      <xdr:colOff>50800</xdr:colOff>
      <xdr:row>36</xdr:row>
      <xdr:rowOff>71301</xdr:rowOff>
    </xdr:to>
    <xdr:cxnSp macro="">
      <xdr:nvCxnSpPr>
        <xdr:cNvPr id="81" name="直線コネクタ 80">
          <a:extLst>
            <a:ext uri="{FF2B5EF4-FFF2-40B4-BE49-F238E27FC236}">
              <a16:creationId xmlns:a16="http://schemas.microsoft.com/office/drawing/2014/main" id="{B0674CAB-59FE-444C-AC74-2CEE19866AEA}"/>
            </a:ext>
          </a:extLst>
        </xdr:cNvPr>
        <xdr:cNvCxnSpPr/>
      </xdr:nvCxnSpPr>
      <xdr:spPr>
        <a:xfrm>
          <a:off x="1790700" y="6063887"/>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108676</xdr:rowOff>
    </xdr:from>
    <xdr:to>
      <xdr:col>6</xdr:col>
      <xdr:colOff>38100</xdr:colOff>
      <xdr:row>36</xdr:row>
      <xdr:rowOff>38826</xdr:rowOff>
    </xdr:to>
    <xdr:sp macro="" textlink="">
      <xdr:nvSpPr>
        <xdr:cNvPr id="82" name="楕円 81">
          <a:extLst>
            <a:ext uri="{FF2B5EF4-FFF2-40B4-BE49-F238E27FC236}">
              <a16:creationId xmlns:a16="http://schemas.microsoft.com/office/drawing/2014/main" id="{9CA74AC1-8F7D-4523-99FA-5504056CC2E3}"/>
            </a:ext>
          </a:extLst>
        </xdr:cNvPr>
        <xdr:cNvSpPr/>
      </xdr:nvSpPr>
      <xdr:spPr>
        <a:xfrm>
          <a:off x="965200" y="5976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159476</xdr:rowOff>
    </xdr:from>
    <xdr:to>
      <xdr:col>10</xdr:col>
      <xdr:colOff>114300</xdr:colOff>
      <xdr:row>36</xdr:row>
      <xdr:rowOff>28847</xdr:rowOff>
    </xdr:to>
    <xdr:cxnSp macro="">
      <xdr:nvCxnSpPr>
        <xdr:cNvPr id="83" name="直線コネクタ 82">
          <a:extLst>
            <a:ext uri="{FF2B5EF4-FFF2-40B4-BE49-F238E27FC236}">
              <a16:creationId xmlns:a16="http://schemas.microsoft.com/office/drawing/2014/main" id="{26AB4438-91B7-46C8-98ED-3760E792CFC9}"/>
            </a:ext>
          </a:extLst>
        </xdr:cNvPr>
        <xdr:cNvCxnSpPr/>
      </xdr:nvCxnSpPr>
      <xdr:spPr>
        <a:xfrm>
          <a:off x="1008380" y="6026876"/>
          <a:ext cx="7823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644A4F5E-6BC2-465D-9AC2-102A3667B784}"/>
            </a:ext>
          </a:extLst>
        </xdr:cNvPr>
        <xdr:cNvSpPr txBox="1"/>
      </xdr:nvSpPr>
      <xdr:spPr>
        <a:xfrm>
          <a:off x="3170564" y="636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72DAC3FE-D082-451F-8896-ED4343CF0BB7}"/>
            </a:ext>
          </a:extLst>
        </xdr:cNvPr>
        <xdr:cNvSpPr txBox="1"/>
      </xdr:nvSpPr>
      <xdr:spPr>
        <a:xfrm>
          <a:off x="2385704" y="6314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721C6CD4-86FC-44DA-8883-D05C2C3FFF86}"/>
            </a:ext>
          </a:extLst>
        </xdr:cNvPr>
        <xdr:cNvSpPr txBox="1"/>
      </xdr:nvSpPr>
      <xdr:spPr>
        <a:xfrm>
          <a:off x="1611004" y="630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7D58D1CE-59CF-4732-A85F-71A1F419D945}"/>
            </a:ext>
          </a:extLst>
        </xdr:cNvPr>
        <xdr:cNvSpPr txBox="1"/>
      </xdr:nvSpPr>
      <xdr:spPr>
        <a:xfrm>
          <a:off x="836304" y="6302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9633</xdr:rowOff>
    </xdr:from>
    <xdr:ext cx="405111" cy="259045"/>
    <xdr:sp macro="" textlink="">
      <xdr:nvSpPr>
        <xdr:cNvPr id="88" name="n_1mainValue【図書館】&#10;有形固定資産減価償却率">
          <a:extLst>
            <a:ext uri="{FF2B5EF4-FFF2-40B4-BE49-F238E27FC236}">
              <a16:creationId xmlns:a16="http://schemas.microsoft.com/office/drawing/2014/main" id="{BE64B23E-90B0-456C-8594-4087A17FCC5F}"/>
            </a:ext>
          </a:extLst>
        </xdr:cNvPr>
        <xdr:cNvSpPr txBox="1"/>
      </xdr:nvSpPr>
      <xdr:spPr>
        <a:xfrm>
          <a:off x="3170564" y="587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138628</xdr:rowOff>
    </xdr:from>
    <xdr:ext cx="405111" cy="259045"/>
    <xdr:sp macro="" textlink="">
      <xdr:nvSpPr>
        <xdr:cNvPr id="89" name="n_2mainValue【図書館】&#10;有形固定資産減価償却率">
          <a:extLst>
            <a:ext uri="{FF2B5EF4-FFF2-40B4-BE49-F238E27FC236}">
              <a16:creationId xmlns:a16="http://schemas.microsoft.com/office/drawing/2014/main" id="{1F9AB551-3FDC-4B82-B612-27F71F50F6E2}"/>
            </a:ext>
          </a:extLst>
        </xdr:cNvPr>
        <xdr:cNvSpPr txBox="1"/>
      </xdr:nvSpPr>
      <xdr:spPr>
        <a:xfrm>
          <a:off x="2385704" y="5838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96174</xdr:rowOff>
    </xdr:from>
    <xdr:ext cx="405111" cy="259045"/>
    <xdr:sp macro="" textlink="">
      <xdr:nvSpPr>
        <xdr:cNvPr id="90" name="n_3mainValue【図書館】&#10;有形固定資産減価償却率">
          <a:extLst>
            <a:ext uri="{FF2B5EF4-FFF2-40B4-BE49-F238E27FC236}">
              <a16:creationId xmlns:a16="http://schemas.microsoft.com/office/drawing/2014/main" id="{E5658DDC-6485-44A0-A893-44B2985D29CA}"/>
            </a:ext>
          </a:extLst>
        </xdr:cNvPr>
        <xdr:cNvSpPr txBox="1"/>
      </xdr:nvSpPr>
      <xdr:spPr>
        <a:xfrm>
          <a:off x="1611004" y="57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55353</xdr:rowOff>
    </xdr:from>
    <xdr:ext cx="405111" cy="259045"/>
    <xdr:sp macro="" textlink="">
      <xdr:nvSpPr>
        <xdr:cNvPr id="91" name="n_4mainValue【図書館】&#10;有形固定資産減価償却率">
          <a:extLst>
            <a:ext uri="{FF2B5EF4-FFF2-40B4-BE49-F238E27FC236}">
              <a16:creationId xmlns:a16="http://schemas.microsoft.com/office/drawing/2014/main" id="{563B22CB-A7DB-4B42-8D94-2F120D0C3D17}"/>
            </a:ext>
          </a:extLst>
        </xdr:cNvPr>
        <xdr:cNvSpPr txBox="1"/>
      </xdr:nvSpPr>
      <xdr:spPr>
        <a:xfrm>
          <a:off x="836304" y="57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1905DBF-F2D1-48D1-8672-54329CA796A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9F525FC-1BAA-4A04-94B2-26F74716125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4DE9396-28B3-4A68-8BA8-052905C8717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1022246-0E49-4BBB-8B4E-13A8703643A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B6D1E6C-CDE2-4E61-94AF-7E68906DA72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E5F7BA8-4D2B-4E07-8112-1B4D5F26D7E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E812B48-1174-4C7D-AE02-D08B8E21454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B58CA0E-20D7-4319-A077-BB723F6BB16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14FC03A-C715-4149-9301-D3351A977BD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004B72E-1A3C-499A-924C-4B339EB5E5E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D70DE02D-0BE0-405D-A727-8E748600A022}"/>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16FD324-DA26-43CC-BB84-8F30D775DE3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40205A01-2E13-4D1F-855B-0B9446E72BF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9EB5DCC7-6195-4AAA-996F-066425532C91}"/>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A098B0BF-22E8-48A1-8E2E-31EA5F38343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74E4864C-6054-4404-B571-AB90C269C918}"/>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D0F09BF-250F-46CA-ADF5-B54C5FA8771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128A4FD-C520-4CFF-BF67-D4D42C3D1E9A}"/>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6C3E385E-769F-4300-894F-49501476E18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6AE85F8-F09B-458C-BBE7-DB82C19E89F1}"/>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6FA377D2-48CE-4165-864B-E5635BA9A99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2AA79897-DE71-45DC-80E9-778AB940144B}"/>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C1AFACDF-6687-497C-A6E0-28FED193811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33EB4201-46F8-405A-BEB1-DC1D9061D78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524662F-C911-4FB8-8ED2-00B1C34CB83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DDB7245C-669F-477D-BC43-A28D2056BD2F}"/>
            </a:ext>
          </a:extLst>
        </xdr:cNvPr>
        <xdr:cNvCxnSpPr/>
      </xdr:nvCxnSpPr>
      <xdr:spPr>
        <a:xfrm flipV="1">
          <a:off x="9219565" y="569812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1D0678FB-FB4B-4A02-A90C-568BB6E59FC0}"/>
            </a:ext>
          </a:extLst>
        </xdr:cNvPr>
        <xdr:cNvSpPr txBox="1"/>
      </xdr:nvSpPr>
      <xdr:spPr>
        <a:xfrm>
          <a:off x="9258300" y="710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95E6AE79-100F-4483-ABC1-8241534360DA}"/>
            </a:ext>
          </a:extLst>
        </xdr:cNvPr>
        <xdr:cNvCxnSpPr/>
      </xdr:nvCxnSpPr>
      <xdr:spPr>
        <a:xfrm>
          <a:off x="915416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D60B55FE-DEBC-4E37-B196-112AC95CD4B4}"/>
            </a:ext>
          </a:extLst>
        </xdr:cNvPr>
        <xdr:cNvSpPr txBox="1"/>
      </xdr:nvSpPr>
      <xdr:spPr>
        <a:xfrm>
          <a:off x="9258300" y="547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C2560E1F-FFF7-4284-AFBC-1C5114559203}"/>
            </a:ext>
          </a:extLst>
        </xdr:cNvPr>
        <xdr:cNvCxnSpPr/>
      </xdr:nvCxnSpPr>
      <xdr:spPr>
        <a:xfrm>
          <a:off x="915416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63714D85-A844-4CBF-8E90-D63C26A95D7F}"/>
            </a:ext>
          </a:extLst>
        </xdr:cNvPr>
        <xdr:cNvSpPr txBox="1"/>
      </xdr:nvSpPr>
      <xdr:spPr>
        <a:xfrm>
          <a:off x="9258300" y="672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FA1369D8-58C5-4978-84B0-CBF46374B4D0}"/>
            </a:ext>
          </a:extLst>
        </xdr:cNvPr>
        <xdr:cNvSpPr/>
      </xdr:nvSpPr>
      <xdr:spPr>
        <a:xfrm>
          <a:off x="9192260" y="6744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94F6542B-A20C-4E49-8DA4-8EC59F98FD10}"/>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CD298170-A311-4875-8082-1360F8C32237}"/>
            </a:ext>
          </a:extLst>
        </xdr:cNvPr>
        <xdr:cNvSpPr/>
      </xdr:nvSpPr>
      <xdr:spPr>
        <a:xfrm>
          <a:off x="7670800" y="6757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EE35F8BE-D6AD-4382-A85D-CCA5D307A9BB}"/>
            </a:ext>
          </a:extLst>
        </xdr:cNvPr>
        <xdr:cNvSpPr/>
      </xdr:nvSpPr>
      <xdr:spPr>
        <a:xfrm>
          <a:off x="6873240" y="67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897B6B56-870F-447C-B3E9-95CE99DFBC83}"/>
            </a:ext>
          </a:extLst>
        </xdr:cNvPr>
        <xdr:cNvSpPr/>
      </xdr:nvSpPr>
      <xdr:spPr>
        <a:xfrm>
          <a:off x="609854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9A6E17-955A-42DE-9E01-99147009A76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991E3B2-FBE5-4619-A312-943C8A79DCF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EA23CF8-DA4D-4B41-8DCE-3A052ED6188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97715AE-F246-40B9-8743-431B7E2F028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8FD1DF7-3EEC-470E-8E78-16F4F45628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66222</xdr:rowOff>
    </xdr:from>
    <xdr:to>
      <xdr:col>55</xdr:col>
      <xdr:colOff>50800</xdr:colOff>
      <xdr:row>39</xdr:row>
      <xdr:rowOff>167822</xdr:rowOff>
    </xdr:to>
    <xdr:sp macro="" textlink="">
      <xdr:nvSpPr>
        <xdr:cNvPr id="133" name="楕円 132">
          <a:extLst>
            <a:ext uri="{FF2B5EF4-FFF2-40B4-BE49-F238E27FC236}">
              <a16:creationId xmlns:a16="http://schemas.microsoft.com/office/drawing/2014/main" id="{F77C5F1E-7218-4E84-AA76-A90E494F68CE}"/>
            </a:ext>
          </a:extLst>
        </xdr:cNvPr>
        <xdr:cNvSpPr/>
      </xdr:nvSpPr>
      <xdr:spPr>
        <a:xfrm>
          <a:off x="9192260" y="6604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89099</xdr:rowOff>
    </xdr:from>
    <xdr:ext cx="469744" cy="259045"/>
    <xdr:sp macro="" textlink="">
      <xdr:nvSpPr>
        <xdr:cNvPr id="134" name="【図書館】&#10;一人当たり面積該当値テキスト">
          <a:extLst>
            <a:ext uri="{FF2B5EF4-FFF2-40B4-BE49-F238E27FC236}">
              <a16:creationId xmlns:a16="http://schemas.microsoft.com/office/drawing/2014/main" id="{442761E5-4D5B-4916-B353-8E13CAC3E108}"/>
            </a:ext>
          </a:extLst>
        </xdr:cNvPr>
        <xdr:cNvSpPr txBox="1"/>
      </xdr:nvSpPr>
      <xdr:spPr>
        <a:xfrm>
          <a:off x="9258300" y="6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79284</xdr:rowOff>
    </xdr:from>
    <xdr:to>
      <xdr:col>50</xdr:col>
      <xdr:colOff>165100</xdr:colOff>
      <xdr:row>40</xdr:row>
      <xdr:rowOff>9434</xdr:rowOff>
    </xdr:to>
    <xdr:sp macro="" textlink="">
      <xdr:nvSpPr>
        <xdr:cNvPr id="135" name="楕円 134">
          <a:extLst>
            <a:ext uri="{FF2B5EF4-FFF2-40B4-BE49-F238E27FC236}">
              <a16:creationId xmlns:a16="http://schemas.microsoft.com/office/drawing/2014/main" id="{B5688270-26B4-4DC8-AE33-FC88C65EC954}"/>
            </a:ext>
          </a:extLst>
        </xdr:cNvPr>
        <xdr:cNvSpPr/>
      </xdr:nvSpPr>
      <xdr:spPr>
        <a:xfrm>
          <a:off x="8445500" y="6617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130084</xdr:rowOff>
    </xdr:to>
    <xdr:cxnSp macro="">
      <xdr:nvCxnSpPr>
        <xdr:cNvPr id="136" name="直線コネクタ 135">
          <a:extLst>
            <a:ext uri="{FF2B5EF4-FFF2-40B4-BE49-F238E27FC236}">
              <a16:creationId xmlns:a16="http://schemas.microsoft.com/office/drawing/2014/main" id="{FEAE64F4-FD41-4FCD-A3C6-593C00D2885D}"/>
            </a:ext>
          </a:extLst>
        </xdr:cNvPr>
        <xdr:cNvCxnSpPr/>
      </xdr:nvCxnSpPr>
      <xdr:spPr>
        <a:xfrm flipV="1">
          <a:off x="8496300" y="6654982"/>
          <a:ext cx="7239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89081</xdr:rowOff>
    </xdr:from>
    <xdr:to>
      <xdr:col>46</xdr:col>
      <xdr:colOff>38100</xdr:colOff>
      <xdr:row>40</xdr:row>
      <xdr:rowOff>19231</xdr:rowOff>
    </xdr:to>
    <xdr:sp macro="" textlink="">
      <xdr:nvSpPr>
        <xdr:cNvPr id="137" name="楕円 136">
          <a:extLst>
            <a:ext uri="{FF2B5EF4-FFF2-40B4-BE49-F238E27FC236}">
              <a16:creationId xmlns:a16="http://schemas.microsoft.com/office/drawing/2014/main" id="{43B3AF1F-EFEA-4B6E-A9FF-52B414A2F5ED}"/>
            </a:ext>
          </a:extLst>
        </xdr:cNvPr>
        <xdr:cNvSpPr/>
      </xdr:nvSpPr>
      <xdr:spPr>
        <a:xfrm>
          <a:off x="7670800" y="6627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130084</xdr:rowOff>
    </xdr:from>
    <xdr:to>
      <xdr:col>50</xdr:col>
      <xdr:colOff>114300</xdr:colOff>
      <xdr:row>39</xdr:row>
      <xdr:rowOff>139881</xdr:rowOff>
    </xdr:to>
    <xdr:cxnSp macro="">
      <xdr:nvCxnSpPr>
        <xdr:cNvPr id="138" name="直線コネクタ 137">
          <a:extLst>
            <a:ext uri="{FF2B5EF4-FFF2-40B4-BE49-F238E27FC236}">
              <a16:creationId xmlns:a16="http://schemas.microsoft.com/office/drawing/2014/main" id="{1ADBA32D-54DB-4369-A8F2-1144BCF7B725}"/>
            </a:ext>
          </a:extLst>
        </xdr:cNvPr>
        <xdr:cNvCxnSpPr/>
      </xdr:nvCxnSpPr>
      <xdr:spPr>
        <a:xfrm flipV="1">
          <a:off x="7713980" y="6668044"/>
          <a:ext cx="7823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98878</xdr:rowOff>
    </xdr:from>
    <xdr:to>
      <xdr:col>41</xdr:col>
      <xdr:colOff>101600</xdr:colOff>
      <xdr:row>40</xdr:row>
      <xdr:rowOff>29028</xdr:rowOff>
    </xdr:to>
    <xdr:sp macro="" textlink="">
      <xdr:nvSpPr>
        <xdr:cNvPr id="139" name="楕円 138">
          <a:extLst>
            <a:ext uri="{FF2B5EF4-FFF2-40B4-BE49-F238E27FC236}">
              <a16:creationId xmlns:a16="http://schemas.microsoft.com/office/drawing/2014/main" id="{0CC4FABC-2F52-46EE-9E4D-2665DC1A234F}"/>
            </a:ext>
          </a:extLst>
        </xdr:cNvPr>
        <xdr:cNvSpPr/>
      </xdr:nvSpPr>
      <xdr:spPr>
        <a:xfrm>
          <a:off x="6873240" y="6636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139881</xdr:rowOff>
    </xdr:from>
    <xdr:to>
      <xdr:col>45</xdr:col>
      <xdr:colOff>177800</xdr:colOff>
      <xdr:row>39</xdr:row>
      <xdr:rowOff>149678</xdr:rowOff>
    </xdr:to>
    <xdr:cxnSp macro="">
      <xdr:nvCxnSpPr>
        <xdr:cNvPr id="140" name="直線コネクタ 139">
          <a:extLst>
            <a:ext uri="{FF2B5EF4-FFF2-40B4-BE49-F238E27FC236}">
              <a16:creationId xmlns:a16="http://schemas.microsoft.com/office/drawing/2014/main" id="{A0620CAF-F378-480A-A4CC-9C9C581572E3}"/>
            </a:ext>
          </a:extLst>
        </xdr:cNvPr>
        <xdr:cNvCxnSpPr/>
      </xdr:nvCxnSpPr>
      <xdr:spPr>
        <a:xfrm flipV="1">
          <a:off x="6924040" y="6677841"/>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108676</xdr:rowOff>
    </xdr:from>
    <xdr:to>
      <xdr:col>36</xdr:col>
      <xdr:colOff>165100</xdr:colOff>
      <xdr:row>40</xdr:row>
      <xdr:rowOff>38826</xdr:rowOff>
    </xdr:to>
    <xdr:sp macro="" textlink="">
      <xdr:nvSpPr>
        <xdr:cNvPr id="141" name="楕円 140">
          <a:extLst>
            <a:ext uri="{FF2B5EF4-FFF2-40B4-BE49-F238E27FC236}">
              <a16:creationId xmlns:a16="http://schemas.microsoft.com/office/drawing/2014/main" id="{3E302348-9ED9-48F4-9A4C-35094D6C0B45}"/>
            </a:ext>
          </a:extLst>
        </xdr:cNvPr>
        <xdr:cNvSpPr/>
      </xdr:nvSpPr>
      <xdr:spPr>
        <a:xfrm>
          <a:off x="6098540" y="6646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149678</xdr:rowOff>
    </xdr:from>
    <xdr:to>
      <xdr:col>41</xdr:col>
      <xdr:colOff>50800</xdr:colOff>
      <xdr:row>39</xdr:row>
      <xdr:rowOff>159476</xdr:rowOff>
    </xdr:to>
    <xdr:cxnSp macro="">
      <xdr:nvCxnSpPr>
        <xdr:cNvPr id="142" name="直線コネクタ 141">
          <a:extLst>
            <a:ext uri="{FF2B5EF4-FFF2-40B4-BE49-F238E27FC236}">
              <a16:creationId xmlns:a16="http://schemas.microsoft.com/office/drawing/2014/main" id="{88321AE3-BA10-42DB-8324-227F585290EE}"/>
            </a:ext>
          </a:extLst>
        </xdr:cNvPr>
        <xdr:cNvCxnSpPr/>
      </xdr:nvCxnSpPr>
      <xdr:spPr>
        <a:xfrm flipV="1">
          <a:off x="6149340" y="6687638"/>
          <a:ext cx="7747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39C3C0D3-2AAC-483A-B505-09BCCB478830}"/>
            </a:ext>
          </a:extLst>
        </xdr:cNvPr>
        <xdr:cNvSpPr txBox="1"/>
      </xdr:nvSpPr>
      <xdr:spPr>
        <a:xfrm>
          <a:off x="827158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00FCD343-D07D-4220-9ECD-7E8AA71A2AF1}"/>
            </a:ext>
          </a:extLst>
        </xdr:cNvPr>
        <xdr:cNvSpPr txBox="1"/>
      </xdr:nvSpPr>
      <xdr:spPr>
        <a:xfrm>
          <a:off x="7509587" y="684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F96B05B7-3D29-4E91-AF3D-6CAAC70F16ED}"/>
            </a:ext>
          </a:extLst>
        </xdr:cNvPr>
        <xdr:cNvSpPr txBox="1"/>
      </xdr:nvSpPr>
      <xdr:spPr>
        <a:xfrm>
          <a:off x="6712027" y="685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2A3A7FA6-8C85-4EEC-9419-1FCB2DA917D7}"/>
            </a:ext>
          </a:extLst>
        </xdr:cNvPr>
        <xdr:cNvSpPr txBox="1"/>
      </xdr:nvSpPr>
      <xdr:spPr>
        <a:xfrm>
          <a:off x="5937327" y="68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25961</xdr:rowOff>
    </xdr:from>
    <xdr:ext cx="469744" cy="259045"/>
    <xdr:sp macro="" textlink="">
      <xdr:nvSpPr>
        <xdr:cNvPr id="147" name="n_1mainValue【図書館】&#10;一人当たり面積">
          <a:extLst>
            <a:ext uri="{FF2B5EF4-FFF2-40B4-BE49-F238E27FC236}">
              <a16:creationId xmlns:a16="http://schemas.microsoft.com/office/drawing/2014/main" id="{B51913BC-1FBF-4C95-B673-BB20A443DC61}"/>
            </a:ext>
          </a:extLst>
        </xdr:cNvPr>
        <xdr:cNvSpPr txBox="1"/>
      </xdr:nvSpPr>
      <xdr:spPr>
        <a:xfrm>
          <a:off x="8271587" y="639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35758</xdr:rowOff>
    </xdr:from>
    <xdr:ext cx="469744" cy="259045"/>
    <xdr:sp macro="" textlink="">
      <xdr:nvSpPr>
        <xdr:cNvPr id="148" name="n_2mainValue【図書館】&#10;一人当たり面積">
          <a:extLst>
            <a:ext uri="{FF2B5EF4-FFF2-40B4-BE49-F238E27FC236}">
              <a16:creationId xmlns:a16="http://schemas.microsoft.com/office/drawing/2014/main" id="{4E40546B-401B-4EAB-87DF-7D96B3AA608A}"/>
            </a:ext>
          </a:extLst>
        </xdr:cNvPr>
        <xdr:cNvSpPr txBox="1"/>
      </xdr:nvSpPr>
      <xdr:spPr>
        <a:xfrm>
          <a:off x="7509587" y="640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45555</xdr:rowOff>
    </xdr:from>
    <xdr:ext cx="469744" cy="259045"/>
    <xdr:sp macro="" textlink="">
      <xdr:nvSpPr>
        <xdr:cNvPr id="149" name="n_3mainValue【図書館】&#10;一人当たり面積">
          <a:extLst>
            <a:ext uri="{FF2B5EF4-FFF2-40B4-BE49-F238E27FC236}">
              <a16:creationId xmlns:a16="http://schemas.microsoft.com/office/drawing/2014/main" id="{A838164C-F7F8-47DA-A043-BCCE3951AA2C}"/>
            </a:ext>
          </a:extLst>
        </xdr:cNvPr>
        <xdr:cNvSpPr txBox="1"/>
      </xdr:nvSpPr>
      <xdr:spPr>
        <a:xfrm>
          <a:off x="6712027" y="641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55353</xdr:rowOff>
    </xdr:from>
    <xdr:ext cx="469744" cy="259045"/>
    <xdr:sp macro="" textlink="">
      <xdr:nvSpPr>
        <xdr:cNvPr id="150" name="n_4mainValue【図書館】&#10;一人当たり面積">
          <a:extLst>
            <a:ext uri="{FF2B5EF4-FFF2-40B4-BE49-F238E27FC236}">
              <a16:creationId xmlns:a16="http://schemas.microsoft.com/office/drawing/2014/main" id="{0A388FA3-E79F-4467-8484-8888328DA219}"/>
            </a:ext>
          </a:extLst>
        </xdr:cNvPr>
        <xdr:cNvSpPr txBox="1"/>
      </xdr:nvSpPr>
      <xdr:spPr>
        <a:xfrm>
          <a:off x="5937327" y="642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F4726996-01D8-46AF-9B02-4F2E00B741E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BD7A4C7C-96CE-4D0C-B6F3-2375F388A8D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4873ABDE-1D7F-4500-83B1-CC8E7CB859E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7734D1F1-3FB6-4644-BFB5-FE1DFEC60A7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810A417C-C4D5-478B-95F1-88C18894AEC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385E6AFE-EDC0-43A5-A08F-50239769D43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C9E543B-C57B-4FA7-A453-1BAA0DDC84C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2CECFF17-27AE-4B92-8296-3D547F816FC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5B260D7C-4332-4A9E-8693-95DB4D9CE9E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42D96AA9-E57A-4912-AD2C-C24366B172D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B41CC785-CC36-4445-B4BC-85BD20E9F55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13F6E4A4-676F-4B1B-9C78-D8D38D0BC823}"/>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8F6DAF49-AB3E-423A-928B-D9C987E7331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177FAC44-C550-4701-9184-BE6E7F7820E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C4BD0050-5AE1-46EE-AE88-3BFBDEE3EC7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3D33849D-813F-4D5D-AA53-E01A393CB0A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9111B9AE-FCF2-42FE-A88D-A238D70A0694}"/>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26E1B56D-76C0-46A1-8BC4-491FB97925B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896B5C0-1A7C-4831-A763-36790602A21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79799796-8983-44D8-BE79-63903D38EBA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E6DE1C58-195A-4999-B2A2-097420755A0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5FBA625-D770-4AAA-B2D4-E08E73F76FE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F2A7929B-2EF8-4410-9C6B-0A9658FEDE8C}"/>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590EC4D9-F695-49A8-8A81-8F172CD4D0F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3F67EF02-4941-4564-8A4A-3C9A1DE094E7}"/>
            </a:ext>
          </a:extLst>
        </xdr:cNvPr>
        <xdr:cNvCxnSpPr/>
      </xdr:nvCxnSpPr>
      <xdr:spPr>
        <a:xfrm flipV="1">
          <a:off x="4086225" y="920686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8983F606-BE41-44A9-B1B0-475FDBC5755E}"/>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A686B41-4580-4F64-A9FC-1139E142EB81}"/>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BB00DE8-94D3-4823-8F1F-214AAB33C740}"/>
            </a:ext>
          </a:extLst>
        </xdr:cNvPr>
        <xdr:cNvSpPr txBox="1"/>
      </xdr:nvSpPr>
      <xdr:spPr>
        <a:xfrm>
          <a:off x="412496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65AEA2C-9776-4BE9-8599-1B0604B30B3E}"/>
            </a:ext>
          </a:extLst>
        </xdr:cNvPr>
        <xdr:cNvCxnSpPr/>
      </xdr:nvCxnSpPr>
      <xdr:spPr>
        <a:xfrm>
          <a:off x="402082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11AC6C91-3596-4423-8727-0FF739BA31C2}"/>
            </a:ext>
          </a:extLst>
        </xdr:cNvPr>
        <xdr:cNvSpPr txBox="1"/>
      </xdr:nvSpPr>
      <xdr:spPr>
        <a:xfrm>
          <a:off x="4124960" y="1000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EBF9042B-0528-4C43-A35C-B6D52F9D7CCC}"/>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C674DF77-DD43-48DD-94DB-4F0A813058E5}"/>
            </a:ext>
          </a:extLst>
        </xdr:cNvPr>
        <xdr:cNvSpPr/>
      </xdr:nvSpPr>
      <xdr:spPr>
        <a:xfrm>
          <a:off x="3312160" y="10165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9020BAE-1D8B-46EA-91E8-334FEFFE2B8C}"/>
            </a:ext>
          </a:extLst>
        </xdr:cNvPr>
        <xdr:cNvSpPr/>
      </xdr:nvSpPr>
      <xdr:spPr>
        <a:xfrm>
          <a:off x="25146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FA86F031-82AA-4E96-8942-76FB7C543DCD}"/>
            </a:ext>
          </a:extLst>
        </xdr:cNvPr>
        <xdr:cNvSpPr/>
      </xdr:nvSpPr>
      <xdr:spPr>
        <a:xfrm>
          <a:off x="173990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6634A87E-C702-4751-8D51-DB27215E4474}"/>
            </a:ext>
          </a:extLst>
        </xdr:cNvPr>
        <xdr:cNvSpPr/>
      </xdr:nvSpPr>
      <xdr:spPr>
        <a:xfrm>
          <a:off x="965200" y="1011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D98F350-20E8-432A-B2EA-9E0F06DE16A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02BD098-DEA8-4986-A124-19C3908D465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5C78282-24AB-4328-A392-FA9F4C1769A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42915B9-AEB7-4105-AD0C-D7B1864BB65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66A1043-61C9-4A62-AD73-A623FB71697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91" name="楕円 190">
          <a:extLst>
            <a:ext uri="{FF2B5EF4-FFF2-40B4-BE49-F238E27FC236}">
              <a16:creationId xmlns:a16="http://schemas.microsoft.com/office/drawing/2014/main" id="{1DD7781C-318D-470A-9344-138C1C7B00B1}"/>
            </a:ext>
          </a:extLst>
        </xdr:cNvPr>
        <xdr:cNvSpPr/>
      </xdr:nvSpPr>
      <xdr:spPr>
        <a:xfrm>
          <a:off x="4036060" y="1018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100982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5DF096E-DC51-413F-9C98-62377C020A9F}"/>
            </a:ext>
          </a:extLst>
        </xdr:cNvPr>
        <xdr:cNvSpPr txBox="1"/>
      </xdr:nvSpPr>
      <xdr:spPr>
        <a:xfrm>
          <a:off x="4124960"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130175</xdr:rowOff>
    </xdr:from>
    <xdr:to>
      <xdr:col>20</xdr:col>
      <xdr:colOff>38100</xdr:colOff>
      <xdr:row>61</xdr:row>
      <xdr:rowOff>60325</xdr:rowOff>
    </xdr:to>
    <xdr:sp macro="" textlink="">
      <xdr:nvSpPr>
        <xdr:cNvPr id="193" name="楕円 192">
          <a:extLst>
            <a:ext uri="{FF2B5EF4-FFF2-40B4-BE49-F238E27FC236}">
              <a16:creationId xmlns:a16="http://schemas.microsoft.com/office/drawing/2014/main" id="{DB5D5983-AB63-46A6-9332-2CDCBB8A10D6}"/>
            </a:ext>
          </a:extLst>
        </xdr:cNvPr>
        <xdr:cNvSpPr/>
      </xdr:nvSpPr>
      <xdr:spPr>
        <a:xfrm>
          <a:off x="3312160" y="10188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1905</xdr:rowOff>
    </xdr:from>
    <xdr:to>
      <xdr:col>24</xdr:col>
      <xdr:colOff>63500</xdr:colOff>
      <xdr:row>61</xdr:row>
      <xdr:rowOff>9525</xdr:rowOff>
    </xdr:to>
    <xdr:cxnSp macro="">
      <xdr:nvCxnSpPr>
        <xdr:cNvPr id="194" name="直線コネクタ 193">
          <a:extLst>
            <a:ext uri="{FF2B5EF4-FFF2-40B4-BE49-F238E27FC236}">
              <a16:creationId xmlns:a16="http://schemas.microsoft.com/office/drawing/2014/main" id="{6D833BCA-3983-4945-8E5F-C26BA9665C18}"/>
            </a:ext>
          </a:extLst>
        </xdr:cNvPr>
        <xdr:cNvCxnSpPr/>
      </xdr:nvCxnSpPr>
      <xdr:spPr>
        <a:xfrm flipV="1">
          <a:off x="3355340" y="10227945"/>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95" name="楕円 194">
          <a:extLst>
            <a:ext uri="{FF2B5EF4-FFF2-40B4-BE49-F238E27FC236}">
              <a16:creationId xmlns:a16="http://schemas.microsoft.com/office/drawing/2014/main" id="{65F8C6C2-172C-44EF-8AFF-45C04637BA96}"/>
            </a:ext>
          </a:extLst>
        </xdr:cNvPr>
        <xdr:cNvSpPr/>
      </xdr:nvSpPr>
      <xdr:spPr>
        <a:xfrm>
          <a:off x="251460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9525</xdr:rowOff>
    </xdr:to>
    <xdr:cxnSp macro="">
      <xdr:nvCxnSpPr>
        <xdr:cNvPr id="196" name="直線コネクタ 195">
          <a:extLst>
            <a:ext uri="{FF2B5EF4-FFF2-40B4-BE49-F238E27FC236}">
              <a16:creationId xmlns:a16="http://schemas.microsoft.com/office/drawing/2014/main" id="{4343B324-45AA-4D04-BEEE-71F1CDF5F03A}"/>
            </a:ext>
          </a:extLst>
        </xdr:cNvPr>
        <xdr:cNvCxnSpPr/>
      </xdr:nvCxnSpPr>
      <xdr:spPr>
        <a:xfrm>
          <a:off x="2565400" y="10212705"/>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97" name="楕円 196">
          <a:extLst>
            <a:ext uri="{FF2B5EF4-FFF2-40B4-BE49-F238E27FC236}">
              <a16:creationId xmlns:a16="http://schemas.microsoft.com/office/drawing/2014/main" id="{6A1792B6-A45A-4032-9C34-E3BB60388585}"/>
            </a:ext>
          </a:extLst>
        </xdr:cNvPr>
        <xdr:cNvSpPr/>
      </xdr:nvSpPr>
      <xdr:spPr>
        <a:xfrm>
          <a:off x="17399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110490</xdr:rowOff>
    </xdr:from>
    <xdr:to>
      <xdr:col>15</xdr:col>
      <xdr:colOff>50800</xdr:colOff>
      <xdr:row>60</xdr:row>
      <xdr:rowOff>154305</xdr:rowOff>
    </xdr:to>
    <xdr:cxnSp macro="">
      <xdr:nvCxnSpPr>
        <xdr:cNvPr id="198" name="直線コネクタ 197">
          <a:extLst>
            <a:ext uri="{FF2B5EF4-FFF2-40B4-BE49-F238E27FC236}">
              <a16:creationId xmlns:a16="http://schemas.microsoft.com/office/drawing/2014/main" id="{DDEB90C1-19AB-4BE9-9D0E-1E5F9DA4A1FC}"/>
            </a:ext>
          </a:extLst>
        </xdr:cNvPr>
        <xdr:cNvCxnSpPr/>
      </xdr:nvCxnSpPr>
      <xdr:spPr>
        <a:xfrm>
          <a:off x="1790700" y="1016889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xdr:rowOff>
    </xdr:from>
    <xdr:to>
      <xdr:col>6</xdr:col>
      <xdr:colOff>38100</xdr:colOff>
      <xdr:row>60</xdr:row>
      <xdr:rowOff>113665</xdr:rowOff>
    </xdr:to>
    <xdr:sp macro="" textlink="">
      <xdr:nvSpPr>
        <xdr:cNvPr id="199" name="楕円 198">
          <a:extLst>
            <a:ext uri="{FF2B5EF4-FFF2-40B4-BE49-F238E27FC236}">
              <a16:creationId xmlns:a16="http://schemas.microsoft.com/office/drawing/2014/main" id="{475BC4E4-319B-4F45-A172-91C774F0C71E}"/>
            </a:ext>
          </a:extLst>
        </xdr:cNvPr>
        <xdr:cNvSpPr/>
      </xdr:nvSpPr>
      <xdr:spPr>
        <a:xfrm>
          <a:off x="965200" y="100704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62865</xdr:rowOff>
    </xdr:from>
    <xdr:to>
      <xdr:col>10</xdr:col>
      <xdr:colOff>114300</xdr:colOff>
      <xdr:row>60</xdr:row>
      <xdr:rowOff>110490</xdr:rowOff>
    </xdr:to>
    <xdr:cxnSp macro="">
      <xdr:nvCxnSpPr>
        <xdr:cNvPr id="200" name="直線コネクタ 199">
          <a:extLst>
            <a:ext uri="{FF2B5EF4-FFF2-40B4-BE49-F238E27FC236}">
              <a16:creationId xmlns:a16="http://schemas.microsoft.com/office/drawing/2014/main" id="{7909A1C4-33AB-4A65-B42E-B19F45D92753}"/>
            </a:ext>
          </a:extLst>
        </xdr:cNvPr>
        <xdr:cNvCxnSpPr/>
      </xdr:nvCxnSpPr>
      <xdr:spPr>
        <a:xfrm>
          <a:off x="1008380" y="10121265"/>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BF422411-1325-4865-827A-B5769CF0BC4E}"/>
            </a:ext>
          </a:extLst>
        </xdr:cNvPr>
        <xdr:cNvSpPr txBox="1"/>
      </xdr:nvSpPr>
      <xdr:spPr>
        <a:xfrm>
          <a:off x="317056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D268E24A-3DB6-475C-824C-CC9CE0589A8C}"/>
            </a:ext>
          </a:extLst>
        </xdr:cNvPr>
        <xdr:cNvSpPr txBox="1"/>
      </xdr:nvSpPr>
      <xdr:spPr>
        <a:xfrm>
          <a:off x="238570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2B1F9BCD-7AFC-4AA4-9F64-782C3C6B50B7}"/>
            </a:ext>
          </a:extLst>
        </xdr:cNvPr>
        <xdr:cNvSpPr txBox="1"/>
      </xdr:nvSpPr>
      <xdr:spPr>
        <a:xfrm>
          <a:off x="161100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CA395F2D-09F3-4A17-B3B6-A924531EF1ED}"/>
            </a:ext>
          </a:extLst>
        </xdr:cNvPr>
        <xdr:cNvSpPr txBox="1"/>
      </xdr:nvSpPr>
      <xdr:spPr>
        <a:xfrm>
          <a:off x="8363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51452</xdr:rowOff>
    </xdr:from>
    <xdr:ext cx="405111" cy="259045"/>
    <xdr:sp macro="" textlink="">
      <xdr:nvSpPr>
        <xdr:cNvPr id="205" name="n_1mainValue【体育館・プール】&#10;有形固定資産減価償却率">
          <a:extLst>
            <a:ext uri="{FF2B5EF4-FFF2-40B4-BE49-F238E27FC236}">
              <a16:creationId xmlns:a16="http://schemas.microsoft.com/office/drawing/2014/main" id="{7DFC22AB-6860-4CED-98E4-6D6C24ABFF0E}"/>
            </a:ext>
          </a:extLst>
        </xdr:cNvPr>
        <xdr:cNvSpPr txBox="1"/>
      </xdr:nvSpPr>
      <xdr:spPr>
        <a:xfrm>
          <a:off x="317056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206" name="n_2mainValue【体育館・プール】&#10;有形固定資産減価償却率">
          <a:extLst>
            <a:ext uri="{FF2B5EF4-FFF2-40B4-BE49-F238E27FC236}">
              <a16:creationId xmlns:a16="http://schemas.microsoft.com/office/drawing/2014/main" id="{81CE2320-7BE8-4217-97CE-41A36796B1FF}"/>
            </a:ext>
          </a:extLst>
        </xdr:cNvPr>
        <xdr:cNvSpPr txBox="1"/>
      </xdr:nvSpPr>
      <xdr:spPr>
        <a:xfrm>
          <a:off x="238570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207" name="n_3mainValue【体育館・プール】&#10;有形固定資産減価償却率">
          <a:extLst>
            <a:ext uri="{FF2B5EF4-FFF2-40B4-BE49-F238E27FC236}">
              <a16:creationId xmlns:a16="http://schemas.microsoft.com/office/drawing/2014/main" id="{FA5DA7BE-5654-4B1A-96B1-E2200CC86DBA}"/>
            </a:ext>
          </a:extLst>
        </xdr:cNvPr>
        <xdr:cNvSpPr txBox="1"/>
      </xdr:nvSpPr>
      <xdr:spPr>
        <a:xfrm>
          <a:off x="16110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130192</xdr:rowOff>
    </xdr:from>
    <xdr:ext cx="405111" cy="259045"/>
    <xdr:sp macro="" textlink="">
      <xdr:nvSpPr>
        <xdr:cNvPr id="208" name="n_4mainValue【体育館・プール】&#10;有形固定資産減価償却率">
          <a:extLst>
            <a:ext uri="{FF2B5EF4-FFF2-40B4-BE49-F238E27FC236}">
              <a16:creationId xmlns:a16="http://schemas.microsoft.com/office/drawing/2014/main" id="{893D2008-F369-4C17-8707-05B2313A5BE9}"/>
            </a:ext>
          </a:extLst>
        </xdr:cNvPr>
        <xdr:cNvSpPr txBox="1"/>
      </xdr:nvSpPr>
      <xdr:spPr>
        <a:xfrm>
          <a:off x="83630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7A01651-5752-4988-A431-678EBC0B8FB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32D8168-76FB-46D3-B4C8-4A5920DDE6A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6F41F4E-77E5-4C7A-803C-0C87C168C0B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610AD70-EDDD-4738-94F9-8701387E696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3807BF8-6332-422D-9709-2614C6076D9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1CE44CC-FBE7-4D81-8CFD-E12EE4E2803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D5B1BF29-4F52-4F41-B334-2F758C24637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637E373-3F4F-4D21-944B-F91488CBB48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C4DE36E0-0369-4EBC-85A7-7BA22C8CDD5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782D17B-874C-4F83-A42E-2C8F8ED16BA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2C282D51-D982-4C06-A801-4E2E5E4BFD03}"/>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23C3DB5F-D63C-4A27-9C03-BE4EAD7C70F7}"/>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F2CCB1A-7A81-408D-B6E9-58D88E52C9A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989BBBED-A655-4C04-B716-1B24AAEFFA7B}"/>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81731B8A-9026-4319-B01C-997C77048037}"/>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9DE3F7F6-F7E8-49F2-866C-05942E33A71E}"/>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E406A9D4-31CC-4001-B2A3-81DFA6D4FD2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F1FD8D7E-CD1E-4B45-979E-8A1713621456}"/>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E51141E-244F-435D-87A6-03ECEA6DCF52}"/>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AD8C66F3-C264-4DF3-9E3D-77246C69AF9C}"/>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D493C693-04D9-4718-B2C7-77FDDD90DAE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88E7394C-7A4D-40CF-A465-CA0A81FB6581}"/>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F3C6A0-3E74-4B27-9099-7645AFDCC6E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4742FFA4-0462-4F17-AA58-1B167F1E1F2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C2808AA7-DF05-4C1E-AE26-C9D4DBC4F95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B6AC14CA-6B9A-48FE-996D-EFEAFC5FE1C0}"/>
            </a:ext>
          </a:extLst>
        </xdr:cNvPr>
        <xdr:cNvCxnSpPr/>
      </xdr:nvCxnSpPr>
      <xdr:spPr>
        <a:xfrm flipV="1">
          <a:off x="9219565" y="9365524"/>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6D6FABA8-ADA4-4AB6-AFEF-7AA2F25797D5}"/>
            </a:ext>
          </a:extLst>
        </xdr:cNvPr>
        <xdr:cNvSpPr txBox="1"/>
      </xdr:nvSpPr>
      <xdr:spPr>
        <a:xfrm>
          <a:off x="9258300"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7B0A13EB-C5EE-48D1-8891-DE0CA9F7CFB0}"/>
            </a:ext>
          </a:extLst>
        </xdr:cNvPr>
        <xdr:cNvCxnSpPr/>
      </xdr:nvCxnSpPr>
      <xdr:spPr>
        <a:xfrm>
          <a:off x="9154160" y="10770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2B4708D1-20CB-407C-9508-79E610C00783}"/>
            </a:ext>
          </a:extLst>
        </xdr:cNvPr>
        <xdr:cNvSpPr txBox="1"/>
      </xdr:nvSpPr>
      <xdr:spPr>
        <a:xfrm>
          <a:off x="9258300" y="91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30CE9D0-047E-47E2-A4B3-BE33BFB778ED}"/>
            </a:ext>
          </a:extLst>
        </xdr:cNvPr>
        <xdr:cNvCxnSpPr/>
      </xdr:nvCxnSpPr>
      <xdr:spPr>
        <a:xfrm>
          <a:off x="915416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98AD80AB-FC18-4324-9518-4AEA4BAA8A1E}"/>
            </a:ext>
          </a:extLst>
        </xdr:cNvPr>
        <xdr:cNvSpPr txBox="1"/>
      </xdr:nvSpPr>
      <xdr:spPr>
        <a:xfrm>
          <a:off x="9258300" y="10320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CD7CC74B-19C6-43E8-B641-7452B1DF49E3}"/>
            </a:ext>
          </a:extLst>
        </xdr:cNvPr>
        <xdr:cNvSpPr/>
      </xdr:nvSpPr>
      <xdr:spPr>
        <a:xfrm>
          <a:off x="9192260" y="1034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460A54FF-24A8-4B33-99F5-EC9860EAE10C}"/>
            </a:ext>
          </a:extLst>
        </xdr:cNvPr>
        <xdr:cNvSpPr/>
      </xdr:nvSpPr>
      <xdr:spPr>
        <a:xfrm>
          <a:off x="84455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7884CA27-A465-4F0F-8495-351091FAF958}"/>
            </a:ext>
          </a:extLst>
        </xdr:cNvPr>
        <xdr:cNvSpPr/>
      </xdr:nvSpPr>
      <xdr:spPr>
        <a:xfrm>
          <a:off x="7670800" y="10348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5B568BE5-BB4F-4859-9C74-C35394A80489}"/>
            </a:ext>
          </a:extLst>
        </xdr:cNvPr>
        <xdr:cNvSpPr/>
      </xdr:nvSpPr>
      <xdr:spPr>
        <a:xfrm>
          <a:off x="6873240" y="10378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2E7C6899-F2F8-4FA3-8792-5233D0E1ADFC}"/>
            </a:ext>
          </a:extLst>
        </xdr:cNvPr>
        <xdr:cNvSpPr/>
      </xdr:nvSpPr>
      <xdr:spPr>
        <a:xfrm>
          <a:off x="6098540" y="103837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3B114AC-61D0-4D05-AB1A-CF4A81791F0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FB907D0-DCF3-4DCA-AF99-9762E245C24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7E1BE70-04BE-4BE6-B739-688DA26D75F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5EB1C047-8BF9-47F3-8938-9B6B4A5651A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190346B-5206-49E7-8755-81915613693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72209</xdr:rowOff>
    </xdr:from>
    <xdr:to>
      <xdr:col>55</xdr:col>
      <xdr:colOff>50800</xdr:colOff>
      <xdr:row>59</xdr:row>
      <xdr:rowOff>2359</xdr:rowOff>
    </xdr:to>
    <xdr:sp macro="" textlink="">
      <xdr:nvSpPr>
        <xdr:cNvPr id="250" name="楕円 249">
          <a:extLst>
            <a:ext uri="{FF2B5EF4-FFF2-40B4-BE49-F238E27FC236}">
              <a16:creationId xmlns:a16="http://schemas.microsoft.com/office/drawing/2014/main" id="{218434AC-2D28-4668-9F75-572FF102FE5F}"/>
            </a:ext>
          </a:extLst>
        </xdr:cNvPr>
        <xdr:cNvSpPr/>
      </xdr:nvSpPr>
      <xdr:spPr>
        <a:xfrm>
          <a:off x="9192260" y="97953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95086</xdr:rowOff>
    </xdr:from>
    <xdr:ext cx="469744" cy="259045"/>
    <xdr:sp macro="" textlink="">
      <xdr:nvSpPr>
        <xdr:cNvPr id="251" name="【体育館・プール】&#10;一人当たり面積該当値テキスト">
          <a:extLst>
            <a:ext uri="{FF2B5EF4-FFF2-40B4-BE49-F238E27FC236}">
              <a16:creationId xmlns:a16="http://schemas.microsoft.com/office/drawing/2014/main" id="{0952C5F7-6C67-4EC7-A503-0FCCAA519D1F}"/>
            </a:ext>
          </a:extLst>
        </xdr:cNvPr>
        <xdr:cNvSpPr txBox="1"/>
      </xdr:nvSpPr>
      <xdr:spPr>
        <a:xfrm>
          <a:off x="9258300" y="965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105954</xdr:rowOff>
    </xdr:from>
    <xdr:to>
      <xdr:col>50</xdr:col>
      <xdr:colOff>165100</xdr:colOff>
      <xdr:row>59</xdr:row>
      <xdr:rowOff>36104</xdr:rowOff>
    </xdr:to>
    <xdr:sp macro="" textlink="">
      <xdr:nvSpPr>
        <xdr:cNvPr id="252" name="楕円 251">
          <a:extLst>
            <a:ext uri="{FF2B5EF4-FFF2-40B4-BE49-F238E27FC236}">
              <a16:creationId xmlns:a16="http://schemas.microsoft.com/office/drawing/2014/main" id="{14218755-1756-4326-B16B-A255BE0BEDB7}"/>
            </a:ext>
          </a:extLst>
        </xdr:cNvPr>
        <xdr:cNvSpPr/>
      </xdr:nvSpPr>
      <xdr:spPr>
        <a:xfrm>
          <a:off x="8445500" y="98290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123009</xdr:rowOff>
    </xdr:from>
    <xdr:to>
      <xdr:col>55</xdr:col>
      <xdr:colOff>0</xdr:colOff>
      <xdr:row>58</xdr:row>
      <xdr:rowOff>156754</xdr:rowOff>
    </xdr:to>
    <xdr:cxnSp macro="">
      <xdr:nvCxnSpPr>
        <xdr:cNvPr id="253" name="直線コネクタ 252">
          <a:extLst>
            <a:ext uri="{FF2B5EF4-FFF2-40B4-BE49-F238E27FC236}">
              <a16:creationId xmlns:a16="http://schemas.microsoft.com/office/drawing/2014/main" id="{B637C6D6-4B1F-4B96-B07D-DD7C742CF28E}"/>
            </a:ext>
          </a:extLst>
        </xdr:cNvPr>
        <xdr:cNvCxnSpPr/>
      </xdr:nvCxnSpPr>
      <xdr:spPr>
        <a:xfrm flipV="1">
          <a:off x="8496300" y="9846129"/>
          <a:ext cx="7239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125549</xdr:rowOff>
    </xdr:from>
    <xdr:to>
      <xdr:col>46</xdr:col>
      <xdr:colOff>38100</xdr:colOff>
      <xdr:row>59</xdr:row>
      <xdr:rowOff>55699</xdr:rowOff>
    </xdr:to>
    <xdr:sp macro="" textlink="">
      <xdr:nvSpPr>
        <xdr:cNvPr id="254" name="楕円 253">
          <a:extLst>
            <a:ext uri="{FF2B5EF4-FFF2-40B4-BE49-F238E27FC236}">
              <a16:creationId xmlns:a16="http://schemas.microsoft.com/office/drawing/2014/main" id="{83839713-4949-45D7-9265-0211A270A4B2}"/>
            </a:ext>
          </a:extLst>
        </xdr:cNvPr>
        <xdr:cNvSpPr/>
      </xdr:nvSpPr>
      <xdr:spPr>
        <a:xfrm>
          <a:off x="7670800" y="9848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156754</xdr:rowOff>
    </xdr:from>
    <xdr:to>
      <xdr:col>50</xdr:col>
      <xdr:colOff>114300</xdr:colOff>
      <xdr:row>59</xdr:row>
      <xdr:rowOff>4899</xdr:rowOff>
    </xdr:to>
    <xdr:cxnSp macro="">
      <xdr:nvCxnSpPr>
        <xdr:cNvPr id="255" name="直線コネクタ 254">
          <a:extLst>
            <a:ext uri="{FF2B5EF4-FFF2-40B4-BE49-F238E27FC236}">
              <a16:creationId xmlns:a16="http://schemas.microsoft.com/office/drawing/2014/main" id="{EDE572E2-8FDC-4D50-8779-135B6983C7DE}"/>
            </a:ext>
          </a:extLst>
        </xdr:cNvPr>
        <xdr:cNvCxnSpPr/>
      </xdr:nvCxnSpPr>
      <xdr:spPr>
        <a:xfrm flipV="1">
          <a:off x="7713980" y="9879874"/>
          <a:ext cx="78232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150585</xdr:rowOff>
    </xdr:from>
    <xdr:to>
      <xdr:col>41</xdr:col>
      <xdr:colOff>101600</xdr:colOff>
      <xdr:row>59</xdr:row>
      <xdr:rowOff>80735</xdr:rowOff>
    </xdr:to>
    <xdr:sp macro="" textlink="">
      <xdr:nvSpPr>
        <xdr:cNvPr id="256" name="楕円 255">
          <a:extLst>
            <a:ext uri="{FF2B5EF4-FFF2-40B4-BE49-F238E27FC236}">
              <a16:creationId xmlns:a16="http://schemas.microsoft.com/office/drawing/2014/main" id="{948A361A-2ECC-49FF-AE0C-F67675F412C5}"/>
            </a:ext>
          </a:extLst>
        </xdr:cNvPr>
        <xdr:cNvSpPr/>
      </xdr:nvSpPr>
      <xdr:spPr>
        <a:xfrm>
          <a:off x="6873240" y="9873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4899</xdr:rowOff>
    </xdr:from>
    <xdr:to>
      <xdr:col>45</xdr:col>
      <xdr:colOff>177800</xdr:colOff>
      <xdr:row>59</xdr:row>
      <xdr:rowOff>29935</xdr:rowOff>
    </xdr:to>
    <xdr:cxnSp macro="">
      <xdr:nvCxnSpPr>
        <xdr:cNvPr id="257" name="直線コネクタ 256">
          <a:extLst>
            <a:ext uri="{FF2B5EF4-FFF2-40B4-BE49-F238E27FC236}">
              <a16:creationId xmlns:a16="http://schemas.microsoft.com/office/drawing/2014/main" id="{DEC7F227-2F69-4B8B-AA67-730CC1DAD37B}"/>
            </a:ext>
          </a:extLst>
        </xdr:cNvPr>
        <xdr:cNvCxnSpPr/>
      </xdr:nvCxnSpPr>
      <xdr:spPr>
        <a:xfrm flipV="1">
          <a:off x="6924040" y="9895659"/>
          <a:ext cx="78994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168003</xdr:rowOff>
    </xdr:from>
    <xdr:to>
      <xdr:col>36</xdr:col>
      <xdr:colOff>165100</xdr:colOff>
      <xdr:row>59</xdr:row>
      <xdr:rowOff>98153</xdr:rowOff>
    </xdr:to>
    <xdr:sp macro="" textlink="">
      <xdr:nvSpPr>
        <xdr:cNvPr id="258" name="楕円 257">
          <a:extLst>
            <a:ext uri="{FF2B5EF4-FFF2-40B4-BE49-F238E27FC236}">
              <a16:creationId xmlns:a16="http://schemas.microsoft.com/office/drawing/2014/main" id="{D7B45374-0B38-4408-ABD7-3142B4854AE4}"/>
            </a:ext>
          </a:extLst>
        </xdr:cNvPr>
        <xdr:cNvSpPr/>
      </xdr:nvSpPr>
      <xdr:spPr>
        <a:xfrm>
          <a:off x="6098540" y="9891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29935</xdr:rowOff>
    </xdr:from>
    <xdr:to>
      <xdr:col>41</xdr:col>
      <xdr:colOff>50800</xdr:colOff>
      <xdr:row>59</xdr:row>
      <xdr:rowOff>47353</xdr:rowOff>
    </xdr:to>
    <xdr:cxnSp macro="">
      <xdr:nvCxnSpPr>
        <xdr:cNvPr id="259" name="直線コネクタ 258">
          <a:extLst>
            <a:ext uri="{FF2B5EF4-FFF2-40B4-BE49-F238E27FC236}">
              <a16:creationId xmlns:a16="http://schemas.microsoft.com/office/drawing/2014/main" id="{C455939B-38EF-4D98-9753-BF59603C4812}"/>
            </a:ext>
          </a:extLst>
        </xdr:cNvPr>
        <xdr:cNvCxnSpPr/>
      </xdr:nvCxnSpPr>
      <xdr:spPr>
        <a:xfrm flipV="1">
          <a:off x="6149340" y="9920695"/>
          <a:ext cx="77470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D3F968BE-170A-4030-B341-207AD7E55C28}"/>
            </a:ext>
          </a:extLst>
        </xdr:cNvPr>
        <xdr:cNvSpPr txBox="1"/>
      </xdr:nvSpPr>
      <xdr:spPr>
        <a:xfrm>
          <a:off x="8271587" y="1043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F48B3B03-6F91-4503-8EA1-AF341B6BB374}"/>
            </a:ext>
          </a:extLst>
        </xdr:cNvPr>
        <xdr:cNvSpPr txBox="1"/>
      </xdr:nvSpPr>
      <xdr:spPr>
        <a:xfrm>
          <a:off x="7509587" y="1043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3BF3E6E1-5C70-4FB1-AD41-5DA2534A364D}"/>
            </a:ext>
          </a:extLst>
        </xdr:cNvPr>
        <xdr:cNvSpPr txBox="1"/>
      </xdr:nvSpPr>
      <xdr:spPr>
        <a:xfrm>
          <a:off x="6712027" y="1046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CC7BD5F-3D20-43EC-A734-85B34DF96A37}"/>
            </a:ext>
          </a:extLst>
        </xdr:cNvPr>
        <xdr:cNvSpPr txBox="1"/>
      </xdr:nvSpPr>
      <xdr:spPr>
        <a:xfrm>
          <a:off x="5937327" y="1047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52631</xdr:rowOff>
    </xdr:from>
    <xdr:ext cx="469744" cy="259045"/>
    <xdr:sp macro="" textlink="">
      <xdr:nvSpPr>
        <xdr:cNvPr id="264" name="n_1mainValue【体育館・プール】&#10;一人当たり面積">
          <a:extLst>
            <a:ext uri="{FF2B5EF4-FFF2-40B4-BE49-F238E27FC236}">
              <a16:creationId xmlns:a16="http://schemas.microsoft.com/office/drawing/2014/main" id="{03FCA4EF-94B9-465F-BDD6-78E136C66D40}"/>
            </a:ext>
          </a:extLst>
        </xdr:cNvPr>
        <xdr:cNvSpPr txBox="1"/>
      </xdr:nvSpPr>
      <xdr:spPr>
        <a:xfrm>
          <a:off x="8271587" y="960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72226</xdr:rowOff>
    </xdr:from>
    <xdr:ext cx="469744" cy="259045"/>
    <xdr:sp macro="" textlink="">
      <xdr:nvSpPr>
        <xdr:cNvPr id="265" name="n_2mainValue【体育館・プール】&#10;一人当たり面積">
          <a:extLst>
            <a:ext uri="{FF2B5EF4-FFF2-40B4-BE49-F238E27FC236}">
              <a16:creationId xmlns:a16="http://schemas.microsoft.com/office/drawing/2014/main" id="{7FA0E97C-6FA8-4FFA-97D3-B9911FB8F0F7}"/>
            </a:ext>
          </a:extLst>
        </xdr:cNvPr>
        <xdr:cNvSpPr txBox="1"/>
      </xdr:nvSpPr>
      <xdr:spPr>
        <a:xfrm>
          <a:off x="7509587" y="962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97262</xdr:rowOff>
    </xdr:from>
    <xdr:ext cx="469744" cy="259045"/>
    <xdr:sp macro="" textlink="">
      <xdr:nvSpPr>
        <xdr:cNvPr id="266" name="n_3mainValue【体育館・プール】&#10;一人当たり面積">
          <a:extLst>
            <a:ext uri="{FF2B5EF4-FFF2-40B4-BE49-F238E27FC236}">
              <a16:creationId xmlns:a16="http://schemas.microsoft.com/office/drawing/2014/main" id="{5965C79D-668A-473C-B695-26FCE0B1340C}"/>
            </a:ext>
          </a:extLst>
        </xdr:cNvPr>
        <xdr:cNvSpPr txBox="1"/>
      </xdr:nvSpPr>
      <xdr:spPr>
        <a:xfrm>
          <a:off x="6712027" y="965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114680</xdr:rowOff>
    </xdr:from>
    <xdr:ext cx="469744" cy="259045"/>
    <xdr:sp macro="" textlink="">
      <xdr:nvSpPr>
        <xdr:cNvPr id="267" name="n_4mainValue【体育館・プール】&#10;一人当たり面積">
          <a:extLst>
            <a:ext uri="{FF2B5EF4-FFF2-40B4-BE49-F238E27FC236}">
              <a16:creationId xmlns:a16="http://schemas.microsoft.com/office/drawing/2014/main" id="{E338DC30-C6B9-429B-94AA-454F3254D5A6}"/>
            </a:ext>
          </a:extLst>
        </xdr:cNvPr>
        <xdr:cNvSpPr txBox="1"/>
      </xdr:nvSpPr>
      <xdr:spPr>
        <a:xfrm>
          <a:off x="5937327" y="967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2CA0B187-B54B-4A86-893D-21635713D26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E2FDB602-670A-495C-ACC4-FA59E8B6CDD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8779B027-E2E6-4F40-977E-67A5FC6AAF9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364FD7E3-E156-4878-8B0B-23E2C8ACB19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2FA6BD9B-1E17-44BB-ABCB-6D949B45116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BCB6CD53-D88B-4183-A4FC-3E51684FC1D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166CB1A7-6FB5-48CD-90AC-4062F4CF54F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8330B795-C95D-4C29-B6FB-65DF7FBC2DE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2E9FB5EA-2DA7-43DF-B679-6D5CC64A5D0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75325AF4-7AE7-42A6-922F-4A5B29F7516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A2A5FEC3-D381-4846-8384-5E1B4D10028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06856A18-8465-43D6-A500-AC4F269CE5F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EEAF6CC-C805-4DAD-8611-D2517D5F4CB4}"/>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76D90DDA-17A0-4E78-9698-0EC6400E153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747E2566-D52B-4BCF-B423-CF9FCC1CF94D}"/>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F47CF51-4AA6-441E-9C8E-C654C577845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9DF59B40-13B1-4B7F-9953-0F5D59D9976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CD99A514-9400-4DAB-822F-24BF74ED943F}"/>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79E48E0A-DC62-4BF4-81B1-2E30518DBAE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B55D292A-BFE2-4359-9117-AF51E5CB4E9E}"/>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CDB9A4D4-EAEE-4A48-ABBF-11C476A1DF33}"/>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97AD3147-3D9B-45F3-B023-2E323DEE91E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430E6D7C-A126-4672-9C6C-F5D9B10D535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D836C44C-696D-4B9F-9FB3-48BAA630425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88258A06-F347-46F6-BF73-6D2BCCEED66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19BA0FC7-689F-48AF-9AAB-148CD068713C}"/>
            </a:ext>
          </a:extLst>
        </xdr:cNvPr>
        <xdr:cNvCxnSpPr/>
      </xdr:nvCxnSpPr>
      <xdr:spPr>
        <a:xfrm flipV="1">
          <a:off x="4086225" y="13045985"/>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BB4F587B-6596-4F60-9244-9089B036BDD7}"/>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6F1176EB-D93C-462F-9463-01A4E7C4C8FE}"/>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95F92807-ACAB-4F13-9F31-9089E6D834ED}"/>
            </a:ext>
          </a:extLst>
        </xdr:cNvPr>
        <xdr:cNvSpPr txBox="1"/>
      </xdr:nvSpPr>
      <xdr:spPr>
        <a:xfrm>
          <a:off x="4124960" y="1282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A75F40F4-AD63-400B-96E9-91E17EE12DAD}"/>
            </a:ext>
          </a:extLst>
        </xdr:cNvPr>
        <xdr:cNvCxnSpPr/>
      </xdr:nvCxnSpPr>
      <xdr:spPr>
        <a:xfrm>
          <a:off x="4020820" y="130459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1DD49510-4DE0-4BFA-ACB3-802D0C6526C4}"/>
            </a:ext>
          </a:extLst>
        </xdr:cNvPr>
        <xdr:cNvSpPr txBox="1"/>
      </xdr:nvSpPr>
      <xdr:spPr>
        <a:xfrm>
          <a:off x="4124960" y="13826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BC2466F3-BE4E-4BFB-9531-011A1D211C2F}"/>
            </a:ext>
          </a:extLst>
        </xdr:cNvPr>
        <xdr:cNvSpPr/>
      </xdr:nvSpPr>
      <xdr:spPr>
        <a:xfrm>
          <a:off x="4036060" y="13971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3D352F6D-D5B9-421F-8AD1-A174B7138D4A}"/>
            </a:ext>
          </a:extLst>
        </xdr:cNvPr>
        <xdr:cNvSpPr/>
      </xdr:nvSpPr>
      <xdr:spPr>
        <a:xfrm>
          <a:off x="3312160" y="139422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35E0E81E-EA18-4A57-B57B-3A54AF5CD88D}"/>
            </a:ext>
          </a:extLst>
        </xdr:cNvPr>
        <xdr:cNvSpPr/>
      </xdr:nvSpPr>
      <xdr:spPr>
        <a:xfrm>
          <a:off x="2514600" y="1396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50FBE0A-25D8-4D68-AC0A-4A25EC4E6A7F}"/>
            </a:ext>
          </a:extLst>
        </xdr:cNvPr>
        <xdr:cNvSpPr/>
      </xdr:nvSpPr>
      <xdr:spPr>
        <a:xfrm>
          <a:off x="1739900" y="1397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12E5D874-C1AE-4F8D-9350-8FB2C0AA7EB5}"/>
            </a:ext>
          </a:extLst>
        </xdr:cNvPr>
        <xdr:cNvSpPr/>
      </xdr:nvSpPr>
      <xdr:spPr>
        <a:xfrm>
          <a:off x="965200" y="139373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07EC0BF-3458-4432-B14B-74FA539E659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7DD3E7E-4879-43DC-A6F9-5C7CB2A9DE1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FF18DEC-6EED-4C8B-BB50-6B67BA5D23F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382A144-AA3B-4CFF-BFBC-82B405CB6E0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40DFAE0D-C888-4991-BD6A-55D5B02DAF9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140788</xdr:rowOff>
    </xdr:from>
    <xdr:to>
      <xdr:col>24</xdr:col>
      <xdr:colOff>114300</xdr:colOff>
      <xdr:row>85</xdr:row>
      <xdr:rowOff>70938</xdr:rowOff>
    </xdr:to>
    <xdr:sp macro="" textlink="">
      <xdr:nvSpPr>
        <xdr:cNvPr id="309" name="楕円 308">
          <a:extLst>
            <a:ext uri="{FF2B5EF4-FFF2-40B4-BE49-F238E27FC236}">
              <a16:creationId xmlns:a16="http://schemas.microsoft.com/office/drawing/2014/main" id="{8E5FD5B0-C263-42DF-AE5E-A77C04202A4A}"/>
            </a:ext>
          </a:extLst>
        </xdr:cNvPr>
        <xdr:cNvSpPr/>
      </xdr:nvSpPr>
      <xdr:spPr>
        <a:xfrm>
          <a:off x="4036060" y="14222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119215</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38807EB5-0EEE-423F-AA4D-0401D492F21D}"/>
            </a:ext>
          </a:extLst>
        </xdr:cNvPr>
        <xdr:cNvSpPr txBox="1"/>
      </xdr:nvSpPr>
      <xdr:spPr>
        <a:xfrm>
          <a:off x="4124960" y="14200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116295</xdr:rowOff>
    </xdr:from>
    <xdr:to>
      <xdr:col>20</xdr:col>
      <xdr:colOff>38100</xdr:colOff>
      <xdr:row>85</xdr:row>
      <xdr:rowOff>46445</xdr:rowOff>
    </xdr:to>
    <xdr:sp macro="" textlink="">
      <xdr:nvSpPr>
        <xdr:cNvPr id="311" name="楕円 310">
          <a:extLst>
            <a:ext uri="{FF2B5EF4-FFF2-40B4-BE49-F238E27FC236}">
              <a16:creationId xmlns:a16="http://schemas.microsoft.com/office/drawing/2014/main" id="{BA19D730-8294-4587-B75E-A06DC748AD78}"/>
            </a:ext>
          </a:extLst>
        </xdr:cNvPr>
        <xdr:cNvSpPr/>
      </xdr:nvSpPr>
      <xdr:spPr>
        <a:xfrm>
          <a:off x="3312160" y="14198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167095</xdr:rowOff>
    </xdr:from>
    <xdr:to>
      <xdr:col>24</xdr:col>
      <xdr:colOff>63500</xdr:colOff>
      <xdr:row>85</xdr:row>
      <xdr:rowOff>20138</xdr:rowOff>
    </xdr:to>
    <xdr:cxnSp macro="">
      <xdr:nvCxnSpPr>
        <xdr:cNvPr id="312" name="直線コネクタ 311">
          <a:extLst>
            <a:ext uri="{FF2B5EF4-FFF2-40B4-BE49-F238E27FC236}">
              <a16:creationId xmlns:a16="http://schemas.microsoft.com/office/drawing/2014/main" id="{1C722989-EA56-4949-ABCC-0CAE42C9FBDF}"/>
            </a:ext>
          </a:extLst>
        </xdr:cNvPr>
        <xdr:cNvCxnSpPr/>
      </xdr:nvCxnSpPr>
      <xdr:spPr>
        <a:xfrm>
          <a:off x="3355340" y="14248855"/>
          <a:ext cx="73152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91802</xdr:rowOff>
    </xdr:from>
    <xdr:to>
      <xdr:col>15</xdr:col>
      <xdr:colOff>101600</xdr:colOff>
      <xdr:row>85</xdr:row>
      <xdr:rowOff>21952</xdr:rowOff>
    </xdr:to>
    <xdr:sp macro="" textlink="">
      <xdr:nvSpPr>
        <xdr:cNvPr id="313" name="楕円 312">
          <a:extLst>
            <a:ext uri="{FF2B5EF4-FFF2-40B4-BE49-F238E27FC236}">
              <a16:creationId xmlns:a16="http://schemas.microsoft.com/office/drawing/2014/main" id="{9C32F60D-5A0C-4C39-B3D2-6AFC7B2A16A1}"/>
            </a:ext>
          </a:extLst>
        </xdr:cNvPr>
        <xdr:cNvSpPr/>
      </xdr:nvSpPr>
      <xdr:spPr>
        <a:xfrm>
          <a:off x="2514600" y="141735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142602</xdr:rowOff>
    </xdr:from>
    <xdr:to>
      <xdr:col>19</xdr:col>
      <xdr:colOff>177800</xdr:colOff>
      <xdr:row>84</xdr:row>
      <xdr:rowOff>167095</xdr:rowOff>
    </xdr:to>
    <xdr:cxnSp macro="">
      <xdr:nvCxnSpPr>
        <xdr:cNvPr id="314" name="直線コネクタ 313">
          <a:extLst>
            <a:ext uri="{FF2B5EF4-FFF2-40B4-BE49-F238E27FC236}">
              <a16:creationId xmlns:a16="http://schemas.microsoft.com/office/drawing/2014/main" id="{1035B022-D35B-4AA7-A2F7-704905642208}"/>
            </a:ext>
          </a:extLst>
        </xdr:cNvPr>
        <xdr:cNvCxnSpPr/>
      </xdr:nvCxnSpPr>
      <xdr:spPr>
        <a:xfrm>
          <a:off x="2565400" y="14224362"/>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5262</xdr:rowOff>
    </xdr:from>
    <xdr:to>
      <xdr:col>10</xdr:col>
      <xdr:colOff>165100</xdr:colOff>
      <xdr:row>85</xdr:row>
      <xdr:rowOff>106862</xdr:rowOff>
    </xdr:to>
    <xdr:sp macro="" textlink="">
      <xdr:nvSpPr>
        <xdr:cNvPr id="315" name="楕円 314">
          <a:extLst>
            <a:ext uri="{FF2B5EF4-FFF2-40B4-BE49-F238E27FC236}">
              <a16:creationId xmlns:a16="http://schemas.microsoft.com/office/drawing/2014/main" id="{A8A802A4-718D-48DB-AA98-75B4D87C0D32}"/>
            </a:ext>
          </a:extLst>
        </xdr:cNvPr>
        <xdr:cNvSpPr/>
      </xdr:nvSpPr>
      <xdr:spPr>
        <a:xfrm>
          <a:off x="1739900" y="1425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142602</xdr:rowOff>
    </xdr:from>
    <xdr:to>
      <xdr:col>15</xdr:col>
      <xdr:colOff>50800</xdr:colOff>
      <xdr:row>85</xdr:row>
      <xdr:rowOff>56062</xdr:rowOff>
    </xdr:to>
    <xdr:cxnSp macro="">
      <xdr:nvCxnSpPr>
        <xdr:cNvPr id="316" name="直線コネクタ 315">
          <a:extLst>
            <a:ext uri="{FF2B5EF4-FFF2-40B4-BE49-F238E27FC236}">
              <a16:creationId xmlns:a16="http://schemas.microsoft.com/office/drawing/2014/main" id="{13D96752-DB6E-4054-B591-6B760293F343}"/>
            </a:ext>
          </a:extLst>
        </xdr:cNvPr>
        <xdr:cNvCxnSpPr/>
      </xdr:nvCxnSpPr>
      <xdr:spPr>
        <a:xfrm flipV="1">
          <a:off x="1790700" y="14224362"/>
          <a:ext cx="774700" cy="8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147320</xdr:rowOff>
    </xdr:from>
    <xdr:to>
      <xdr:col>6</xdr:col>
      <xdr:colOff>38100</xdr:colOff>
      <xdr:row>85</xdr:row>
      <xdr:rowOff>77470</xdr:rowOff>
    </xdr:to>
    <xdr:sp macro="" textlink="">
      <xdr:nvSpPr>
        <xdr:cNvPr id="317" name="楕円 316">
          <a:extLst>
            <a:ext uri="{FF2B5EF4-FFF2-40B4-BE49-F238E27FC236}">
              <a16:creationId xmlns:a16="http://schemas.microsoft.com/office/drawing/2014/main" id="{7EA7BA19-5BBA-40DE-8948-3651778B12FD}"/>
            </a:ext>
          </a:extLst>
        </xdr:cNvPr>
        <xdr:cNvSpPr/>
      </xdr:nvSpPr>
      <xdr:spPr>
        <a:xfrm>
          <a:off x="965200" y="1422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26670</xdr:rowOff>
    </xdr:from>
    <xdr:to>
      <xdr:col>10</xdr:col>
      <xdr:colOff>114300</xdr:colOff>
      <xdr:row>85</xdr:row>
      <xdr:rowOff>56062</xdr:rowOff>
    </xdr:to>
    <xdr:cxnSp macro="">
      <xdr:nvCxnSpPr>
        <xdr:cNvPr id="318" name="直線コネクタ 317">
          <a:extLst>
            <a:ext uri="{FF2B5EF4-FFF2-40B4-BE49-F238E27FC236}">
              <a16:creationId xmlns:a16="http://schemas.microsoft.com/office/drawing/2014/main" id="{8E76BA08-07F5-4DC9-BA9A-FE5E96AACDE1}"/>
            </a:ext>
          </a:extLst>
        </xdr:cNvPr>
        <xdr:cNvCxnSpPr/>
      </xdr:nvCxnSpPr>
      <xdr:spPr>
        <a:xfrm>
          <a:off x="1008380" y="14276070"/>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2537B5A4-40CE-4FC0-B779-F31461E0954A}"/>
            </a:ext>
          </a:extLst>
        </xdr:cNvPr>
        <xdr:cNvSpPr txBox="1"/>
      </xdr:nvSpPr>
      <xdr:spPr>
        <a:xfrm>
          <a:off x="317056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79DC1092-2B03-40B5-8C32-8157D62AEA78}"/>
            </a:ext>
          </a:extLst>
        </xdr:cNvPr>
        <xdr:cNvSpPr txBox="1"/>
      </xdr:nvSpPr>
      <xdr:spPr>
        <a:xfrm>
          <a:off x="2385704" y="1374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41526FE4-A0BA-4B89-B9C8-6029188F2CDC}"/>
            </a:ext>
          </a:extLst>
        </xdr:cNvPr>
        <xdr:cNvSpPr txBox="1"/>
      </xdr:nvSpPr>
      <xdr:spPr>
        <a:xfrm>
          <a:off x="1611004"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ACA79B42-1284-4155-AE19-4E94AE065D16}"/>
            </a:ext>
          </a:extLst>
        </xdr:cNvPr>
        <xdr:cNvSpPr txBox="1"/>
      </xdr:nvSpPr>
      <xdr:spPr>
        <a:xfrm>
          <a:off x="8363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37572</xdr:rowOff>
    </xdr:from>
    <xdr:ext cx="405111" cy="259045"/>
    <xdr:sp macro="" textlink="">
      <xdr:nvSpPr>
        <xdr:cNvPr id="323" name="n_1mainValue【福祉施設】&#10;有形固定資産減価償却率">
          <a:extLst>
            <a:ext uri="{FF2B5EF4-FFF2-40B4-BE49-F238E27FC236}">
              <a16:creationId xmlns:a16="http://schemas.microsoft.com/office/drawing/2014/main" id="{468502EF-1D60-4078-A7BD-5447DBE69AE5}"/>
            </a:ext>
          </a:extLst>
        </xdr:cNvPr>
        <xdr:cNvSpPr txBox="1"/>
      </xdr:nvSpPr>
      <xdr:spPr>
        <a:xfrm>
          <a:off x="3170564" y="1428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13079</xdr:rowOff>
    </xdr:from>
    <xdr:ext cx="405111" cy="259045"/>
    <xdr:sp macro="" textlink="">
      <xdr:nvSpPr>
        <xdr:cNvPr id="324" name="n_2mainValue【福祉施設】&#10;有形固定資産減価償却率">
          <a:extLst>
            <a:ext uri="{FF2B5EF4-FFF2-40B4-BE49-F238E27FC236}">
              <a16:creationId xmlns:a16="http://schemas.microsoft.com/office/drawing/2014/main" id="{AAC4F043-0563-4A53-88C1-EA677720C8A3}"/>
            </a:ext>
          </a:extLst>
        </xdr:cNvPr>
        <xdr:cNvSpPr txBox="1"/>
      </xdr:nvSpPr>
      <xdr:spPr>
        <a:xfrm>
          <a:off x="2385704" y="14262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97989</xdr:rowOff>
    </xdr:from>
    <xdr:ext cx="405111" cy="259045"/>
    <xdr:sp macro="" textlink="">
      <xdr:nvSpPr>
        <xdr:cNvPr id="325" name="n_3mainValue【福祉施設】&#10;有形固定資産減価償却率">
          <a:extLst>
            <a:ext uri="{FF2B5EF4-FFF2-40B4-BE49-F238E27FC236}">
              <a16:creationId xmlns:a16="http://schemas.microsoft.com/office/drawing/2014/main" id="{ABC0BE2F-8965-4BC7-A48F-B3249AD13190}"/>
            </a:ext>
          </a:extLst>
        </xdr:cNvPr>
        <xdr:cNvSpPr txBox="1"/>
      </xdr:nvSpPr>
      <xdr:spPr>
        <a:xfrm>
          <a:off x="1611004" y="1434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68597</xdr:rowOff>
    </xdr:from>
    <xdr:ext cx="405111" cy="259045"/>
    <xdr:sp macro="" textlink="">
      <xdr:nvSpPr>
        <xdr:cNvPr id="326" name="n_4mainValue【福祉施設】&#10;有形固定資産減価償却率">
          <a:extLst>
            <a:ext uri="{FF2B5EF4-FFF2-40B4-BE49-F238E27FC236}">
              <a16:creationId xmlns:a16="http://schemas.microsoft.com/office/drawing/2014/main" id="{26DA70EF-1124-409F-8234-E84E92546470}"/>
            </a:ext>
          </a:extLst>
        </xdr:cNvPr>
        <xdr:cNvSpPr txBox="1"/>
      </xdr:nvSpPr>
      <xdr:spPr>
        <a:xfrm>
          <a:off x="83630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9EB60CB1-7636-4706-BE3D-903E0F9EC4E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B3458BD8-6C5E-49FB-A02A-3E9DEA60890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61E3EC1-3E7F-4466-B474-034C38A4275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D50003A0-4CA6-4889-B28C-610DBE33DDD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1391652-280D-490D-BC14-A8FCCC1268F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A024B800-E18A-4277-9541-AFBC2237537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44BF77D-5C6F-4CB0-AB73-5F453E43B91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F4FD5F13-40F6-4E81-9956-B3E6E224EAB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1F249E63-0B3C-4EDA-9365-A495269A3401}"/>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A4152297-6225-4E12-8373-431AF4103E0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DE1827CB-1D74-4ECD-B995-D478B9A56399}"/>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1BCF15D3-6CF9-4368-9DC3-BD0DDAC657C9}"/>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F0DA858C-D401-4FCF-9451-3100660B8D51}"/>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CBA196BB-F006-4A94-82DF-FE53B86AAC5A}"/>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9EB2A53A-5D03-4345-8150-6E71B0D822C6}"/>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3A145E8A-1322-471C-AA9B-2D447EA0D6E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66391B2-BF23-4A95-8D75-4F469252835E}"/>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6F88C6E0-56E7-4177-8732-178BA68322D9}"/>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A6F5E5A2-2967-4E03-A035-5F9C94E8BE69}"/>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BF4C21AA-67B2-4955-80C9-6F0DA6598E10}"/>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B9BFFE4-B6C2-425D-8B8B-2409DB9BD203}"/>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DF2F0127-D971-48FC-A9AA-0DE07AC0A3CC}"/>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74A8DA-1BAC-4691-8ACB-13ED300A994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7F13877B-03BD-4814-8B78-B35268AFAF1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FB384FC1-17C8-4AF5-BC6B-293B9D03B77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ED8CA9C-82E9-4B3C-A58C-FC6CBC301F3D}"/>
            </a:ext>
          </a:extLst>
        </xdr:cNvPr>
        <xdr:cNvCxnSpPr/>
      </xdr:nvCxnSpPr>
      <xdr:spPr>
        <a:xfrm flipV="1">
          <a:off x="9219565" y="13210902"/>
          <a:ext cx="0" cy="1360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48D1E913-FA26-4D04-A9FE-0153650B4297}"/>
            </a:ext>
          </a:extLst>
        </xdr:cNvPr>
        <xdr:cNvSpPr txBox="1"/>
      </xdr:nvSpPr>
      <xdr:spPr>
        <a:xfrm>
          <a:off x="9258300" y="1457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FAF4054E-1486-4886-AF57-4FA81F239A8E}"/>
            </a:ext>
          </a:extLst>
        </xdr:cNvPr>
        <xdr:cNvCxnSpPr/>
      </xdr:nvCxnSpPr>
      <xdr:spPr>
        <a:xfrm>
          <a:off x="9154160" y="14571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B49A5C08-17BC-41E6-845C-7F981431A1E6}"/>
            </a:ext>
          </a:extLst>
        </xdr:cNvPr>
        <xdr:cNvSpPr txBox="1"/>
      </xdr:nvSpPr>
      <xdr:spPr>
        <a:xfrm>
          <a:off x="9258300" y="1298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5AB67E39-086B-4CCD-A60A-BD6022F63D69}"/>
            </a:ext>
          </a:extLst>
        </xdr:cNvPr>
        <xdr:cNvCxnSpPr/>
      </xdr:nvCxnSpPr>
      <xdr:spPr>
        <a:xfrm>
          <a:off x="9154160" y="132109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1337B8EA-206E-40F8-B2E7-B14A11282E08}"/>
            </a:ext>
          </a:extLst>
        </xdr:cNvPr>
        <xdr:cNvSpPr txBox="1"/>
      </xdr:nvSpPr>
      <xdr:spPr>
        <a:xfrm>
          <a:off x="9258300" y="1416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4804B1AB-A61C-4A7C-A162-2E36C2DBA4C9}"/>
            </a:ext>
          </a:extLst>
        </xdr:cNvPr>
        <xdr:cNvSpPr/>
      </xdr:nvSpPr>
      <xdr:spPr>
        <a:xfrm>
          <a:off x="919226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862D5464-D8C3-4D0F-8C05-FB0D2CE9A0CF}"/>
            </a:ext>
          </a:extLst>
        </xdr:cNvPr>
        <xdr:cNvSpPr/>
      </xdr:nvSpPr>
      <xdr:spPr>
        <a:xfrm>
          <a:off x="8445500" y="14314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AE6B025E-F7A0-4012-B329-649EB9C8D777}"/>
            </a:ext>
          </a:extLst>
        </xdr:cNvPr>
        <xdr:cNvSpPr/>
      </xdr:nvSpPr>
      <xdr:spPr>
        <a:xfrm>
          <a:off x="7670800" y="143112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5E12125E-27E0-48B4-8714-7EA83A015800}"/>
            </a:ext>
          </a:extLst>
        </xdr:cNvPr>
        <xdr:cNvSpPr/>
      </xdr:nvSpPr>
      <xdr:spPr>
        <a:xfrm>
          <a:off x="6873240" y="143265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80FD866F-9CE7-41F3-A87D-C84D36259803}"/>
            </a:ext>
          </a:extLst>
        </xdr:cNvPr>
        <xdr:cNvSpPr/>
      </xdr:nvSpPr>
      <xdr:spPr>
        <a:xfrm>
          <a:off x="6098540" y="1431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69A1AC1-C8EB-4A98-B27B-CBDEB489127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2A859A0-A2E5-4134-BF03-E2379171425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6814D160-2B7A-4A87-B41A-F2A3752721E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EB87C04A-F372-4248-A710-8B677CD8AB3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24F22409-E84F-4969-9777-6FF010CBF59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89626</xdr:rowOff>
    </xdr:from>
    <xdr:to>
      <xdr:col>55</xdr:col>
      <xdr:colOff>50800</xdr:colOff>
      <xdr:row>87</xdr:row>
      <xdr:rowOff>19776</xdr:rowOff>
    </xdr:to>
    <xdr:sp macro="" textlink="">
      <xdr:nvSpPr>
        <xdr:cNvPr id="368" name="楕円 367">
          <a:extLst>
            <a:ext uri="{FF2B5EF4-FFF2-40B4-BE49-F238E27FC236}">
              <a16:creationId xmlns:a16="http://schemas.microsoft.com/office/drawing/2014/main" id="{8D186B8F-85AE-4827-B828-DA77ED6F38E3}"/>
            </a:ext>
          </a:extLst>
        </xdr:cNvPr>
        <xdr:cNvSpPr/>
      </xdr:nvSpPr>
      <xdr:spPr>
        <a:xfrm>
          <a:off x="9192260" y="14506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4553</xdr:rowOff>
    </xdr:from>
    <xdr:ext cx="469744" cy="259045"/>
    <xdr:sp macro="" textlink="">
      <xdr:nvSpPr>
        <xdr:cNvPr id="369" name="【福祉施設】&#10;一人当たり面積該当値テキスト">
          <a:extLst>
            <a:ext uri="{FF2B5EF4-FFF2-40B4-BE49-F238E27FC236}">
              <a16:creationId xmlns:a16="http://schemas.microsoft.com/office/drawing/2014/main" id="{AE1D60FA-546E-4937-8C01-BCFB0FFDA69C}"/>
            </a:ext>
          </a:extLst>
        </xdr:cNvPr>
        <xdr:cNvSpPr txBox="1"/>
      </xdr:nvSpPr>
      <xdr:spPr>
        <a:xfrm>
          <a:off x="9258300" y="1442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90714</xdr:rowOff>
    </xdr:from>
    <xdr:to>
      <xdr:col>50</xdr:col>
      <xdr:colOff>165100</xdr:colOff>
      <xdr:row>87</xdr:row>
      <xdr:rowOff>20864</xdr:rowOff>
    </xdr:to>
    <xdr:sp macro="" textlink="">
      <xdr:nvSpPr>
        <xdr:cNvPr id="370" name="楕円 369">
          <a:extLst>
            <a:ext uri="{FF2B5EF4-FFF2-40B4-BE49-F238E27FC236}">
              <a16:creationId xmlns:a16="http://schemas.microsoft.com/office/drawing/2014/main" id="{FDE61D66-14FE-460A-A627-27DBCC3C352A}"/>
            </a:ext>
          </a:extLst>
        </xdr:cNvPr>
        <xdr:cNvSpPr/>
      </xdr:nvSpPr>
      <xdr:spPr>
        <a:xfrm>
          <a:off x="8445500" y="14507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140426</xdr:rowOff>
    </xdr:from>
    <xdr:to>
      <xdr:col>55</xdr:col>
      <xdr:colOff>0</xdr:colOff>
      <xdr:row>86</xdr:row>
      <xdr:rowOff>141514</xdr:rowOff>
    </xdr:to>
    <xdr:cxnSp macro="">
      <xdr:nvCxnSpPr>
        <xdr:cNvPr id="371" name="直線コネクタ 370">
          <a:extLst>
            <a:ext uri="{FF2B5EF4-FFF2-40B4-BE49-F238E27FC236}">
              <a16:creationId xmlns:a16="http://schemas.microsoft.com/office/drawing/2014/main" id="{B807AD5C-C19D-4FD4-863E-81EC28F642FD}"/>
            </a:ext>
          </a:extLst>
        </xdr:cNvPr>
        <xdr:cNvCxnSpPr/>
      </xdr:nvCxnSpPr>
      <xdr:spPr>
        <a:xfrm flipV="1">
          <a:off x="8496300" y="14557466"/>
          <a:ext cx="7239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90714</xdr:rowOff>
    </xdr:from>
    <xdr:to>
      <xdr:col>46</xdr:col>
      <xdr:colOff>38100</xdr:colOff>
      <xdr:row>87</xdr:row>
      <xdr:rowOff>20864</xdr:rowOff>
    </xdr:to>
    <xdr:sp macro="" textlink="">
      <xdr:nvSpPr>
        <xdr:cNvPr id="372" name="楕円 371">
          <a:extLst>
            <a:ext uri="{FF2B5EF4-FFF2-40B4-BE49-F238E27FC236}">
              <a16:creationId xmlns:a16="http://schemas.microsoft.com/office/drawing/2014/main" id="{5FED06F8-AE72-4DB6-85F9-860CB8135306}"/>
            </a:ext>
          </a:extLst>
        </xdr:cNvPr>
        <xdr:cNvSpPr/>
      </xdr:nvSpPr>
      <xdr:spPr>
        <a:xfrm>
          <a:off x="7670800" y="14507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141514</xdr:rowOff>
    </xdr:from>
    <xdr:to>
      <xdr:col>50</xdr:col>
      <xdr:colOff>114300</xdr:colOff>
      <xdr:row>86</xdr:row>
      <xdr:rowOff>141514</xdr:rowOff>
    </xdr:to>
    <xdr:cxnSp macro="">
      <xdr:nvCxnSpPr>
        <xdr:cNvPr id="373" name="直線コネクタ 372">
          <a:extLst>
            <a:ext uri="{FF2B5EF4-FFF2-40B4-BE49-F238E27FC236}">
              <a16:creationId xmlns:a16="http://schemas.microsoft.com/office/drawing/2014/main" id="{9C266534-79E6-4CE1-8D50-F990DE11BE9B}"/>
            </a:ext>
          </a:extLst>
        </xdr:cNvPr>
        <xdr:cNvCxnSpPr/>
      </xdr:nvCxnSpPr>
      <xdr:spPr>
        <a:xfrm>
          <a:off x="7713980" y="1455855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64588</xdr:rowOff>
    </xdr:from>
    <xdr:to>
      <xdr:col>41</xdr:col>
      <xdr:colOff>101600</xdr:colOff>
      <xdr:row>86</xdr:row>
      <xdr:rowOff>166188</xdr:rowOff>
    </xdr:to>
    <xdr:sp macro="" textlink="">
      <xdr:nvSpPr>
        <xdr:cNvPr id="374" name="楕円 373">
          <a:extLst>
            <a:ext uri="{FF2B5EF4-FFF2-40B4-BE49-F238E27FC236}">
              <a16:creationId xmlns:a16="http://schemas.microsoft.com/office/drawing/2014/main" id="{39A77510-229C-42D0-B578-9F7ACCBE02F9}"/>
            </a:ext>
          </a:extLst>
        </xdr:cNvPr>
        <xdr:cNvSpPr/>
      </xdr:nvSpPr>
      <xdr:spPr>
        <a:xfrm>
          <a:off x="6873240" y="1448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115388</xdr:rowOff>
    </xdr:from>
    <xdr:to>
      <xdr:col>45</xdr:col>
      <xdr:colOff>177800</xdr:colOff>
      <xdr:row>86</xdr:row>
      <xdr:rowOff>141514</xdr:rowOff>
    </xdr:to>
    <xdr:cxnSp macro="">
      <xdr:nvCxnSpPr>
        <xdr:cNvPr id="375" name="直線コネクタ 374">
          <a:extLst>
            <a:ext uri="{FF2B5EF4-FFF2-40B4-BE49-F238E27FC236}">
              <a16:creationId xmlns:a16="http://schemas.microsoft.com/office/drawing/2014/main" id="{48DF8466-3156-4736-ACCA-E4DC11A92755}"/>
            </a:ext>
          </a:extLst>
        </xdr:cNvPr>
        <xdr:cNvCxnSpPr/>
      </xdr:nvCxnSpPr>
      <xdr:spPr>
        <a:xfrm>
          <a:off x="6924040" y="14532428"/>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65677</xdr:rowOff>
    </xdr:from>
    <xdr:to>
      <xdr:col>36</xdr:col>
      <xdr:colOff>165100</xdr:colOff>
      <xdr:row>86</xdr:row>
      <xdr:rowOff>167277</xdr:rowOff>
    </xdr:to>
    <xdr:sp macro="" textlink="">
      <xdr:nvSpPr>
        <xdr:cNvPr id="376" name="楕円 375">
          <a:extLst>
            <a:ext uri="{FF2B5EF4-FFF2-40B4-BE49-F238E27FC236}">
              <a16:creationId xmlns:a16="http://schemas.microsoft.com/office/drawing/2014/main" id="{E0A85E6F-5F00-4457-A7C9-784FAE647578}"/>
            </a:ext>
          </a:extLst>
        </xdr:cNvPr>
        <xdr:cNvSpPr/>
      </xdr:nvSpPr>
      <xdr:spPr>
        <a:xfrm>
          <a:off x="6098540" y="144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115388</xdr:rowOff>
    </xdr:from>
    <xdr:to>
      <xdr:col>41</xdr:col>
      <xdr:colOff>50800</xdr:colOff>
      <xdr:row>86</xdr:row>
      <xdr:rowOff>116477</xdr:rowOff>
    </xdr:to>
    <xdr:cxnSp macro="">
      <xdr:nvCxnSpPr>
        <xdr:cNvPr id="377" name="直線コネクタ 376">
          <a:extLst>
            <a:ext uri="{FF2B5EF4-FFF2-40B4-BE49-F238E27FC236}">
              <a16:creationId xmlns:a16="http://schemas.microsoft.com/office/drawing/2014/main" id="{259028AD-D299-4F35-80A7-F9F7748FFC86}"/>
            </a:ext>
          </a:extLst>
        </xdr:cNvPr>
        <xdr:cNvCxnSpPr/>
      </xdr:nvCxnSpPr>
      <xdr:spPr>
        <a:xfrm flipV="1">
          <a:off x="6149340" y="14532428"/>
          <a:ext cx="7747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527F8C16-CA66-4073-99E4-B5FCE9B7111F}"/>
            </a:ext>
          </a:extLst>
        </xdr:cNvPr>
        <xdr:cNvSpPr txBox="1"/>
      </xdr:nvSpPr>
      <xdr:spPr>
        <a:xfrm>
          <a:off x="8271587" y="140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B27CD9CE-A700-44B2-817C-F0D270A57D5F}"/>
            </a:ext>
          </a:extLst>
        </xdr:cNvPr>
        <xdr:cNvSpPr txBox="1"/>
      </xdr:nvSpPr>
      <xdr:spPr>
        <a:xfrm>
          <a:off x="7509587" y="1409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EA92A1D3-5557-49FE-8B84-662ED6822B3D}"/>
            </a:ext>
          </a:extLst>
        </xdr:cNvPr>
        <xdr:cNvSpPr txBox="1"/>
      </xdr:nvSpPr>
      <xdr:spPr>
        <a:xfrm>
          <a:off x="6712027" y="1410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5468B767-4E1F-457D-AA02-D46F3BC923B5}"/>
            </a:ext>
          </a:extLst>
        </xdr:cNvPr>
        <xdr:cNvSpPr txBox="1"/>
      </xdr:nvSpPr>
      <xdr:spPr>
        <a:xfrm>
          <a:off x="5937327" y="1408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11991</xdr:rowOff>
    </xdr:from>
    <xdr:ext cx="469744" cy="259045"/>
    <xdr:sp macro="" textlink="">
      <xdr:nvSpPr>
        <xdr:cNvPr id="382" name="n_1mainValue【福祉施設】&#10;一人当たり面積">
          <a:extLst>
            <a:ext uri="{FF2B5EF4-FFF2-40B4-BE49-F238E27FC236}">
              <a16:creationId xmlns:a16="http://schemas.microsoft.com/office/drawing/2014/main" id="{8FE8CADF-BF80-49CD-839D-0B516521E350}"/>
            </a:ext>
          </a:extLst>
        </xdr:cNvPr>
        <xdr:cNvSpPr txBox="1"/>
      </xdr:nvSpPr>
      <xdr:spPr>
        <a:xfrm>
          <a:off x="8271587" y="1459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11991</xdr:rowOff>
    </xdr:from>
    <xdr:ext cx="469744" cy="259045"/>
    <xdr:sp macro="" textlink="">
      <xdr:nvSpPr>
        <xdr:cNvPr id="383" name="n_2mainValue【福祉施設】&#10;一人当たり面積">
          <a:extLst>
            <a:ext uri="{FF2B5EF4-FFF2-40B4-BE49-F238E27FC236}">
              <a16:creationId xmlns:a16="http://schemas.microsoft.com/office/drawing/2014/main" id="{0AD860C1-88D2-4ABF-A353-FBA92652798D}"/>
            </a:ext>
          </a:extLst>
        </xdr:cNvPr>
        <xdr:cNvSpPr txBox="1"/>
      </xdr:nvSpPr>
      <xdr:spPr>
        <a:xfrm>
          <a:off x="7509587" y="1459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157315</xdr:rowOff>
    </xdr:from>
    <xdr:ext cx="469744" cy="259045"/>
    <xdr:sp macro="" textlink="">
      <xdr:nvSpPr>
        <xdr:cNvPr id="384" name="n_3mainValue【福祉施設】&#10;一人当たり面積">
          <a:extLst>
            <a:ext uri="{FF2B5EF4-FFF2-40B4-BE49-F238E27FC236}">
              <a16:creationId xmlns:a16="http://schemas.microsoft.com/office/drawing/2014/main" id="{16AF6B8C-4687-40D8-805E-680AC2E8FC2E}"/>
            </a:ext>
          </a:extLst>
        </xdr:cNvPr>
        <xdr:cNvSpPr txBox="1"/>
      </xdr:nvSpPr>
      <xdr:spPr>
        <a:xfrm>
          <a:off x="6712027" y="1457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158404</xdr:rowOff>
    </xdr:from>
    <xdr:ext cx="469744" cy="259045"/>
    <xdr:sp macro="" textlink="">
      <xdr:nvSpPr>
        <xdr:cNvPr id="385" name="n_4mainValue【福祉施設】&#10;一人当たり面積">
          <a:extLst>
            <a:ext uri="{FF2B5EF4-FFF2-40B4-BE49-F238E27FC236}">
              <a16:creationId xmlns:a16="http://schemas.microsoft.com/office/drawing/2014/main" id="{05624E31-7951-40CE-A955-353CA1E4DB7E}"/>
            </a:ext>
          </a:extLst>
        </xdr:cNvPr>
        <xdr:cNvSpPr txBox="1"/>
      </xdr:nvSpPr>
      <xdr:spPr>
        <a:xfrm>
          <a:off x="5937327" y="1457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E51D1BBB-664D-454C-9FC0-0351D65D321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1A6177FD-6261-4543-B6FC-D290214010C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C4A3EFE7-3A4A-4AE9-A78C-8E5E14B9D05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4F020CE6-89F4-49B7-8F36-969A7C6AD69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57B4D1C9-6F66-4028-8B8D-8A772C4C3DD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4C612478-D5F5-4F35-9DB6-47221B515C4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111EE437-70B0-4222-AA9C-297D65B2E46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167A6112-C64B-4F64-ABB9-B6D4D31CE17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BC3FCC9E-7963-4754-983D-FA201DF8CC4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14510E71-5391-41D9-89C2-422B5AF5A36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D2A02B40-2ABB-4204-AFAF-E3FCDC755028}"/>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5223EAD3-51C8-4BC7-949F-9697ACDCB8B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E2E8C3C9-EF01-4203-BECC-7C5FEF5663C4}"/>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915FACFD-1BEF-44D4-9FEF-203C1E8C4318}"/>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0435D0C7-F3B2-4E1F-A1E5-6868A39DEBDF}"/>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209ADE86-04A8-4344-8482-994E1D50EC06}"/>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9AE92A4F-F2D5-4083-8367-F49AB065282C}"/>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59CE8CB9-690D-4E40-9CAC-E7F4DCF6AACA}"/>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7D1D0B3F-A7E3-43C5-B191-ACD150AD340B}"/>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044066AF-6D6C-478F-8DEA-2DDBB85CE59B}"/>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9EFDBA29-BAFB-48D3-9334-1C5A9F949C2F}"/>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7C9CD4D0-DDA6-436B-9998-F13DE4CD78D8}"/>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403FBF85-9DF9-4263-9678-0FFC6A60B2A8}"/>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C9FBF231-8B86-4068-8509-F01209FB04D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7997BAFA-32DA-4135-ABC7-E12BB642DD16}"/>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B4DFF611-94C2-499F-B3E3-5D459D50F481}"/>
            </a:ext>
          </a:extLst>
        </xdr:cNvPr>
        <xdr:cNvCxnSpPr/>
      </xdr:nvCxnSpPr>
      <xdr:spPr>
        <a:xfrm flipV="1">
          <a:off x="4086225" y="16830402"/>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1EED99D4-278F-4EBA-AE68-91CF23F89A01}"/>
            </a:ext>
          </a:extLst>
        </xdr:cNvPr>
        <xdr:cNvSpPr txBox="1"/>
      </xdr:nvSpPr>
      <xdr:spPr>
        <a:xfrm>
          <a:off x="4124960"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D16C92B6-4F12-4FE5-8AED-480BBE6A2261}"/>
            </a:ext>
          </a:extLst>
        </xdr:cNvPr>
        <xdr:cNvCxnSpPr/>
      </xdr:nvCxnSpPr>
      <xdr:spPr>
        <a:xfrm>
          <a:off x="402082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7645ECC7-C6C6-46A8-AE2C-5C107B3840E7}"/>
            </a:ext>
          </a:extLst>
        </xdr:cNvPr>
        <xdr:cNvSpPr txBox="1"/>
      </xdr:nvSpPr>
      <xdr:spPr>
        <a:xfrm>
          <a:off x="4124960" y="16609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803650B6-DAA7-415E-9BF4-55263FBF53F0}"/>
            </a:ext>
          </a:extLst>
        </xdr:cNvPr>
        <xdr:cNvCxnSpPr/>
      </xdr:nvCxnSpPr>
      <xdr:spPr>
        <a:xfrm>
          <a:off x="4020820" y="16830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3F5BE55C-7798-4504-A95A-66E587EA3A87}"/>
            </a:ext>
          </a:extLst>
        </xdr:cNvPr>
        <xdr:cNvSpPr txBox="1"/>
      </xdr:nvSpPr>
      <xdr:spPr>
        <a:xfrm>
          <a:off x="4124960" y="17541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13CFDF23-BE95-47B7-A418-8DE009BC5F49}"/>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F42647DD-33DD-4228-93CC-35EC0F27C3C6}"/>
            </a:ext>
          </a:extLst>
        </xdr:cNvPr>
        <xdr:cNvSpPr/>
      </xdr:nvSpPr>
      <xdr:spPr>
        <a:xfrm>
          <a:off x="3312160" y="17660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316BBC32-50F0-4A7C-AE37-0A9C77A17084}"/>
            </a:ext>
          </a:extLst>
        </xdr:cNvPr>
        <xdr:cNvSpPr/>
      </xdr:nvSpPr>
      <xdr:spPr>
        <a:xfrm>
          <a:off x="25146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3BF4983A-CDB8-4178-A736-99044CB72382}"/>
            </a:ext>
          </a:extLst>
        </xdr:cNvPr>
        <xdr:cNvSpPr/>
      </xdr:nvSpPr>
      <xdr:spPr>
        <a:xfrm>
          <a:off x="17399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21" name="フローチャート: 判断 420">
          <a:extLst>
            <a:ext uri="{FF2B5EF4-FFF2-40B4-BE49-F238E27FC236}">
              <a16:creationId xmlns:a16="http://schemas.microsoft.com/office/drawing/2014/main" id="{506041FD-E8B8-4765-8607-357F75A3526D}"/>
            </a:ext>
          </a:extLst>
        </xdr:cNvPr>
        <xdr:cNvSpPr/>
      </xdr:nvSpPr>
      <xdr:spPr>
        <a:xfrm>
          <a:off x="96520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6577992C-9F63-4D66-8801-DC860B00258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12AE696F-ABD9-4787-A09D-5F9E6DAC4F9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8076F72-D3C5-4A18-8FB6-95B0265CDFC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DDB9B060-7DAE-4CBE-833E-63EF2479689D}"/>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67CC1460-197B-4C2D-BFEE-2A55D86D68B1}"/>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12337</xdr:rowOff>
    </xdr:from>
    <xdr:to>
      <xdr:col>24</xdr:col>
      <xdr:colOff>114300</xdr:colOff>
      <xdr:row>106</xdr:row>
      <xdr:rowOff>113937</xdr:rowOff>
    </xdr:to>
    <xdr:sp macro="" textlink="">
      <xdr:nvSpPr>
        <xdr:cNvPr id="427" name="楕円 426">
          <a:extLst>
            <a:ext uri="{FF2B5EF4-FFF2-40B4-BE49-F238E27FC236}">
              <a16:creationId xmlns:a16="http://schemas.microsoft.com/office/drawing/2014/main" id="{91E8F599-C1D7-4AEC-BB62-DF3131647BFD}"/>
            </a:ext>
          </a:extLst>
        </xdr:cNvPr>
        <xdr:cNvSpPr/>
      </xdr:nvSpPr>
      <xdr:spPr>
        <a:xfrm>
          <a:off x="4036060" y="1778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162214</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F0277D2D-87AE-46E5-9617-987432F1F464}"/>
            </a:ext>
          </a:extLst>
        </xdr:cNvPr>
        <xdr:cNvSpPr txBox="1"/>
      </xdr:nvSpPr>
      <xdr:spPr>
        <a:xfrm>
          <a:off x="4124960" y="1776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429" name="楕円 428">
          <a:extLst>
            <a:ext uri="{FF2B5EF4-FFF2-40B4-BE49-F238E27FC236}">
              <a16:creationId xmlns:a16="http://schemas.microsoft.com/office/drawing/2014/main" id="{A7318A11-70E7-47C7-996F-A79B2BE364E0}"/>
            </a:ext>
          </a:extLst>
        </xdr:cNvPr>
        <xdr:cNvSpPr/>
      </xdr:nvSpPr>
      <xdr:spPr>
        <a:xfrm>
          <a:off x="3312160" y="1775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63137</xdr:rowOff>
    </xdr:to>
    <xdr:cxnSp macro="">
      <xdr:nvCxnSpPr>
        <xdr:cNvPr id="430" name="直線コネクタ 429">
          <a:extLst>
            <a:ext uri="{FF2B5EF4-FFF2-40B4-BE49-F238E27FC236}">
              <a16:creationId xmlns:a16="http://schemas.microsoft.com/office/drawing/2014/main" id="{3040C348-579E-444C-AAE2-E4CE878D1613}"/>
            </a:ext>
          </a:extLst>
        </xdr:cNvPr>
        <xdr:cNvCxnSpPr/>
      </xdr:nvCxnSpPr>
      <xdr:spPr>
        <a:xfrm>
          <a:off x="3355340" y="17801953"/>
          <a:ext cx="7315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121738</xdr:rowOff>
    </xdr:from>
    <xdr:to>
      <xdr:col>15</xdr:col>
      <xdr:colOff>101600</xdr:colOff>
      <xdr:row>106</xdr:row>
      <xdr:rowOff>51888</xdr:rowOff>
    </xdr:to>
    <xdr:sp macro="" textlink="">
      <xdr:nvSpPr>
        <xdr:cNvPr id="431" name="楕円 430">
          <a:extLst>
            <a:ext uri="{FF2B5EF4-FFF2-40B4-BE49-F238E27FC236}">
              <a16:creationId xmlns:a16="http://schemas.microsoft.com/office/drawing/2014/main" id="{0E0E645E-8CFF-4F77-A966-89E31338ECEF}"/>
            </a:ext>
          </a:extLst>
        </xdr:cNvPr>
        <xdr:cNvSpPr/>
      </xdr:nvSpPr>
      <xdr:spPr>
        <a:xfrm>
          <a:off x="2514600" y="17723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xdr:rowOff>
    </xdr:from>
    <xdr:to>
      <xdr:col>19</xdr:col>
      <xdr:colOff>177800</xdr:colOff>
      <xdr:row>106</xdr:row>
      <xdr:rowOff>32113</xdr:rowOff>
    </xdr:to>
    <xdr:cxnSp macro="">
      <xdr:nvCxnSpPr>
        <xdr:cNvPr id="432" name="直線コネクタ 431">
          <a:extLst>
            <a:ext uri="{FF2B5EF4-FFF2-40B4-BE49-F238E27FC236}">
              <a16:creationId xmlns:a16="http://schemas.microsoft.com/office/drawing/2014/main" id="{81D2907E-EA5D-4856-B9F2-6423F341ABDC}"/>
            </a:ext>
          </a:extLst>
        </xdr:cNvPr>
        <xdr:cNvCxnSpPr/>
      </xdr:nvCxnSpPr>
      <xdr:spPr>
        <a:xfrm>
          <a:off x="2565400" y="17770928"/>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87449</xdr:rowOff>
    </xdr:from>
    <xdr:to>
      <xdr:col>10</xdr:col>
      <xdr:colOff>165100</xdr:colOff>
      <xdr:row>106</xdr:row>
      <xdr:rowOff>17599</xdr:rowOff>
    </xdr:to>
    <xdr:sp macro="" textlink="">
      <xdr:nvSpPr>
        <xdr:cNvPr id="433" name="楕円 432">
          <a:extLst>
            <a:ext uri="{FF2B5EF4-FFF2-40B4-BE49-F238E27FC236}">
              <a16:creationId xmlns:a16="http://schemas.microsoft.com/office/drawing/2014/main" id="{F75682BA-EB25-46AD-9DFE-2AB17B5914C2}"/>
            </a:ext>
          </a:extLst>
        </xdr:cNvPr>
        <xdr:cNvSpPr/>
      </xdr:nvSpPr>
      <xdr:spPr>
        <a:xfrm>
          <a:off x="1739900" y="17689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138249</xdr:rowOff>
    </xdr:from>
    <xdr:to>
      <xdr:col>15</xdr:col>
      <xdr:colOff>50800</xdr:colOff>
      <xdr:row>106</xdr:row>
      <xdr:rowOff>1088</xdr:rowOff>
    </xdr:to>
    <xdr:cxnSp macro="">
      <xdr:nvCxnSpPr>
        <xdr:cNvPr id="434" name="直線コネクタ 433">
          <a:extLst>
            <a:ext uri="{FF2B5EF4-FFF2-40B4-BE49-F238E27FC236}">
              <a16:creationId xmlns:a16="http://schemas.microsoft.com/office/drawing/2014/main" id="{A69AFCFC-5BA9-47F3-9B7F-DFF1377DCBDA}"/>
            </a:ext>
          </a:extLst>
        </xdr:cNvPr>
        <xdr:cNvCxnSpPr/>
      </xdr:nvCxnSpPr>
      <xdr:spPr>
        <a:xfrm>
          <a:off x="1790700" y="17740449"/>
          <a:ext cx="7747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54792</xdr:rowOff>
    </xdr:from>
    <xdr:to>
      <xdr:col>6</xdr:col>
      <xdr:colOff>38100</xdr:colOff>
      <xdr:row>105</xdr:row>
      <xdr:rowOff>156392</xdr:rowOff>
    </xdr:to>
    <xdr:sp macro="" textlink="">
      <xdr:nvSpPr>
        <xdr:cNvPr id="435" name="楕円 434">
          <a:extLst>
            <a:ext uri="{FF2B5EF4-FFF2-40B4-BE49-F238E27FC236}">
              <a16:creationId xmlns:a16="http://schemas.microsoft.com/office/drawing/2014/main" id="{BF7FD794-E5CA-48B8-A9A2-299E12202C5F}"/>
            </a:ext>
          </a:extLst>
        </xdr:cNvPr>
        <xdr:cNvSpPr/>
      </xdr:nvSpPr>
      <xdr:spPr>
        <a:xfrm>
          <a:off x="965200" y="176569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105592</xdr:rowOff>
    </xdr:from>
    <xdr:to>
      <xdr:col>10</xdr:col>
      <xdr:colOff>114300</xdr:colOff>
      <xdr:row>105</xdr:row>
      <xdr:rowOff>138249</xdr:rowOff>
    </xdr:to>
    <xdr:cxnSp macro="">
      <xdr:nvCxnSpPr>
        <xdr:cNvPr id="436" name="直線コネクタ 435">
          <a:extLst>
            <a:ext uri="{FF2B5EF4-FFF2-40B4-BE49-F238E27FC236}">
              <a16:creationId xmlns:a16="http://schemas.microsoft.com/office/drawing/2014/main" id="{8720171E-98D8-4089-9444-78B0A0CD2B60}"/>
            </a:ext>
          </a:extLst>
        </xdr:cNvPr>
        <xdr:cNvCxnSpPr/>
      </xdr:nvCxnSpPr>
      <xdr:spPr>
        <a:xfrm>
          <a:off x="1008380" y="17707792"/>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437" name="n_1aveValue【市民会館】&#10;有形固定資産減価償却率">
          <a:extLst>
            <a:ext uri="{FF2B5EF4-FFF2-40B4-BE49-F238E27FC236}">
              <a16:creationId xmlns:a16="http://schemas.microsoft.com/office/drawing/2014/main" id="{DF6FDF66-258D-4845-98A8-AC76675E76D1}"/>
            </a:ext>
          </a:extLst>
        </xdr:cNvPr>
        <xdr:cNvSpPr txBox="1"/>
      </xdr:nvSpPr>
      <xdr:spPr>
        <a:xfrm>
          <a:off x="3170564" y="1743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8" name="n_2aveValue【市民会館】&#10;有形固定資産減価償却率">
          <a:extLst>
            <a:ext uri="{FF2B5EF4-FFF2-40B4-BE49-F238E27FC236}">
              <a16:creationId xmlns:a16="http://schemas.microsoft.com/office/drawing/2014/main" id="{DEA2DB22-D51D-4EB8-93BE-B89B7BAB47B2}"/>
            </a:ext>
          </a:extLst>
        </xdr:cNvPr>
        <xdr:cNvSpPr txBox="1"/>
      </xdr:nvSpPr>
      <xdr:spPr>
        <a:xfrm>
          <a:off x="238570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439" name="n_3aveValue【市民会館】&#10;有形固定資産減価償却率">
          <a:extLst>
            <a:ext uri="{FF2B5EF4-FFF2-40B4-BE49-F238E27FC236}">
              <a16:creationId xmlns:a16="http://schemas.microsoft.com/office/drawing/2014/main" id="{E16EE666-5BF8-44D2-A8BE-9B3A894D45C6}"/>
            </a:ext>
          </a:extLst>
        </xdr:cNvPr>
        <xdr:cNvSpPr txBox="1"/>
      </xdr:nvSpPr>
      <xdr:spPr>
        <a:xfrm>
          <a:off x="1611004"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40" name="n_4aveValue【市民会館】&#10;有形固定資産減価償却率">
          <a:extLst>
            <a:ext uri="{FF2B5EF4-FFF2-40B4-BE49-F238E27FC236}">
              <a16:creationId xmlns:a16="http://schemas.microsoft.com/office/drawing/2014/main" id="{AB111C9D-14F6-4A33-AEAF-D0DC4E0D280C}"/>
            </a:ext>
          </a:extLst>
        </xdr:cNvPr>
        <xdr:cNvSpPr txBox="1"/>
      </xdr:nvSpPr>
      <xdr:spPr>
        <a:xfrm>
          <a:off x="83630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441" name="n_1mainValue【市民会館】&#10;有形固定資産減価償却率">
          <a:extLst>
            <a:ext uri="{FF2B5EF4-FFF2-40B4-BE49-F238E27FC236}">
              <a16:creationId xmlns:a16="http://schemas.microsoft.com/office/drawing/2014/main" id="{AA16EDD9-CA26-4A48-B570-4429EEE218EC}"/>
            </a:ext>
          </a:extLst>
        </xdr:cNvPr>
        <xdr:cNvSpPr txBox="1"/>
      </xdr:nvSpPr>
      <xdr:spPr>
        <a:xfrm>
          <a:off x="3170564" y="1784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43015</xdr:rowOff>
    </xdr:from>
    <xdr:ext cx="405111" cy="259045"/>
    <xdr:sp macro="" textlink="">
      <xdr:nvSpPr>
        <xdr:cNvPr id="442" name="n_2mainValue【市民会館】&#10;有形固定資産減価償却率">
          <a:extLst>
            <a:ext uri="{FF2B5EF4-FFF2-40B4-BE49-F238E27FC236}">
              <a16:creationId xmlns:a16="http://schemas.microsoft.com/office/drawing/2014/main" id="{24D3D8D6-B813-4CE0-929A-9B4131C1000F}"/>
            </a:ext>
          </a:extLst>
        </xdr:cNvPr>
        <xdr:cNvSpPr txBox="1"/>
      </xdr:nvSpPr>
      <xdr:spPr>
        <a:xfrm>
          <a:off x="2385704" y="1781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8726</xdr:rowOff>
    </xdr:from>
    <xdr:ext cx="405111" cy="259045"/>
    <xdr:sp macro="" textlink="">
      <xdr:nvSpPr>
        <xdr:cNvPr id="443" name="n_3mainValue【市民会館】&#10;有形固定資産減価償却率">
          <a:extLst>
            <a:ext uri="{FF2B5EF4-FFF2-40B4-BE49-F238E27FC236}">
              <a16:creationId xmlns:a16="http://schemas.microsoft.com/office/drawing/2014/main" id="{B8F84E1D-2D51-4DC0-B043-E7F603195573}"/>
            </a:ext>
          </a:extLst>
        </xdr:cNvPr>
        <xdr:cNvSpPr txBox="1"/>
      </xdr:nvSpPr>
      <xdr:spPr>
        <a:xfrm>
          <a:off x="161100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147519</xdr:rowOff>
    </xdr:from>
    <xdr:ext cx="405111" cy="259045"/>
    <xdr:sp macro="" textlink="">
      <xdr:nvSpPr>
        <xdr:cNvPr id="444" name="n_4mainValue【市民会館】&#10;有形固定資産減価償却率">
          <a:extLst>
            <a:ext uri="{FF2B5EF4-FFF2-40B4-BE49-F238E27FC236}">
              <a16:creationId xmlns:a16="http://schemas.microsoft.com/office/drawing/2014/main" id="{39B79477-8DA3-466D-A900-4E0E4C494010}"/>
            </a:ext>
          </a:extLst>
        </xdr:cNvPr>
        <xdr:cNvSpPr txBox="1"/>
      </xdr:nvSpPr>
      <xdr:spPr>
        <a:xfrm>
          <a:off x="836304" y="1774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58E55713-5053-4DE4-AF91-43E3410D6CC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02085FBF-58CE-47E1-831D-C872EF75E01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DB118EB8-74D4-46FA-9EC5-CB1E46DB01D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C7EE2D08-E82C-4309-82F0-8E2169B8745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3BB094E7-4DC5-49A1-B37F-DF0F1B322C4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DE133905-7160-45C0-B550-9E8BE62F644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477B65AC-ADBB-4E23-808C-5B1C3BB145D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9ADBC3BC-F95A-4F6B-ACD1-032ECFA99D9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9BF69482-89AB-4D34-BD46-94EC20808D41}"/>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BCB12E87-F953-466F-A393-D67BCDC44AD5}"/>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32A72AF9-23FA-4DBA-9447-007359302623}"/>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EC8CE347-AB10-412B-93E5-4B909FE3E8E4}"/>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3FAD8CA7-4830-4D9E-B67F-EB65C640BE19}"/>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01937117-B856-4FD3-AB93-A653B38B3CA8}"/>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6C544C40-A8C5-4E16-B9F0-9784A431A108}"/>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A0A5EBCD-CFFF-4087-A628-C2B3B26425A6}"/>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50E26E49-2873-4D82-B975-8870551ABF80}"/>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6FDD8345-6BFA-44F5-B695-E55DC9956377}"/>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0B968707-093C-4BCE-875A-1F46E897F942}"/>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2A411B10-82FA-4888-B3EB-8A62D326721E}"/>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C24CE7B6-9E75-485A-87E7-E256988FDC19}"/>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91AC1659-38D8-4257-91FD-A7B94B381AB1}"/>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8036CC24-C7C7-4DD7-A8CF-0650798B4405}"/>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BBA160AA-419C-492F-9694-C04485ECCFB7}"/>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17A60A10-98CA-4F2B-A6D2-C16C3BFCDA63}"/>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3080ED8B-4E21-4A9F-8A73-36E075FC8197}"/>
            </a:ext>
          </a:extLst>
        </xdr:cNvPr>
        <xdr:cNvCxnSpPr/>
      </xdr:nvCxnSpPr>
      <xdr:spPr>
        <a:xfrm flipV="1">
          <a:off x="9219565" y="16876123"/>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A14A1445-39E4-42DE-8EE0-474D71EA3DE6}"/>
            </a:ext>
          </a:extLst>
        </xdr:cNvPr>
        <xdr:cNvSpPr txBox="1"/>
      </xdr:nvSpPr>
      <xdr:spPr>
        <a:xfrm>
          <a:off x="925830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D8BCBFB5-28C9-453E-B978-D008AADB4BDA}"/>
            </a:ext>
          </a:extLst>
        </xdr:cNvPr>
        <xdr:cNvCxnSpPr/>
      </xdr:nvCxnSpPr>
      <xdr:spPr>
        <a:xfrm>
          <a:off x="915416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2575FE10-75CA-42DF-BBD0-9979F6A66A92}"/>
            </a:ext>
          </a:extLst>
        </xdr:cNvPr>
        <xdr:cNvSpPr txBox="1"/>
      </xdr:nvSpPr>
      <xdr:spPr>
        <a:xfrm>
          <a:off x="9258300" y="166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0ADEF6F3-066A-418A-AA38-459849030673}"/>
            </a:ext>
          </a:extLst>
        </xdr:cNvPr>
        <xdr:cNvCxnSpPr/>
      </xdr:nvCxnSpPr>
      <xdr:spPr>
        <a:xfrm>
          <a:off x="915416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BCDF5AEC-3028-4DD7-AE03-FA7070D40CF7}"/>
            </a:ext>
          </a:extLst>
        </xdr:cNvPr>
        <xdr:cNvSpPr txBox="1"/>
      </xdr:nvSpPr>
      <xdr:spPr>
        <a:xfrm>
          <a:off x="9258300" y="17707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710AF53D-30D7-4612-9F28-7198E1746144}"/>
            </a:ext>
          </a:extLst>
        </xdr:cNvPr>
        <xdr:cNvSpPr/>
      </xdr:nvSpPr>
      <xdr:spPr>
        <a:xfrm>
          <a:off x="9192260" y="1785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A5A50E07-37EE-4813-8E2C-003E2712D0D9}"/>
            </a:ext>
          </a:extLst>
        </xdr:cNvPr>
        <xdr:cNvSpPr/>
      </xdr:nvSpPr>
      <xdr:spPr>
        <a:xfrm>
          <a:off x="844550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6F18E4DD-8D7A-4CAC-AEB1-99E3A64680F3}"/>
            </a:ext>
          </a:extLst>
        </xdr:cNvPr>
        <xdr:cNvSpPr/>
      </xdr:nvSpPr>
      <xdr:spPr>
        <a:xfrm>
          <a:off x="7670800" y="17868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4DF5D9DC-A885-41E6-8CBC-40041C789770}"/>
            </a:ext>
          </a:extLst>
        </xdr:cNvPr>
        <xdr:cNvSpPr/>
      </xdr:nvSpPr>
      <xdr:spPr>
        <a:xfrm>
          <a:off x="687324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80" name="フローチャート: 判断 479">
          <a:extLst>
            <a:ext uri="{FF2B5EF4-FFF2-40B4-BE49-F238E27FC236}">
              <a16:creationId xmlns:a16="http://schemas.microsoft.com/office/drawing/2014/main" id="{A47D2B36-6CDC-4660-ACEB-7C0C1EE363EC}"/>
            </a:ext>
          </a:extLst>
        </xdr:cNvPr>
        <xdr:cNvSpPr/>
      </xdr:nvSpPr>
      <xdr:spPr>
        <a:xfrm>
          <a:off x="6098540" y="1786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F43F3E2F-4785-4898-9947-A82A732F5998}"/>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D1FB0E61-ABD0-4321-8F5F-6E7DF0F714CE}"/>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AE032D25-4C54-441E-BC95-DE3F0D8BE57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5CA9B536-0A1F-4A72-869A-3E1D13E130A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93D173CF-7030-4A77-8638-A8DCE71F6BA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141332</xdr:rowOff>
    </xdr:from>
    <xdr:to>
      <xdr:col>55</xdr:col>
      <xdr:colOff>50800</xdr:colOff>
      <xdr:row>107</xdr:row>
      <xdr:rowOff>71482</xdr:rowOff>
    </xdr:to>
    <xdr:sp macro="" textlink="">
      <xdr:nvSpPr>
        <xdr:cNvPr id="486" name="楕円 485">
          <a:extLst>
            <a:ext uri="{FF2B5EF4-FFF2-40B4-BE49-F238E27FC236}">
              <a16:creationId xmlns:a16="http://schemas.microsoft.com/office/drawing/2014/main" id="{882CEDD6-E1D2-4656-AC3E-C8E5BDDA71D2}"/>
            </a:ext>
          </a:extLst>
        </xdr:cNvPr>
        <xdr:cNvSpPr/>
      </xdr:nvSpPr>
      <xdr:spPr>
        <a:xfrm>
          <a:off x="9192260" y="179111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119759</xdr:rowOff>
    </xdr:from>
    <xdr:ext cx="469744" cy="259045"/>
    <xdr:sp macro="" textlink="">
      <xdr:nvSpPr>
        <xdr:cNvPr id="487" name="【市民会館】&#10;一人当たり面積該当値テキスト">
          <a:extLst>
            <a:ext uri="{FF2B5EF4-FFF2-40B4-BE49-F238E27FC236}">
              <a16:creationId xmlns:a16="http://schemas.microsoft.com/office/drawing/2014/main" id="{9DEEA300-A279-4468-B1DA-4C13114A26F2}"/>
            </a:ext>
          </a:extLst>
        </xdr:cNvPr>
        <xdr:cNvSpPr txBox="1"/>
      </xdr:nvSpPr>
      <xdr:spPr>
        <a:xfrm>
          <a:off x="9258300" y="1788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488" name="楕円 487">
          <a:extLst>
            <a:ext uri="{FF2B5EF4-FFF2-40B4-BE49-F238E27FC236}">
              <a16:creationId xmlns:a16="http://schemas.microsoft.com/office/drawing/2014/main" id="{1649E8B5-56E3-4D75-BAD4-23624FF7D531}"/>
            </a:ext>
          </a:extLst>
        </xdr:cNvPr>
        <xdr:cNvSpPr/>
      </xdr:nvSpPr>
      <xdr:spPr>
        <a:xfrm>
          <a:off x="8445500" y="1792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20682</xdr:rowOff>
    </xdr:from>
    <xdr:to>
      <xdr:col>55</xdr:col>
      <xdr:colOff>0</xdr:colOff>
      <xdr:row>107</xdr:row>
      <xdr:rowOff>30480</xdr:rowOff>
    </xdr:to>
    <xdr:cxnSp macro="">
      <xdr:nvCxnSpPr>
        <xdr:cNvPr id="489" name="直線コネクタ 488">
          <a:extLst>
            <a:ext uri="{FF2B5EF4-FFF2-40B4-BE49-F238E27FC236}">
              <a16:creationId xmlns:a16="http://schemas.microsoft.com/office/drawing/2014/main" id="{FB678FA5-2C8E-4E0D-A35F-3E2AD8E3FD66}"/>
            </a:ext>
          </a:extLst>
        </xdr:cNvPr>
        <xdr:cNvCxnSpPr/>
      </xdr:nvCxnSpPr>
      <xdr:spPr>
        <a:xfrm flipV="1">
          <a:off x="8496300" y="17958162"/>
          <a:ext cx="7239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157662</xdr:rowOff>
    </xdr:from>
    <xdr:to>
      <xdr:col>46</xdr:col>
      <xdr:colOff>38100</xdr:colOff>
      <xdr:row>107</xdr:row>
      <xdr:rowOff>87812</xdr:rowOff>
    </xdr:to>
    <xdr:sp macro="" textlink="">
      <xdr:nvSpPr>
        <xdr:cNvPr id="490" name="楕円 489">
          <a:extLst>
            <a:ext uri="{FF2B5EF4-FFF2-40B4-BE49-F238E27FC236}">
              <a16:creationId xmlns:a16="http://schemas.microsoft.com/office/drawing/2014/main" id="{302B9FD7-CCB8-4566-A0C0-4563286D0657}"/>
            </a:ext>
          </a:extLst>
        </xdr:cNvPr>
        <xdr:cNvSpPr/>
      </xdr:nvSpPr>
      <xdr:spPr>
        <a:xfrm>
          <a:off x="7670800" y="179275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30480</xdr:rowOff>
    </xdr:from>
    <xdr:to>
      <xdr:col>50</xdr:col>
      <xdr:colOff>114300</xdr:colOff>
      <xdr:row>107</xdr:row>
      <xdr:rowOff>37012</xdr:rowOff>
    </xdr:to>
    <xdr:cxnSp macro="">
      <xdr:nvCxnSpPr>
        <xdr:cNvPr id="491" name="直線コネクタ 490">
          <a:extLst>
            <a:ext uri="{FF2B5EF4-FFF2-40B4-BE49-F238E27FC236}">
              <a16:creationId xmlns:a16="http://schemas.microsoft.com/office/drawing/2014/main" id="{B75F286C-AAB1-45EF-BCE6-7AF8E17A9E26}"/>
            </a:ext>
          </a:extLst>
        </xdr:cNvPr>
        <xdr:cNvCxnSpPr/>
      </xdr:nvCxnSpPr>
      <xdr:spPr>
        <a:xfrm flipV="1">
          <a:off x="7713980" y="17967960"/>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164193</xdr:rowOff>
    </xdr:from>
    <xdr:to>
      <xdr:col>41</xdr:col>
      <xdr:colOff>101600</xdr:colOff>
      <xdr:row>107</xdr:row>
      <xdr:rowOff>94343</xdr:rowOff>
    </xdr:to>
    <xdr:sp macro="" textlink="">
      <xdr:nvSpPr>
        <xdr:cNvPr id="492" name="楕円 491">
          <a:extLst>
            <a:ext uri="{FF2B5EF4-FFF2-40B4-BE49-F238E27FC236}">
              <a16:creationId xmlns:a16="http://schemas.microsoft.com/office/drawing/2014/main" id="{69CCF2DE-F983-4370-8A9D-0B1183E83191}"/>
            </a:ext>
          </a:extLst>
        </xdr:cNvPr>
        <xdr:cNvSpPr/>
      </xdr:nvSpPr>
      <xdr:spPr>
        <a:xfrm>
          <a:off x="6873240" y="17934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37012</xdr:rowOff>
    </xdr:from>
    <xdr:to>
      <xdr:col>45</xdr:col>
      <xdr:colOff>177800</xdr:colOff>
      <xdr:row>107</xdr:row>
      <xdr:rowOff>43543</xdr:rowOff>
    </xdr:to>
    <xdr:cxnSp macro="">
      <xdr:nvCxnSpPr>
        <xdr:cNvPr id="493" name="直線コネクタ 492">
          <a:extLst>
            <a:ext uri="{FF2B5EF4-FFF2-40B4-BE49-F238E27FC236}">
              <a16:creationId xmlns:a16="http://schemas.microsoft.com/office/drawing/2014/main" id="{F6D72859-9643-40D5-905B-9363A6C3B753}"/>
            </a:ext>
          </a:extLst>
        </xdr:cNvPr>
        <xdr:cNvCxnSpPr/>
      </xdr:nvCxnSpPr>
      <xdr:spPr>
        <a:xfrm flipV="1">
          <a:off x="6924040" y="17974492"/>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170724</xdr:rowOff>
    </xdr:from>
    <xdr:to>
      <xdr:col>36</xdr:col>
      <xdr:colOff>165100</xdr:colOff>
      <xdr:row>107</xdr:row>
      <xdr:rowOff>100874</xdr:rowOff>
    </xdr:to>
    <xdr:sp macro="" textlink="">
      <xdr:nvSpPr>
        <xdr:cNvPr id="494" name="楕円 493">
          <a:extLst>
            <a:ext uri="{FF2B5EF4-FFF2-40B4-BE49-F238E27FC236}">
              <a16:creationId xmlns:a16="http://schemas.microsoft.com/office/drawing/2014/main" id="{7D07D42F-60AF-4AF6-8401-44A7F2B26AD8}"/>
            </a:ext>
          </a:extLst>
        </xdr:cNvPr>
        <xdr:cNvSpPr/>
      </xdr:nvSpPr>
      <xdr:spPr>
        <a:xfrm>
          <a:off x="6098540" y="17940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43543</xdr:rowOff>
    </xdr:from>
    <xdr:to>
      <xdr:col>41</xdr:col>
      <xdr:colOff>50800</xdr:colOff>
      <xdr:row>107</xdr:row>
      <xdr:rowOff>50074</xdr:rowOff>
    </xdr:to>
    <xdr:cxnSp macro="">
      <xdr:nvCxnSpPr>
        <xdr:cNvPr id="495" name="直線コネクタ 494">
          <a:extLst>
            <a:ext uri="{FF2B5EF4-FFF2-40B4-BE49-F238E27FC236}">
              <a16:creationId xmlns:a16="http://schemas.microsoft.com/office/drawing/2014/main" id="{2A9D0017-56FB-4362-855F-407110168EED}"/>
            </a:ext>
          </a:extLst>
        </xdr:cNvPr>
        <xdr:cNvCxnSpPr/>
      </xdr:nvCxnSpPr>
      <xdr:spPr>
        <a:xfrm flipV="1">
          <a:off x="6149340" y="17981023"/>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8B619DF9-9FE6-4E77-8C92-B50F31A4C091}"/>
            </a:ext>
          </a:extLst>
        </xdr:cNvPr>
        <xdr:cNvSpPr txBox="1"/>
      </xdr:nvSpPr>
      <xdr:spPr>
        <a:xfrm>
          <a:off x="827158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641065C7-9184-43A8-A831-3822591A0328}"/>
            </a:ext>
          </a:extLst>
        </xdr:cNvPr>
        <xdr:cNvSpPr txBox="1"/>
      </xdr:nvSpPr>
      <xdr:spPr>
        <a:xfrm>
          <a:off x="7509587" y="1764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C9460954-FF00-443F-B56C-FAFF1429C4F4}"/>
            </a:ext>
          </a:extLst>
        </xdr:cNvPr>
        <xdr:cNvSpPr txBox="1"/>
      </xdr:nvSpPr>
      <xdr:spPr>
        <a:xfrm>
          <a:off x="671202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9" name="n_4aveValue【市民会館】&#10;一人当たり面積">
          <a:extLst>
            <a:ext uri="{FF2B5EF4-FFF2-40B4-BE49-F238E27FC236}">
              <a16:creationId xmlns:a16="http://schemas.microsoft.com/office/drawing/2014/main" id="{84FD6B02-E115-45E7-B42E-689B2F04901E}"/>
            </a:ext>
          </a:extLst>
        </xdr:cNvPr>
        <xdr:cNvSpPr txBox="1"/>
      </xdr:nvSpPr>
      <xdr:spPr>
        <a:xfrm>
          <a:off x="5937327" y="17644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500" name="n_1mainValue【市民会館】&#10;一人当たり面積">
          <a:extLst>
            <a:ext uri="{FF2B5EF4-FFF2-40B4-BE49-F238E27FC236}">
              <a16:creationId xmlns:a16="http://schemas.microsoft.com/office/drawing/2014/main" id="{C7C348E4-2018-481C-A092-B6215A0FFFB1}"/>
            </a:ext>
          </a:extLst>
        </xdr:cNvPr>
        <xdr:cNvSpPr txBox="1"/>
      </xdr:nvSpPr>
      <xdr:spPr>
        <a:xfrm>
          <a:off x="8271587" y="180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78939</xdr:rowOff>
    </xdr:from>
    <xdr:ext cx="469744" cy="259045"/>
    <xdr:sp macro="" textlink="">
      <xdr:nvSpPr>
        <xdr:cNvPr id="501" name="n_2mainValue【市民会館】&#10;一人当たり面積">
          <a:extLst>
            <a:ext uri="{FF2B5EF4-FFF2-40B4-BE49-F238E27FC236}">
              <a16:creationId xmlns:a16="http://schemas.microsoft.com/office/drawing/2014/main" id="{1E92BB7D-21C1-41AF-A4EA-5E31F3E9FEEF}"/>
            </a:ext>
          </a:extLst>
        </xdr:cNvPr>
        <xdr:cNvSpPr txBox="1"/>
      </xdr:nvSpPr>
      <xdr:spPr>
        <a:xfrm>
          <a:off x="7509587" y="1801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85470</xdr:rowOff>
    </xdr:from>
    <xdr:ext cx="469744" cy="259045"/>
    <xdr:sp macro="" textlink="">
      <xdr:nvSpPr>
        <xdr:cNvPr id="502" name="n_3mainValue【市民会館】&#10;一人当たり面積">
          <a:extLst>
            <a:ext uri="{FF2B5EF4-FFF2-40B4-BE49-F238E27FC236}">
              <a16:creationId xmlns:a16="http://schemas.microsoft.com/office/drawing/2014/main" id="{4AE207DA-F71B-4CE5-944F-3F155CE87ED2}"/>
            </a:ext>
          </a:extLst>
        </xdr:cNvPr>
        <xdr:cNvSpPr txBox="1"/>
      </xdr:nvSpPr>
      <xdr:spPr>
        <a:xfrm>
          <a:off x="6712027" y="1802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92001</xdr:rowOff>
    </xdr:from>
    <xdr:ext cx="469744" cy="259045"/>
    <xdr:sp macro="" textlink="">
      <xdr:nvSpPr>
        <xdr:cNvPr id="503" name="n_4mainValue【市民会館】&#10;一人当たり面積">
          <a:extLst>
            <a:ext uri="{FF2B5EF4-FFF2-40B4-BE49-F238E27FC236}">
              <a16:creationId xmlns:a16="http://schemas.microsoft.com/office/drawing/2014/main" id="{463945E5-CAA5-4ACD-A35E-D9AB6E3F45A0}"/>
            </a:ext>
          </a:extLst>
        </xdr:cNvPr>
        <xdr:cNvSpPr txBox="1"/>
      </xdr:nvSpPr>
      <xdr:spPr>
        <a:xfrm>
          <a:off x="5937327" y="1802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C1D90750-AC69-42A1-BC26-45C366D2B70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4FD35DD6-DD68-44D9-99B1-25FEFBFB4888}"/>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C7245E4E-5DE9-4D9F-8EBB-FB612AD78AA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FEB5E4C7-CCB5-44F3-A2EF-DE82D700B25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2A7C1BE2-FE2D-4E0B-A379-EBE9C30F6F0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2F8CD31B-BB03-4B68-B259-6327FC3E86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44FF58BE-396D-4EF5-AE18-E191F1774EF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4BD168AB-D4A9-4045-AC98-25C63C4B389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27D90425-6A1B-432B-BF4B-48EE4847649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038AB3EF-D743-4EAA-897E-87DCA99533D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A7605937-C7E3-458D-BE46-0FE4F2C625B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E0997081-4736-4CD6-8D29-4091EC05E82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79F52B8F-8EB4-4553-9308-0729101F831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4EAFD269-8E8E-4A01-A0F8-0C791B0CE6BC}"/>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4B0976F4-DAA7-4BB8-BC57-889DF914DE61}"/>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231F21EE-BE6A-46F4-BF8D-482384E38C1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9363C3CB-FB81-40E3-9473-23A7F2EF746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97B93C04-DE54-482F-8520-E10B292CDBF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28B5B556-0DAC-498B-B167-0A43DE9D62DB}"/>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968F1604-C325-41D9-B32A-2B336D18702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0D775511-55BA-4DD5-9160-6A1BBC3CA8C4}"/>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0CC3C51D-AD86-415C-928C-89B3C8A4A7C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C33ACC0A-0B71-46F0-858B-979B043BB8F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20AC2735-3F5C-4E85-A166-0256126C53A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E2391E3E-5A5E-4011-8155-3ADB96D4238F}"/>
            </a:ext>
          </a:extLst>
        </xdr:cNvPr>
        <xdr:cNvCxnSpPr/>
      </xdr:nvCxnSpPr>
      <xdr:spPr>
        <a:xfrm flipV="1">
          <a:off x="14375764" y="5562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F437DFFE-BD24-427E-8F61-C69DF29D98DD}"/>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19E90F02-AB3D-4AAF-A928-4AF8920E5F27}"/>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F2AAC438-68AD-4C31-A24B-4FF1DCA92913}"/>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5E007E01-4FCD-42A6-93DF-C416E52F25EF}"/>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88A6F205-6FDC-450B-8E09-4633EECE06CA}"/>
            </a:ext>
          </a:extLst>
        </xdr:cNvPr>
        <xdr:cNvSpPr txBox="1"/>
      </xdr:nvSpPr>
      <xdr:spPr>
        <a:xfrm>
          <a:off x="1441450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47C06AFE-36DE-4A82-B287-71784022F464}"/>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B982F01C-AFD4-47A3-B03B-4679C29893B6}"/>
            </a:ext>
          </a:extLst>
        </xdr:cNvPr>
        <xdr:cNvSpPr/>
      </xdr:nvSpPr>
      <xdr:spPr>
        <a:xfrm>
          <a:off x="1357884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5F2ABB72-1B4D-4668-AF8D-6CF3B4A0B205}"/>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2B040190-AEF6-420A-A9FA-DF60D6F903B0}"/>
            </a:ext>
          </a:extLst>
        </xdr:cNvPr>
        <xdr:cNvSpPr/>
      </xdr:nvSpPr>
      <xdr:spPr>
        <a:xfrm>
          <a:off x="1202944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8" name="フローチャート: 判断 537">
          <a:extLst>
            <a:ext uri="{FF2B5EF4-FFF2-40B4-BE49-F238E27FC236}">
              <a16:creationId xmlns:a16="http://schemas.microsoft.com/office/drawing/2014/main" id="{402CCF5A-D94E-4518-9291-3C43B9848361}"/>
            </a:ext>
          </a:extLst>
        </xdr:cNvPr>
        <xdr:cNvSpPr/>
      </xdr:nvSpPr>
      <xdr:spPr>
        <a:xfrm>
          <a:off x="1123188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9D671E0-269D-4F4F-89C9-ED57E38C264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0501288F-E834-47C2-92DB-DB5DDA1124B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A94BFEF5-3503-46B7-8991-447C66EF67E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746FAF4D-CF42-456A-9368-7234AFD536F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AE92F0EA-DC56-47DF-802E-184BD153133E}"/>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73025</xdr:rowOff>
    </xdr:from>
    <xdr:to>
      <xdr:col>85</xdr:col>
      <xdr:colOff>177800</xdr:colOff>
      <xdr:row>40</xdr:row>
      <xdr:rowOff>3175</xdr:rowOff>
    </xdr:to>
    <xdr:sp macro="" textlink="">
      <xdr:nvSpPr>
        <xdr:cNvPr id="544" name="楕円 543">
          <a:extLst>
            <a:ext uri="{FF2B5EF4-FFF2-40B4-BE49-F238E27FC236}">
              <a16:creationId xmlns:a16="http://schemas.microsoft.com/office/drawing/2014/main" id="{90F27F09-A64A-4BAF-B3CD-E07DAAC05736}"/>
            </a:ext>
          </a:extLst>
        </xdr:cNvPr>
        <xdr:cNvSpPr/>
      </xdr:nvSpPr>
      <xdr:spPr>
        <a:xfrm>
          <a:off x="14325600" y="66109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51452</xdr:rowOff>
    </xdr:from>
    <xdr:ext cx="405111" cy="259045"/>
    <xdr:sp macro="" textlink="">
      <xdr:nvSpPr>
        <xdr:cNvPr id="545" name="【一般廃棄物処理施設】&#10;有形固定資産減価償却率該当値テキスト">
          <a:extLst>
            <a:ext uri="{FF2B5EF4-FFF2-40B4-BE49-F238E27FC236}">
              <a16:creationId xmlns:a16="http://schemas.microsoft.com/office/drawing/2014/main" id="{9F16367D-34CB-4FED-817A-EB76CAB0269E}"/>
            </a:ext>
          </a:extLst>
        </xdr:cNvPr>
        <xdr:cNvSpPr txBox="1"/>
      </xdr:nvSpPr>
      <xdr:spPr>
        <a:xfrm>
          <a:off x="14414500" y="658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52070</xdr:rowOff>
    </xdr:from>
    <xdr:to>
      <xdr:col>81</xdr:col>
      <xdr:colOff>101600</xdr:colOff>
      <xdr:row>39</xdr:row>
      <xdr:rowOff>153670</xdr:rowOff>
    </xdr:to>
    <xdr:sp macro="" textlink="">
      <xdr:nvSpPr>
        <xdr:cNvPr id="546" name="楕円 545">
          <a:extLst>
            <a:ext uri="{FF2B5EF4-FFF2-40B4-BE49-F238E27FC236}">
              <a16:creationId xmlns:a16="http://schemas.microsoft.com/office/drawing/2014/main" id="{CDBDDF56-3A6C-4186-B482-8D8010A7A395}"/>
            </a:ext>
          </a:extLst>
        </xdr:cNvPr>
        <xdr:cNvSpPr/>
      </xdr:nvSpPr>
      <xdr:spPr>
        <a:xfrm>
          <a:off x="1357884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102870</xdr:rowOff>
    </xdr:from>
    <xdr:to>
      <xdr:col>85</xdr:col>
      <xdr:colOff>127000</xdr:colOff>
      <xdr:row>39</xdr:row>
      <xdr:rowOff>123825</xdr:rowOff>
    </xdr:to>
    <xdr:cxnSp macro="">
      <xdr:nvCxnSpPr>
        <xdr:cNvPr id="547" name="直線コネクタ 546">
          <a:extLst>
            <a:ext uri="{FF2B5EF4-FFF2-40B4-BE49-F238E27FC236}">
              <a16:creationId xmlns:a16="http://schemas.microsoft.com/office/drawing/2014/main" id="{9AD4ED62-78C3-4C28-916F-6DAD93511C99}"/>
            </a:ext>
          </a:extLst>
        </xdr:cNvPr>
        <xdr:cNvCxnSpPr/>
      </xdr:nvCxnSpPr>
      <xdr:spPr>
        <a:xfrm>
          <a:off x="13629640" y="6640830"/>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548" name="楕円 547">
          <a:extLst>
            <a:ext uri="{FF2B5EF4-FFF2-40B4-BE49-F238E27FC236}">
              <a16:creationId xmlns:a16="http://schemas.microsoft.com/office/drawing/2014/main" id="{F4A905F5-AD9F-4D22-A760-69DAFBFDF222}"/>
            </a:ext>
          </a:extLst>
        </xdr:cNvPr>
        <xdr:cNvSpPr/>
      </xdr:nvSpPr>
      <xdr:spPr>
        <a:xfrm>
          <a:off x="1280414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81915</xdr:rowOff>
    </xdr:from>
    <xdr:to>
      <xdr:col>81</xdr:col>
      <xdr:colOff>50800</xdr:colOff>
      <xdr:row>39</xdr:row>
      <xdr:rowOff>102870</xdr:rowOff>
    </xdr:to>
    <xdr:cxnSp macro="">
      <xdr:nvCxnSpPr>
        <xdr:cNvPr id="549" name="直線コネクタ 548">
          <a:extLst>
            <a:ext uri="{FF2B5EF4-FFF2-40B4-BE49-F238E27FC236}">
              <a16:creationId xmlns:a16="http://schemas.microsoft.com/office/drawing/2014/main" id="{B0320D91-59C5-4807-B920-028396142F51}"/>
            </a:ext>
          </a:extLst>
        </xdr:cNvPr>
        <xdr:cNvCxnSpPr/>
      </xdr:nvCxnSpPr>
      <xdr:spPr>
        <a:xfrm>
          <a:off x="12854940" y="661987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17780</xdr:rowOff>
    </xdr:from>
    <xdr:to>
      <xdr:col>72</xdr:col>
      <xdr:colOff>38100</xdr:colOff>
      <xdr:row>39</xdr:row>
      <xdr:rowOff>119380</xdr:rowOff>
    </xdr:to>
    <xdr:sp macro="" textlink="">
      <xdr:nvSpPr>
        <xdr:cNvPr id="550" name="楕円 549">
          <a:extLst>
            <a:ext uri="{FF2B5EF4-FFF2-40B4-BE49-F238E27FC236}">
              <a16:creationId xmlns:a16="http://schemas.microsoft.com/office/drawing/2014/main" id="{A5489664-3DBE-4090-80DE-3B45FEE3CC2B}"/>
            </a:ext>
          </a:extLst>
        </xdr:cNvPr>
        <xdr:cNvSpPr/>
      </xdr:nvSpPr>
      <xdr:spPr>
        <a:xfrm>
          <a:off x="12029440" y="6555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68580</xdr:rowOff>
    </xdr:from>
    <xdr:to>
      <xdr:col>76</xdr:col>
      <xdr:colOff>114300</xdr:colOff>
      <xdr:row>39</xdr:row>
      <xdr:rowOff>81915</xdr:rowOff>
    </xdr:to>
    <xdr:cxnSp macro="">
      <xdr:nvCxnSpPr>
        <xdr:cNvPr id="551" name="直線コネクタ 550">
          <a:extLst>
            <a:ext uri="{FF2B5EF4-FFF2-40B4-BE49-F238E27FC236}">
              <a16:creationId xmlns:a16="http://schemas.microsoft.com/office/drawing/2014/main" id="{8E5BE5EC-40CA-4BF9-8413-5C459DA7B46E}"/>
            </a:ext>
          </a:extLst>
        </xdr:cNvPr>
        <xdr:cNvCxnSpPr/>
      </xdr:nvCxnSpPr>
      <xdr:spPr>
        <a:xfrm>
          <a:off x="12072620" y="660654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13970</xdr:rowOff>
    </xdr:from>
    <xdr:to>
      <xdr:col>67</xdr:col>
      <xdr:colOff>101600</xdr:colOff>
      <xdr:row>39</xdr:row>
      <xdr:rowOff>115570</xdr:rowOff>
    </xdr:to>
    <xdr:sp macro="" textlink="">
      <xdr:nvSpPr>
        <xdr:cNvPr id="552" name="楕円 551">
          <a:extLst>
            <a:ext uri="{FF2B5EF4-FFF2-40B4-BE49-F238E27FC236}">
              <a16:creationId xmlns:a16="http://schemas.microsoft.com/office/drawing/2014/main" id="{CABE6657-D160-4A2C-BAD0-AE154556B7FA}"/>
            </a:ext>
          </a:extLst>
        </xdr:cNvPr>
        <xdr:cNvSpPr/>
      </xdr:nvSpPr>
      <xdr:spPr>
        <a:xfrm>
          <a:off x="1123188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64770</xdr:rowOff>
    </xdr:from>
    <xdr:to>
      <xdr:col>71</xdr:col>
      <xdr:colOff>177800</xdr:colOff>
      <xdr:row>39</xdr:row>
      <xdr:rowOff>68580</xdr:rowOff>
    </xdr:to>
    <xdr:cxnSp macro="">
      <xdr:nvCxnSpPr>
        <xdr:cNvPr id="553" name="直線コネクタ 552">
          <a:extLst>
            <a:ext uri="{FF2B5EF4-FFF2-40B4-BE49-F238E27FC236}">
              <a16:creationId xmlns:a16="http://schemas.microsoft.com/office/drawing/2014/main" id="{241CAA10-E9BD-434B-A07A-20CC3B4E2A5C}"/>
            </a:ext>
          </a:extLst>
        </xdr:cNvPr>
        <xdr:cNvCxnSpPr/>
      </xdr:nvCxnSpPr>
      <xdr:spPr>
        <a:xfrm>
          <a:off x="11282680" y="66027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B01EA527-AB97-499A-A2E4-B2E36BB590E4}"/>
            </a:ext>
          </a:extLst>
        </xdr:cNvPr>
        <xdr:cNvSpPr txBox="1"/>
      </xdr:nvSpPr>
      <xdr:spPr>
        <a:xfrm>
          <a:off x="134372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60475A83-07E6-4242-A3BC-1DD954E703F4}"/>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FBAA1F4D-702E-460B-84F1-7F0BA91D1976}"/>
            </a:ext>
          </a:extLst>
        </xdr:cNvPr>
        <xdr:cNvSpPr txBox="1"/>
      </xdr:nvSpPr>
      <xdr:spPr>
        <a:xfrm>
          <a:off x="119005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41E62CCF-B390-42F9-82EA-7867F6168517}"/>
            </a:ext>
          </a:extLst>
        </xdr:cNvPr>
        <xdr:cNvSpPr txBox="1"/>
      </xdr:nvSpPr>
      <xdr:spPr>
        <a:xfrm>
          <a:off x="1110298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144797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9BBADDBB-3FAC-422A-B6FF-35DAB1B6A740}"/>
            </a:ext>
          </a:extLst>
        </xdr:cNvPr>
        <xdr:cNvSpPr txBox="1"/>
      </xdr:nvSpPr>
      <xdr:spPr>
        <a:xfrm>
          <a:off x="134372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487FBC12-C9B8-4654-AA43-AA81F802022B}"/>
            </a:ext>
          </a:extLst>
        </xdr:cNvPr>
        <xdr:cNvSpPr txBox="1"/>
      </xdr:nvSpPr>
      <xdr:spPr>
        <a:xfrm>
          <a:off x="126752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110507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9B6CCF0A-36D1-4BA8-AA0C-1D0A774C7CC8}"/>
            </a:ext>
          </a:extLst>
        </xdr:cNvPr>
        <xdr:cNvSpPr txBox="1"/>
      </xdr:nvSpPr>
      <xdr:spPr>
        <a:xfrm>
          <a:off x="119005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106697</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DCCCD997-D165-4BF3-AD43-4D2EDBEB27BD}"/>
            </a:ext>
          </a:extLst>
        </xdr:cNvPr>
        <xdr:cNvSpPr txBox="1"/>
      </xdr:nvSpPr>
      <xdr:spPr>
        <a:xfrm>
          <a:off x="1110298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15486ACC-113C-4D37-B464-A9647E04DE8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FEE53456-1520-48DF-93BB-55BB9DDEBD5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6A82609B-B665-41E8-8945-76CAC4D2F1F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FD9EA49F-999E-4A1B-8E2E-FF0057582777}"/>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0A6C91BB-868A-4F71-9F08-2CCC37E9597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48CAB430-B3D8-428D-BE6A-CD6EA50B94A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223A0831-7F7F-408A-B53E-623BAE9C9A6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880EA20A-0D15-44BD-BAF2-884F47D5916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4F897FA2-302B-4C09-B250-383E29CFBAA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874F6FF5-7043-4FF3-B06C-69BA3498183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3AC3F6EF-55AD-403E-82EA-360FBA21E60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F225C6D9-47D5-4997-A0A8-FC0FD09FEA40}"/>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C95B7F22-A99A-4865-BB4D-5030EA9DD159}"/>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B3F49942-B450-4553-A512-9B600F7CDA0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7E21EF26-FF6D-4C06-B47C-24F46CF10B1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F1459536-8C50-4BFD-B18D-0B2056FCED5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2D60D081-5A4E-493C-8D10-62B03B7B87FC}"/>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5D37C533-5F3E-4E65-BEDB-01ABF525588C}"/>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D5F2B00F-AA76-4C6D-922C-C159A5222FB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05C5EDF8-A9DB-45CE-A7A6-FF3AD123AA32}"/>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C9BAF010-9CD3-4B78-9A07-3FF10476B5E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D8446606-06B3-4FC5-9D13-57EBB367E5E4}"/>
            </a:ext>
          </a:extLst>
        </xdr:cNvPr>
        <xdr:cNvCxnSpPr/>
      </xdr:nvCxnSpPr>
      <xdr:spPr>
        <a:xfrm flipV="1">
          <a:off x="19509104" y="5738865"/>
          <a:ext cx="0" cy="126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39B0F5C3-1737-47BC-9E60-D051BF262F26}"/>
            </a:ext>
          </a:extLst>
        </xdr:cNvPr>
        <xdr:cNvSpPr txBox="1"/>
      </xdr:nvSpPr>
      <xdr:spPr>
        <a:xfrm>
          <a:off x="19547840" y="70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D1EBABC7-F8D5-45B1-8494-D05A9ED87CEF}"/>
            </a:ext>
          </a:extLst>
        </xdr:cNvPr>
        <xdr:cNvCxnSpPr/>
      </xdr:nvCxnSpPr>
      <xdr:spPr>
        <a:xfrm>
          <a:off x="19443700" y="699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870D6F48-F119-427D-BCD2-4B193F170C76}"/>
            </a:ext>
          </a:extLst>
        </xdr:cNvPr>
        <xdr:cNvSpPr txBox="1"/>
      </xdr:nvSpPr>
      <xdr:spPr>
        <a:xfrm>
          <a:off x="19547840" y="552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11A90F71-78E5-4500-914F-8FB286CE82CE}"/>
            </a:ext>
          </a:extLst>
        </xdr:cNvPr>
        <xdr:cNvCxnSpPr/>
      </xdr:nvCxnSpPr>
      <xdr:spPr>
        <a:xfrm>
          <a:off x="19443700" y="573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ED74A252-E287-4FF7-B937-A10144AB59A4}"/>
            </a:ext>
          </a:extLst>
        </xdr:cNvPr>
        <xdr:cNvSpPr txBox="1"/>
      </xdr:nvSpPr>
      <xdr:spPr>
        <a:xfrm>
          <a:off x="19547840" y="6388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29F8AC18-CDA4-49CF-BB91-35E18D24707D}"/>
            </a:ext>
          </a:extLst>
        </xdr:cNvPr>
        <xdr:cNvSpPr/>
      </xdr:nvSpPr>
      <xdr:spPr>
        <a:xfrm>
          <a:off x="19458940" y="653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D588B91E-234F-4252-A4C7-9EE96ED70042}"/>
            </a:ext>
          </a:extLst>
        </xdr:cNvPr>
        <xdr:cNvSpPr/>
      </xdr:nvSpPr>
      <xdr:spPr>
        <a:xfrm>
          <a:off x="18735040" y="656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8933BA6F-1C9E-45EC-9D68-09CCCDD44CE5}"/>
            </a:ext>
          </a:extLst>
        </xdr:cNvPr>
        <xdr:cNvSpPr/>
      </xdr:nvSpPr>
      <xdr:spPr>
        <a:xfrm>
          <a:off x="17937480" y="658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4E5369E9-5247-4308-ACA9-D559B8698965}"/>
            </a:ext>
          </a:extLst>
        </xdr:cNvPr>
        <xdr:cNvSpPr/>
      </xdr:nvSpPr>
      <xdr:spPr>
        <a:xfrm>
          <a:off x="17162780" y="6611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93" name="フローチャート: 判断 592">
          <a:extLst>
            <a:ext uri="{FF2B5EF4-FFF2-40B4-BE49-F238E27FC236}">
              <a16:creationId xmlns:a16="http://schemas.microsoft.com/office/drawing/2014/main" id="{78F126FA-91B2-40AE-B57D-FAE8E94F544F}"/>
            </a:ext>
          </a:extLst>
        </xdr:cNvPr>
        <xdr:cNvSpPr/>
      </xdr:nvSpPr>
      <xdr:spPr>
        <a:xfrm>
          <a:off x="16388080" y="6624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1096288D-937B-4B01-B108-82A7F81F679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969CB245-FFFA-4BB6-8A39-1095F39F180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4D56BF6D-AE9B-436E-A0A5-A8752A7BA557}"/>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1CB27378-3BB6-4C6E-A840-C48D014F022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33AB2EA9-E175-44E1-9CA2-D3F847C51C6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3873</xdr:rowOff>
    </xdr:from>
    <xdr:to>
      <xdr:col>116</xdr:col>
      <xdr:colOff>114300</xdr:colOff>
      <xdr:row>39</xdr:row>
      <xdr:rowOff>105473</xdr:rowOff>
    </xdr:to>
    <xdr:sp macro="" textlink="">
      <xdr:nvSpPr>
        <xdr:cNvPr id="599" name="楕円 598">
          <a:extLst>
            <a:ext uri="{FF2B5EF4-FFF2-40B4-BE49-F238E27FC236}">
              <a16:creationId xmlns:a16="http://schemas.microsoft.com/office/drawing/2014/main" id="{E0890DBA-13AD-4DFA-BBE6-5C30536CE396}"/>
            </a:ext>
          </a:extLst>
        </xdr:cNvPr>
        <xdr:cNvSpPr/>
      </xdr:nvSpPr>
      <xdr:spPr>
        <a:xfrm>
          <a:off x="19458940" y="654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153750</xdr:rowOff>
    </xdr:from>
    <xdr:ext cx="599010" cy="259045"/>
    <xdr:sp macro="" textlink="">
      <xdr:nvSpPr>
        <xdr:cNvPr id="600" name="【一般廃棄物処理施設】&#10;一人当たり有形固定資産（償却資産）額該当値テキスト">
          <a:extLst>
            <a:ext uri="{FF2B5EF4-FFF2-40B4-BE49-F238E27FC236}">
              <a16:creationId xmlns:a16="http://schemas.microsoft.com/office/drawing/2014/main" id="{FB5BD57A-3B44-477E-BB1E-457EE0783092}"/>
            </a:ext>
          </a:extLst>
        </xdr:cNvPr>
        <xdr:cNvSpPr txBox="1"/>
      </xdr:nvSpPr>
      <xdr:spPr>
        <a:xfrm>
          <a:off x="19547840" y="652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16601</xdr:rowOff>
    </xdr:from>
    <xdr:to>
      <xdr:col>112</xdr:col>
      <xdr:colOff>38100</xdr:colOff>
      <xdr:row>39</xdr:row>
      <xdr:rowOff>118201</xdr:rowOff>
    </xdr:to>
    <xdr:sp macro="" textlink="">
      <xdr:nvSpPr>
        <xdr:cNvPr id="601" name="楕円 600">
          <a:extLst>
            <a:ext uri="{FF2B5EF4-FFF2-40B4-BE49-F238E27FC236}">
              <a16:creationId xmlns:a16="http://schemas.microsoft.com/office/drawing/2014/main" id="{75F9492E-AB00-4CA5-B82D-F6950144792A}"/>
            </a:ext>
          </a:extLst>
        </xdr:cNvPr>
        <xdr:cNvSpPr/>
      </xdr:nvSpPr>
      <xdr:spPr>
        <a:xfrm>
          <a:off x="18735040" y="65545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54673</xdr:rowOff>
    </xdr:from>
    <xdr:to>
      <xdr:col>116</xdr:col>
      <xdr:colOff>63500</xdr:colOff>
      <xdr:row>39</xdr:row>
      <xdr:rowOff>67401</xdr:rowOff>
    </xdr:to>
    <xdr:cxnSp macro="">
      <xdr:nvCxnSpPr>
        <xdr:cNvPr id="602" name="直線コネクタ 601">
          <a:extLst>
            <a:ext uri="{FF2B5EF4-FFF2-40B4-BE49-F238E27FC236}">
              <a16:creationId xmlns:a16="http://schemas.microsoft.com/office/drawing/2014/main" id="{676107B6-BB25-4DEA-8A93-CEE745AFDBA1}"/>
            </a:ext>
          </a:extLst>
        </xdr:cNvPr>
        <xdr:cNvCxnSpPr/>
      </xdr:nvCxnSpPr>
      <xdr:spPr>
        <a:xfrm flipV="1">
          <a:off x="18778220" y="6592633"/>
          <a:ext cx="731520" cy="1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25608</xdr:rowOff>
    </xdr:from>
    <xdr:to>
      <xdr:col>107</xdr:col>
      <xdr:colOff>101600</xdr:colOff>
      <xdr:row>39</xdr:row>
      <xdr:rowOff>127208</xdr:rowOff>
    </xdr:to>
    <xdr:sp macro="" textlink="">
      <xdr:nvSpPr>
        <xdr:cNvPr id="603" name="楕円 602">
          <a:extLst>
            <a:ext uri="{FF2B5EF4-FFF2-40B4-BE49-F238E27FC236}">
              <a16:creationId xmlns:a16="http://schemas.microsoft.com/office/drawing/2014/main" id="{DBE1DB7A-957B-4744-86B4-8E73F9A872E9}"/>
            </a:ext>
          </a:extLst>
        </xdr:cNvPr>
        <xdr:cNvSpPr/>
      </xdr:nvSpPr>
      <xdr:spPr>
        <a:xfrm>
          <a:off x="17937480" y="65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67401</xdr:rowOff>
    </xdr:from>
    <xdr:to>
      <xdr:col>111</xdr:col>
      <xdr:colOff>177800</xdr:colOff>
      <xdr:row>39</xdr:row>
      <xdr:rowOff>76408</xdr:rowOff>
    </xdr:to>
    <xdr:cxnSp macro="">
      <xdr:nvCxnSpPr>
        <xdr:cNvPr id="604" name="直線コネクタ 603">
          <a:extLst>
            <a:ext uri="{FF2B5EF4-FFF2-40B4-BE49-F238E27FC236}">
              <a16:creationId xmlns:a16="http://schemas.microsoft.com/office/drawing/2014/main" id="{30C79601-2AA9-4F43-A4CB-ED36917283AD}"/>
            </a:ext>
          </a:extLst>
        </xdr:cNvPr>
        <xdr:cNvCxnSpPr/>
      </xdr:nvCxnSpPr>
      <xdr:spPr>
        <a:xfrm flipV="1">
          <a:off x="17988280" y="6605361"/>
          <a:ext cx="78994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35627</xdr:rowOff>
    </xdr:from>
    <xdr:to>
      <xdr:col>102</xdr:col>
      <xdr:colOff>165100</xdr:colOff>
      <xdr:row>39</xdr:row>
      <xdr:rowOff>137227</xdr:rowOff>
    </xdr:to>
    <xdr:sp macro="" textlink="">
      <xdr:nvSpPr>
        <xdr:cNvPr id="605" name="楕円 604">
          <a:extLst>
            <a:ext uri="{FF2B5EF4-FFF2-40B4-BE49-F238E27FC236}">
              <a16:creationId xmlns:a16="http://schemas.microsoft.com/office/drawing/2014/main" id="{C8947783-9D52-471D-B106-CE79D54C7AD4}"/>
            </a:ext>
          </a:extLst>
        </xdr:cNvPr>
        <xdr:cNvSpPr/>
      </xdr:nvSpPr>
      <xdr:spPr>
        <a:xfrm>
          <a:off x="17162780" y="657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76408</xdr:rowOff>
    </xdr:from>
    <xdr:to>
      <xdr:col>107</xdr:col>
      <xdr:colOff>50800</xdr:colOff>
      <xdr:row>39</xdr:row>
      <xdr:rowOff>86427</xdr:rowOff>
    </xdr:to>
    <xdr:cxnSp macro="">
      <xdr:nvCxnSpPr>
        <xdr:cNvPr id="606" name="直線コネクタ 605">
          <a:extLst>
            <a:ext uri="{FF2B5EF4-FFF2-40B4-BE49-F238E27FC236}">
              <a16:creationId xmlns:a16="http://schemas.microsoft.com/office/drawing/2014/main" id="{B2066774-1FA9-4DE2-916F-2A79A0549D4D}"/>
            </a:ext>
          </a:extLst>
        </xdr:cNvPr>
        <xdr:cNvCxnSpPr/>
      </xdr:nvCxnSpPr>
      <xdr:spPr>
        <a:xfrm flipV="1">
          <a:off x="17213580" y="6614368"/>
          <a:ext cx="774700" cy="1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42760</xdr:rowOff>
    </xdr:from>
    <xdr:to>
      <xdr:col>98</xdr:col>
      <xdr:colOff>38100</xdr:colOff>
      <xdr:row>39</xdr:row>
      <xdr:rowOff>144360</xdr:rowOff>
    </xdr:to>
    <xdr:sp macro="" textlink="">
      <xdr:nvSpPr>
        <xdr:cNvPr id="607" name="楕円 606">
          <a:extLst>
            <a:ext uri="{FF2B5EF4-FFF2-40B4-BE49-F238E27FC236}">
              <a16:creationId xmlns:a16="http://schemas.microsoft.com/office/drawing/2014/main" id="{145403B9-1F43-4D08-B615-EEEDC7EF666A}"/>
            </a:ext>
          </a:extLst>
        </xdr:cNvPr>
        <xdr:cNvSpPr/>
      </xdr:nvSpPr>
      <xdr:spPr>
        <a:xfrm>
          <a:off x="16388080" y="6580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86427</xdr:rowOff>
    </xdr:from>
    <xdr:to>
      <xdr:col>102</xdr:col>
      <xdr:colOff>114300</xdr:colOff>
      <xdr:row>39</xdr:row>
      <xdr:rowOff>93560</xdr:rowOff>
    </xdr:to>
    <xdr:cxnSp macro="">
      <xdr:nvCxnSpPr>
        <xdr:cNvPr id="608" name="直線コネクタ 607">
          <a:extLst>
            <a:ext uri="{FF2B5EF4-FFF2-40B4-BE49-F238E27FC236}">
              <a16:creationId xmlns:a16="http://schemas.microsoft.com/office/drawing/2014/main" id="{0CC88745-BB1F-4DE2-B887-C0D8B7C7B3BF}"/>
            </a:ext>
          </a:extLst>
        </xdr:cNvPr>
        <xdr:cNvCxnSpPr/>
      </xdr:nvCxnSpPr>
      <xdr:spPr>
        <a:xfrm flipV="1">
          <a:off x="16431260" y="6624387"/>
          <a:ext cx="782320" cy="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00E04770-46FF-4A59-A0E8-45D619759C38}"/>
            </a:ext>
          </a:extLst>
        </xdr:cNvPr>
        <xdr:cNvSpPr txBox="1"/>
      </xdr:nvSpPr>
      <xdr:spPr>
        <a:xfrm>
          <a:off x="18496495" y="665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C25C7B0D-7F48-414E-9AF7-8E09EF8F51C3}"/>
            </a:ext>
          </a:extLst>
        </xdr:cNvPr>
        <xdr:cNvSpPr txBox="1"/>
      </xdr:nvSpPr>
      <xdr:spPr>
        <a:xfrm>
          <a:off x="17734495" y="6682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2437CD85-B382-4479-9858-F1FC6BA9609E}"/>
            </a:ext>
          </a:extLst>
        </xdr:cNvPr>
        <xdr:cNvSpPr txBox="1"/>
      </xdr:nvSpPr>
      <xdr:spPr>
        <a:xfrm>
          <a:off x="16936935" y="670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444B4720-4716-4143-B9D5-5ECFC59F3F3A}"/>
            </a:ext>
          </a:extLst>
        </xdr:cNvPr>
        <xdr:cNvSpPr txBox="1"/>
      </xdr:nvSpPr>
      <xdr:spPr>
        <a:xfrm>
          <a:off x="16162235" y="671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134728</xdr:rowOff>
    </xdr:from>
    <xdr:ext cx="599010" cy="259045"/>
    <xdr:sp macro="" textlink="">
      <xdr:nvSpPr>
        <xdr:cNvPr id="613" name="n_1mainValue【一般廃棄物処理施設】&#10;一人当たり有形固定資産（償却資産）額">
          <a:extLst>
            <a:ext uri="{FF2B5EF4-FFF2-40B4-BE49-F238E27FC236}">
              <a16:creationId xmlns:a16="http://schemas.microsoft.com/office/drawing/2014/main" id="{E279A21E-DF75-4DD6-B7C8-222E4B2583E7}"/>
            </a:ext>
          </a:extLst>
        </xdr:cNvPr>
        <xdr:cNvSpPr txBox="1"/>
      </xdr:nvSpPr>
      <xdr:spPr>
        <a:xfrm>
          <a:off x="18496495" y="6337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143735</xdr:rowOff>
    </xdr:from>
    <xdr:ext cx="599010" cy="259045"/>
    <xdr:sp macro="" textlink="">
      <xdr:nvSpPr>
        <xdr:cNvPr id="614" name="n_2mainValue【一般廃棄物処理施設】&#10;一人当たり有形固定資産（償却資産）額">
          <a:extLst>
            <a:ext uri="{FF2B5EF4-FFF2-40B4-BE49-F238E27FC236}">
              <a16:creationId xmlns:a16="http://schemas.microsoft.com/office/drawing/2014/main" id="{1F3C2D07-085A-42E0-9C88-FD311704920B}"/>
            </a:ext>
          </a:extLst>
        </xdr:cNvPr>
        <xdr:cNvSpPr txBox="1"/>
      </xdr:nvSpPr>
      <xdr:spPr>
        <a:xfrm>
          <a:off x="17734495" y="634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153754</xdr:rowOff>
    </xdr:from>
    <xdr:ext cx="599010" cy="259045"/>
    <xdr:sp macro="" textlink="">
      <xdr:nvSpPr>
        <xdr:cNvPr id="615" name="n_3mainValue【一般廃棄物処理施設】&#10;一人当たり有形固定資産（償却資産）額">
          <a:extLst>
            <a:ext uri="{FF2B5EF4-FFF2-40B4-BE49-F238E27FC236}">
              <a16:creationId xmlns:a16="http://schemas.microsoft.com/office/drawing/2014/main" id="{B9E9161C-5959-495F-B820-879F8AB1AE91}"/>
            </a:ext>
          </a:extLst>
        </xdr:cNvPr>
        <xdr:cNvSpPr txBox="1"/>
      </xdr:nvSpPr>
      <xdr:spPr>
        <a:xfrm>
          <a:off x="16936935" y="635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160887</xdr:rowOff>
    </xdr:from>
    <xdr:ext cx="599010" cy="259045"/>
    <xdr:sp macro="" textlink="">
      <xdr:nvSpPr>
        <xdr:cNvPr id="616" name="n_4mainValue【一般廃棄物処理施設】&#10;一人当たり有形固定資産（償却資産）額">
          <a:extLst>
            <a:ext uri="{FF2B5EF4-FFF2-40B4-BE49-F238E27FC236}">
              <a16:creationId xmlns:a16="http://schemas.microsoft.com/office/drawing/2014/main" id="{771F0730-E61E-4773-B80F-010F33AFEBE2}"/>
            </a:ext>
          </a:extLst>
        </xdr:cNvPr>
        <xdr:cNvSpPr txBox="1"/>
      </xdr:nvSpPr>
      <xdr:spPr>
        <a:xfrm>
          <a:off x="16162235" y="636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A8F214CD-2E67-4D6F-B2BC-EC7D8DC8F3F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C32C8C7A-4A4B-4BBB-B881-C93EA4EB3CA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B5C969B9-F674-4DB3-9D9D-8EE0D64F174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B3C74C7E-BC8A-4944-A5B1-F41E6D11630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1D3D85FC-14FF-41FB-AD3F-45022C30304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2ACCDD23-4462-4D4C-99C2-033C83BC4C7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AB4F58E2-37EC-4DBE-9475-08E9EB7E302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54F82644-565A-4905-A68D-FA94E9A791E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C5499F15-6680-4E7D-B397-69CE06DF2E5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3CD46F14-6ED0-4418-8A41-5AED6875E0B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9BC64F8F-85D2-4447-9CFB-081B2BBF259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E2572E6B-D9DA-4838-8FD6-010D83EBC17C}"/>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837A4815-9D88-4C6B-B5C5-8FD3E34B1328}"/>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197BFD67-599E-460E-98EB-522D5BCAA9DB}"/>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4AFEB5F3-D413-489D-8CB5-A0E3C62EB02B}"/>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9A178F2A-EFBF-4BA6-95B7-E37A43AA9E29}"/>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30EEABEA-BE0D-4AF6-A0E4-5A651932E972}"/>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160A1CC9-B01B-4665-8FF6-717EFCB6223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8D1971AE-97D5-479D-B1E0-9E7FA9BFF8A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E1328B2B-8D33-41EA-885F-BD1DB96E075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2A5A3297-6B6F-48EA-8B7E-272DB3CE270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92124BCE-9E26-41B5-A5DD-CAA14662D3B7}"/>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2904A124-D86E-499F-954C-48E48BFC17E2}"/>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FB5FFB4E-3F52-4872-9BBC-B289C14DE1F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B8C70BE2-055C-4DF4-97B4-AD2AE146A1E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331FAC08-34BF-43F6-B628-0A4D415532CA}"/>
            </a:ext>
          </a:extLst>
        </xdr:cNvPr>
        <xdr:cNvCxnSpPr/>
      </xdr:nvCxnSpPr>
      <xdr:spPr>
        <a:xfrm flipV="1">
          <a:off x="14375764" y="9342665"/>
          <a:ext cx="0" cy="1516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DE3A05C9-8EA3-4B11-8F0D-F2E29B0BFDC0}"/>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54E20CCF-D1EF-4D0B-BEDD-52087C6EBE80}"/>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F65067E0-F14B-43CB-89DF-CBC905120A5F}"/>
            </a:ext>
          </a:extLst>
        </xdr:cNvPr>
        <xdr:cNvSpPr txBox="1"/>
      </xdr:nvSpPr>
      <xdr:spPr>
        <a:xfrm>
          <a:off x="1441450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64985675-30CC-4619-B562-A8F880B88E2A}"/>
            </a:ext>
          </a:extLst>
        </xdr:cNvPr>
        <xdr:cNvCxnSpPr/>
      </xdr:nvCxnSpPr>
      <xdr:spPr>
        <a:xfrm>
          <a:off x="1428750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F187C115-BAC8-4FAA-841F-DFE25F320F0F}"/>
            </a:ext>
          </a:extLst>
        </xdr:cNvPr>
        <xdr:cNvSpPr txBox="1"/>
      </xdr:nvSpPr>
      <xdr:spPr>
        <a:xfrm>
          <a:off x="14414500" y="100016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A4B5E71D-A85C-4F9A-895E-614F63AFEF58}"/>
            </a:ext>
          </a:extLst>
        </xdr:cNvPr>
        <xdr:cNvSpPr/>
      </xdr:nvSpPr>
      <xdr:spPr>
        <a:xfrm>
          <a:off x="14325600" y="10146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29092CF1-2B10-4828-B57D-AD36DA5E6010}"/>
            </a:ext>
          </a:extLst>
        </xdr:cNvPr>
        <xdr:cNvSpPr/>
      </xdr:nvSpPr>
      <xdr:spPr>
        <a:xfrm>
          <a:off x="1357884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32240889-3800-4793-BF08-05F7D2A64D61}"/>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3DD4DA38-6BE0-4285-B6AB-647E48445782}"/>
            </a:ext>
          </a:extLst>
        </xdr:cNvPr>
        <xdr:cNvSpPr/>
      </xdr:nvSpPr>
      <xdr:spPr>
        <a:xfrm>
          <a:off x="12029440" y="10079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652" name="フローチャート: 判断 651">
          <a:extLst>
            <a:ext uri="{FF2B5EF4-FFF2-40B4-BE49-F238E27FC236}">
              <a16:creationId xmlns:a16="http://schemas.microsoft.com/office/drawing/2014/main" id="{52914BA3-229F-4223-B403-0F3D773D4555}"/>
            </a:ext>
          </a:extLst>
        </xdr:cNvPr>
        <xdr:cNvSpPr/>
      </xdr:nvSpPr>
      <xdr:spPr>
        <a:xfrm>
          <a:off x="1123188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5631963-84EF-49AA-AAD9-000416B9379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4409A92A-96DC-4CFA-AFEB-944354FFEDB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9C5884EA-54B7-45A5-A66E-00291D12004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6FAB83EC-C658-4A50-8723-C675AA4AE1B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CFE10882-AD70-4F2E-8B42-BA4AF4C5F24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19413</xdr:rowOff>
    </xdr:from>
    <xdr:to>
      <xdr:col>85</xdr:col>
      <xdr:colOff>177800</xdr:colOff>
      <xdr:row>61</xdr:row>
      <xdr:rowOff>121013</xdr:rowOff>
    </xdr:to>
    <xdr:sp macro="" textlink="">
      <xdr:nvSpPr>
        <xdr:cNvPr id="658" name="楕円 657">
          <a:extLst>
            <a:ext uri="{FF2B5EF4-FFF2-40B4-BE49-F238E27FC236}">
              <a16:creationId xmlns:a16="http://schemas.microsoft.com/office/drawing/2014/main" id="{A71279DB-C46B-430F-9CAB-324B0A193563}"/>
            </a:ext>
          </a:extLst>
        </xdr:cNvPr>
        <xdr:cNvSpPr/>
      </xdr:nvSpPr>
      <xdr:spPr>
        <a:xfrm>
          <a:off x="14325600" y="1024545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169290</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FD3CE0A7-0050-4D9C-9753-79A8EAADAC69}"/>
            </a:ext>
          </a:extLst>
        </xdr:cNvPr>
        <xdr:cNvSpPr txBox="1"/>
      </xdr:nvSpPr>
      <xdr:spPr>
        <a:xfrm>
          <a:off x="14414500"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146776</xdr:rowOff>
    </xdr:from>
    <xdr:to>
      <xdr:col>81</xdr:col>
      <xdr:colOff>101600</xdr:colOff>
      <xdr:row>61</xdr:row>
      <xdr:rowOff>76926</xdr:rowOff>
    </xdr:to>
    <xdr:sp macro="" textlink="">
      <xdr:nvSpPr>
        <xdr:cNvPr id="660" name="楕円 659">
          <a:extLst>
            <a:ext uri="{FF2B5EF4-FFF2-40B4-BE49-F238E27FC236}">
              <a16:creationId xmlns:a16="http://schemas.microsoft.com/office/drawing/2014/main" id="{47603E90-AAF6-4259-A364-9543DED37638}"/>
            </a:ext>
          </a:extLst>
        </xdr:cNvPr>
        <xdr:cNvSpPr/>
      </xdr:nvSpPr>
      <xdr:spPr>
        <a:xfrm>
          <a:off x="13578840" y="10205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26126</xdr:rowOff>
    </xdr:from>
    <xdr:to>
      <xdr:col>85</xdr:col>
      <xdr:colOff>127000</xdr:colOff>
      <xdr:row>61</xdr:row>
      <xdr:rowOff>70213</xdr:rowOff>
    </xdr:to>
    <xdr:cxnSp macro="">
      <xdr:nvCxnSpPr>
        <xdr:cNvPr id="661" name="直線コネクタ 660">
          <a:extLst>
            <a:ext uri="{FF2B5EF4-FFF2-40B4-BE49-F238E27FC236}">
              <a16:creationId xmlns:a16="http://schemas.microsoft.com/office/drawing/2014/main" id="{FDB6247E-21A8-40B4-B44F-221D2EDF476A}"/>
            </a:ext>
          </a:extLst>
        </xdr:cNvPr>
        <xdr:cNvCxnSpPr/>
      </xdr:nvCxnSpPr>
      <xdr:spPr>
        <a:xfrm>
          <a:off x="13629640" y="10252166"/>
          <a:ext cx="7467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102688</xdr:rowOff>
    </xdr:from>
    <xdr:to>
      <xdr:col>76</xdr:col>
      <xdr:colOff>165100</xdr:colOff>
      <xdr:row>61</xdr:row>
      <xdr:rowOff>32838</xdr:rowOff>
    </xdr:to>
    <xdr:sp macro="" textlink="">
      <xdr:nvSpPr>
        <xdr:cNvPr id="662" name="楕円 661">
          <a:extLst>
            <a:ext uri="{FF2B5EF4-FFF2-40B4-BE49-F238E27FC236}">
              <a16:creationId xmlns:a16="http://schemas.microsoft.com/office/drawing/2014/main" id="{4ACEA0F5-8BF1-4146-8050-9246640C0D94}"/>
            </a:ext>
          </a:extLst>
        </xdr:cNvPr>
        <xdr:cNvSpPr/>
      </xdr:nvSpPr>
      <xdr:spPr>
        <a:xfrm>
          <a:off x="12804140" y="1016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153488</xdr:rowOff>
    </xdr:from>
    <xdr:to>
      <xdr:col>81</xdr:col>
      <xdr:colOff>50800</xdr:colOff>
      <xdr:row>61</xdr:row>
      <xdr:rowOff>26126</xdr:rowOff>
    </xdr:to>
    <xdr:cxnSp macro="">
      <xdr:nvCxnSpPr>
        <xdr:cNvPr id="663" name="直線コネクタ 662">
          <a:extLst>
            <a:ext uri="{FF2B5EF4-FFF2-40B4-BE49-F238E27FC236}">
              <a16:creationId xmlns:a16="http://schemas.microsoft.com/office/drawing/2014/main" id="{A7B47CDC-43CA-4199-B315-9F55C40F9869}"/>
            </a:ext>
          </a:extLst>
        </xdr:cNvPr>
        <xdr:cNvCxnSpPr/>
      </xdr:nvCxnSpPr>
      <xdr:spPr>
        <a:xfrm>
          <a:off x="12854940" y="10211888"/>
          <a:ext cx="774700" cy="4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58601</xdr:rowOff>
    </xdr:from>
    <xdr:to>
      <xdr:col>72</xdr:col>
      <xdr:colOff>38100</xdr:colOff>
      <xdr:row>60</xdr:row>
      <xdr:rowOff>160201</xdr:rowOff>
    </xdr:to>
    <xdr:sp macro="" textlink="">
      <xdr:nvSpPr>
        <xdr:cNvPr id="664" name="楕円 663">
          <a:extLst>
            <a:ext uri="{FF2B5EF4-FFF2-40B4-BE49-F238E27FC236}">
              <a16:creationId xmlns:a16="http://schemas.microsoft.com/office/drawing/2014/main" id="{DD749543-6B25-45C9-A0D2-827DB8C7B7B5}"/>
            </a:ext>
          </a:extLst>
        </xdr:cNvPr>
        <xdr:cNvSpPr/>
      </xdr:nvSpPr>
      <xdr:spPr>
        <a:xfrm>
          <a:off x="12029440" y="101170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109401</xdr:rowOff>
    </xdr:from>
    <xdr:to>
      <xdr:col>76</xdr:col>
      <xdr:colOff>114300</xdr:colOff>
      <xdr:row>60</xdr:row>
      <xdr:rowOff>153488</xdr:rowOff>
    </xdr:to>
    <xdr:cxnSp macro="">
      <xdr:nvCxnSpPr>
        <xdr:cNvPr id="665" name="直線コネクタ 664">
          <a:extLst>
            <a:ext uri="{FF2B5EF4-FFF2-40B4-BE49-F238E27FC236}">
              <a16:creationId xmlns:a16="http://schemas.microsoft.com/office/drawing/2014/main" id="{DB773F7C-E12C-435F-95BC-39E47AA65C7D}"/>
            </a:ext>
          </a:extLst>
        </xdr:cNvPr>
        <xdr:cNvCxnSpPr/>
      </xdr:nvCxnSpPr>
      <xdr:spPr>
        <a:xfrm>
          <a:off x="12072620" y="10167801"/>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666" name="楕円 665">
          <a:extLst>
            <a:ext uri="{FF2B5EF4-FFF2-40B4-BE49-F238E27FC236}">
              <a16:creationId xmlns:a16="http://schemas.microsoft.com/office/drawing/2014/main" id="{7E86F404-A4FE-4CDD-B68D-EA44D7DDDD58}"/>
            </a:ext>
          </a:extLst>
        </xdr:cNvPr>
        <xdr:cNvSpPr/>
      </xdr:nvSpPr>
      <xdr:spPr>
        <a:xfrm>
          <a:off x="1123188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109401</xdr:rowOff>
    </xdr:to>
    <xdr:cxnSp macro="">
      <xdr:nvCxnSpPr>
        <xdr:cNvPr id="667" name="直線コネクタ 666">
          <a:extLst>
            <a:ext uri="{FF2B5EF4-FFF2-40B4-BE49-F238E27FC236}">
              <a16:creationId xmlns:a16="http://schemas.microsoft.com/office/drawing/2014/main" id="{44B73C1E-9896-453E-A94D-579F6B35EFD1}"/>
            </a:ext>
          </a:extLst>
        </xdr:cNvPr>
        <xdr:cNvCxnSpPr/>
      </xdr:nvCxnSpPr>
      <xdr:spPr>
        <a:xfrm>
          <a:off x="11282680" y="10123715"/>
          <a:ext cx="78994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CC1D783A-E484-4566-9569-6E4FFB2B9975}"/>
            </a:ext>
          </a:extLst>
        </xdr:cNvPr>
        <xdr:cNvSpPr txBox="1"/>
      </xdr:nvSpPr>
      <xdr:spPr>
        <a:xfrm>
          <a:off x="134372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617C686A-0F27-4AAC-B543-80CB0D4979A2}"/>
            </a:ext>
          </a:extLst>
        </xdr:cNvPr>
        <xdr:cNvSpPr txBox="1"/>
      </xdr:nvSpPr>
      <xdr:spPr>
        <a:xfrm>
          <a:off x="12675244" y="9885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33C342FE-75DE-4575-9FD8-A6F6C8B510DF}"/>
            </a:ext>
          </a:extLst>
        </xdr:cNvPr>
        <xdr:cNvSpPr txBox="1"/>
      </xdr:nvSpPr>
      <xdr:spPr>
        <a:xfrm>
          <a:off x="11900544" y="986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861A4EAB-2F07-4BBA-BEC6-A3AD3975352D}"/>
            </a:ext>
          </a:extLst>
        </xdr:cNvPr>
        <xdr:cNvSpPr txBox="1"/>
      </xdr:nvSpPr>
      <xdr:spPr>
        <a:xfrm>
          <a:off x="11102984" y="985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68053</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D2295160-5056-47B3-8BB9-EA13A3A0FDC4}"/>
            </a:ext>
          </a:extLst>
        </xdr:cNvPr>
        <xdr:cNvSpPr txBox="1"/>
      </xdr:nvSpPr>
      <xdr:spPr>
        <a:xfrm>
          <a:off x="13437244" y="1029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23965</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EE280FA1-106C-452A-A539-1A2F0A880535}"/>
            </a:ext>
          </a:extLst>
        </xdr:cNvPr>
        <xdr:cNvSpPr txBox="1"/>
      </xdr:nvSpPr>
      <xdr:spPr>
        <a:xfrm>
          <a:off x="1267524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151328</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6EFAB12C-E13F-4AFF-B05D-839992B51832}"/>
            </a:ext>
          </a:extLst>
        </xdr:cNvPr>
        <xdr:cNvSpPr txBox="1"/>
      </xdr:nvSpPr>
      <xdr:spPr>
        <a:xfrm>
          <a:off x="11900544" y="1020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4BF85A37-F6E1-4AC0-96CD-59E2047D4ED0}"/>
            </a:ext>
          </a:extLst>
        </xdr:cNvPr>
        <xdr:cNvSpPr txBox="1"/>
      </xdr:nvSpPr>
      <xdr:spPr>
        <a:xfrm>
          <a:off x="1110298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E5134C9C-A028-4C20-B272-97648A1FDE6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DF44FF24-D47B-4BB8-B78B-C273F9FE799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71F7BB24-2FC5-44EB-884C-D997CAB8CAB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E2D0CD3B-FB61-4D0B-83EC-87E100A6AD6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DB282007-7C68-484F-BF58-408E57D2E3F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A7023795-080F-4D3D-BB1F-CCD8E438A99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5226FF2F-9478-46D5-877F-4BDC58A1A43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94B9B729-20E5-461A-ABCE-451A2780EFF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7815F7C7-D991-4B5D-AFF3-CF322CAAF17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87AB87C2-299A-479C-9349-BB4D2D0E83B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A2E2851C-86F3-454D-923D-1ABD4760DCBF}"/>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1F724E3C-927F-4925-9739-27FAC259A36F}"/>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0CA8FC14-3030-4548-84A4-5C9B65110016}"/>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EFEE47FD-75E3-438A-A7A2-BA8BFABFF66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7589C0C7-5BB8-4E73-9B50-BC3E07DBA65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A7C3ED5E-B7C5-4750-8EA0-C7A6B567CF0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F05A08C2-C1A8-42C5-AA36-0EDA6958660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1CE7496E-1C91-4F85-A45C-0904006A894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D9A1BCBC-8D97-4633-B72F-1864938C5A2F}"/>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00385AB7-3797-4842-BC1F-100DF24006B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38A30690-65D3-47ED-A4BF-E3D8EEC3E89F}"/>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267948AE-BE7D-4EBF-8F13-239615E192C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831AD725-8CAB-475C-997E-7FF02D8F375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A11A7835-89B6-4FAA-BB38-58276F156128}"/>
            </a:ext>
          </a:extLst>
        </xdr:cNvPr>
        <xdr:cNvCxnSpPr/>
      </xdr:nvCxnSpPr>
      <xdr:spPr>
        <a:xfrm flipV="1">
          <a:off x="19509104" y="92621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930FF2C3-8ED6-4DD2-A983-D348BA29F268}"/>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2D82E9C8-37AF-41EA-B988-AF147D637AB2}"/>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D8058BD0-521E-45BD-BA6C-4F78AB68E278}"/>
            </a:ext>
          </a:extLst>
        </xdr:cNvPr>
        <xdr:cNvSpPr txBox="1"/>
      </xdr:nvSpPr>
      <xdr:spPr>
        <a:xfrm>
          <a:off x="19547840" y="904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2AA8C657-26B0-41A5-A559-A46E3214AE52}"/>
            </a:ext>
          </a:extLst>
        </xdr:cNvPr>
        <xdr:cNvCxnSpPr/>
      </xdr:nvCxnSpPr>
      <xdr:spPr>
        <a:xfrm>
          <a:off x="19443700" y="926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340E3D35-1DC5-4E60-8DD5-1B579630F6A8}"/>
            </a:ext>
          </a:extLst>
        </xdr:cNvPr>
        <xdr:cNvSpPr txBox="1"/>
      </xdr:nvSpPr>
      <xdr:spPr>
        <a:xfrm>
          <a:off x="19547840" y="10198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377F76ED-926F-467D-9643-3136B429DE9A}"/>
            </a:ext>
          </a:extLst>
        </xdr:cNvPr>
        <xdr:cNvSpPr/>
      </xdr:nvSpPr>
      <xdr:spPr>
        <a:xfrm>
          <a:off x="1945894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785BDD68-11E8-4F74-A1FB-C1CE3C746BFE}"/>
            </a:ext>
          </a:extLst>
        </xdr:cNvPr>
        <xdr:cNvSpPr/>
      </xdr:nvSpPr>
      <xdr:spPr>
        <a:xfrm>
          <a:off x="18735040" y="1035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69944884-5AD0-4C79-8818-DB70B3884261}"/>
            </a:ext>
          </a:extLst>
        </xdr:cNvPr>
        <xdr:cNvSpPr/>
      </xdr:nvSpPr>
      <xdr:spPr>
        <a:xfrm>
          <a:off x="17937480" y="1033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9103D8D8-C743-4CD4-8512-FF406247D7B6}"/>
            </a:ext>
          </a:extLst>
        </xdr:cNvPr>
        <xdr:cNvSpPr/>
      </xdr:nvSpPr>
      <xdr:spPr>
        <a:xfrm>
          <a:off x="171627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09" name="フローチャート: 判断 708">
          <a:extLst>
            <a:ext uri="{FF2B5EF4-FFF2-40B4-BE49-F238E27FC236}">
              <a16:creationId xmlns:a16="http://schemas.microsoft.com/office/drawing/2014/main" id="{B7356276-1F9A-463E-BC02-D0FE6DAF3F81}"/>
            </a:ext>
          </a:extLst>
        </xdr:cNvPr>
        <xdr:cNvSpPr/>
      </xdr:nvSpPr>
      <xdr:spPr>
        <a:xfrm>
          <a:off x="1638808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82AFCAE2-34DC-4783-98AA-12FAFA0180B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C56241F9-2BF8-4548-A907-AB19701646A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59270D74-5042-4339-BC73-812F83256A2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0F3B7F93-38A2-4FDE-B875-45614DA62F9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B6A768B7-900E-4EB9-B0C7-D8710BEB080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715" name="楕円 714">
          <a:extLst>
            <a:ext uri="{FF2B5EF4-FFF2-40B4-BE49-F238E27FC236}">
              <a16:creationId xmlns:a16="http://schemas.microsoft.com/office/drawing/2014/main" id="{CAD351C9-98F6-4DDE-B5CE-D7526CD041A4}"/>
            </a:ext>
          </a:extLst>
        </xdr:cNvPr>
        <xdr:cNvSpPr/>
      </xdr:nvSpPr>
      <xdr:spPr>
        <a:xfrm>
          <a:off x="1945894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DF082056-7F4E-4DE7-8432-5B9CCDFAD042}"/>
            </a:ext>
          </a:extLst>
        </xdr:cNvPr>
        <xdr:cNvSpPr txBox="1"/>
      </xdr:nvSpPr>
      <xdr:spPr>
        <a:xfrm>
          <a:off x="19547840"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29210</xdr:rowOff>
    </xdr:from>
    <xdr:to>
      <xdr:col>112</xdr:col>
      <xdr:colOff>38100</xdr:colOff>
      <xdr:row>62</xdr:row>
      <xdr:rowOff>130810</xdr:rowOff>
    </xdr:to>
    <xdr:sp macro="" textlink="">
      <xdr:nvSpPr>
        <xdr:cNvPr id="717" name="楕円 716">
          <a:extLst>
            <a:ext uri="{FF2B5EF4-FFF2-40B4-BE49-F238E27FC236}">
              <a16:creationId xmlns:a16="http://schemas.microsoft.com/office/drawing/2014/main" id="{6EBD2522-6BD1-4263-A54A-F01918E399E2}"/>
            </a:ext>
          </a:extLst>
        </xdr:cNvPr>
        <xdr:cNvSpPr/>
      </xdr:nvSpPr>
      <xdr:spPr>
        <a:xfrm>
          <a:off x="1873504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72390</xdr:rowOff>
    </xdr:from>
    <xdr:to>
      <xdr:col>116</xdr:col>
      <xdr:colOff>63500</xdr:colOff>
      <xdr:row>62</xdr:row>
      <xdr:rowOff>80010</xdr:rowOff>
    </xdr:to>
    <xdr:cxnSp macro="">
      <xdr:nvCxnSpPr>
        <xdr:cNvPr id="718" name="直線コネクタ 717">
          <a:extLst>
            <a:ext uri="{FF2B5EF4-FFF2-40B4-BE49-F238E27FC236}">
              <a16:creationId xmlns:a16="http://schemas.microsoft.com/office/drawing/2014/main" id="{7D242E3E-1188-4955-948F-DE6F4C613B8F}"/>
            </a:ext>
          </a:extLst>
        </xdr:cNvPr>
        <xdr:cNvCxnSpPr/>
      </xdr:nvCxnSpPr>
      <xdr:spPr>
        <a:xfrm flipV="1">
          <a:off x="18778220" y="104660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36830</xdr:rowOff>
    </xdr:from>
    <xdr:to>
      <xdr:col>107</xdr:col>
      <xdr:colOff>101600</xdr:colOff>
      <xdr:row>62</xdr:row>
      <xdr:rowOff>138430</xdr:rowOff>
    </xdr:to>
    <xdr:sp macro="" textlink="">
      <xdr:nvSpPr>
        <xdr:cNvPr id="719" name="楕円 718">
          <a:extLst>
            <a:ext uri="{FF2B5EF4-FFF2-40B4-BE49-F238E27FC236}">
              <a16:creationId xmlns:a16="http://schemas.microsoft.com/office/drawing/2014/main" id="{50DF5CA7-FADA-4016-95F3-E27E34D6809C}"/>
            </a:ext>
          </a:extLst>
        </xdr:cNvPr>
        <xdr:cNvSpPr/>
      </xdr:nvSpPr>
      <xdr:spPr>
        <a:xfrm>
          <a:off x="1793748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80010</xdr:rowOff>
    </xdr:from>
    <xdr:to>
      <xdr:col>111</xdr:col>
      <xdr:colOff>177800</xdr:colOff>
      <xdr:row>62</xdr:row>
      <xdr:rowOff>87630</xdr:rowOff>
    </xdr:to>
    <xdr:cxnSp macro="">
      <xdr:nvCxnSpPr>
        <xdr:cNvPr id="720" name="直線コネクタ 719">
          <a:extLst>
            <a:ext uri="{FF2B5EF4-FFF2-40B4-BE49-F238E27FC236}">
              <a16:creationId xmlns:a16="http://schemas.microsoft.com/office/drawing/2014/main" id="{C2EE1618-4919-429E-9E96-246D35D2BB12}"/>
            </a:ext>
          </a:extLst>
        </xdr:cNvPr>
        <xdr:cNvCxnSpPr/>
      </xdr:nvCxnSpPr>
      <xdr:spPr>
        <a:xfrm flipV="1">
          <a:off x="17988280" y="1047369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21" name="楕円 720">
          <a:extLst>
            <a:ext uri="{FF2B5EF4-FFF2-40B4-BE49-F238E27FC236}">
              <a16:creationId xmlns:a16="http://schemas.microsoft.com/office/drawing/2014/main" id="{F96BD43F-F316-4818-A9E5-1134B6E84276}"/>
            </a:ext>
          </a:extLst>
        </xdr:cNvPr>
        <xdr:cNvSpPr/>
      </xdr:nvSpPr>
      <xdr:spPr>
        <a:xfrm>
          <a:off x="1716278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87630</xdr:rowOff>
    </xdr:from>
    <xdr:to>
      <xdr:col>107</xdr:col>
      <xdr:colOff>50800</xdr:colOff>
      <xdr:row>62</xdr:row>
      <xdr:rowOff>95250</xdr:rowOff>
    </xdr:to>
    <xdr:cxnSp macro="">
      <xdr:nvCxnSpPr>
        <xdr:cNvPr id="722" name="直線コネクタ 721">
          <a:extLst>
            <a:ext uri="{FF2B5EF4-FFF2-40B4-BE49-F238E27FC236}">
              <a16:creationId xmlns:a16="http://schemas.microsoft.com/office/drawing/2014/main" id="{194B8060-7178-4621-A521-F5794F89E6CB}"/>
            </a:ext>
          </a:extLst>
        </xdr:cNvPr>
        <xdr:cNvCxnSpPr/>
      </xdr:nvCxnSpPr>
      <xdr:spPr>
        <a:xfrm flipV="1">
          <a:off x="17213580" y="1048131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40640</xdr:rowOff>
    </xdr:from>
    <xdr:to>
      <xdr:col>98</xdr:col>
      <xdr:colOff>38100</xdr:colOff>
      <xdr:row>62</xdr:row>
      <xdr:rowOff>142240</xdr:rowOff>
    </xdr:to>
    <xdr:sp macro="" textlink="">
      <xdr:nvSpPr>
        <xdr:cNvPr id="723" name="楕円 722">
          <a:extLst>
            <a:ext uri="{FF2B5EF4-FFF2-40B4-BE49-F238E27FC236}">
              <a16:creationId xmlns:a16="http://schemas.microsoft.com/office/drawing/2014/main" id="{A7A2F525-D4BF-4247-8DAA-ECED56AAE8E8}"/>
            </a:ext>
          </a:extLst>
        </xdr:cNvPr>
        <xdr:cNvSpPr/>
      </xdr:nvSpPr>
      <xdr:spPr>
        <a:xfrm>
          <a:off x="16388080" y="104343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91440</xdr:rowOff>
    </xdr:from>
    <xdr:to>
      <xdr:col>102</xdr:col>
      <xdr:colOff>114300</xdr:colOff>
      <xdr:row>62</xdr:row>
      <xdr:rowOff>95250</xdr:rowOff>
    </xdr:to>
    <xdr:cxnSp macro="">
      <xdr:nvCxnSpPr>
        <xdr:cNvPr id="724" name="直線コネクタ 723">
          <a:extLst>
            <a:ext uri="{FF2B5EF4-FFF2-40B4-BE49-F238E27FC236}">
              <a16:creationId xmlns:a16="http://schemas.microsoft.com/office/drawing/2014/main" id="{26B0ABEB-CA31-429C-96DE-BC9EE493DC0D}"/>
            </a:ext>
          </a:extLst>
        </xdr:cNvPr>
        <xdr:cNvCxnSpPr/>
      </xdr:nvCxnSpPr>
      <xdr:spPr>
        <a:xfrm>
          <a:off x="16431260" y="1048512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5B10FDE2-135E-4D7E-ACB7-4D1D6B0B19C1}"/>
            </a:ext>
          </a:extLst>
        </xdr:cNvPr>
        <xdr:cNvSpPr txBox="1"/>
      </xdr:nvSpPr>
      <xdr:spPr>
        <a:xfrm>
          <a:off x="1856112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67B5C073-C122-43D5-97F1-DC05A18417E9}"/>
            </a:ext>
          </a:extLst>
        </xdr:cNvPr>
        <xdr:cNvSpPr txBox="1"/>
      </xdr:nvSpPr>
      <xdr:spPr>
        <a:xfrm>
          <a:off x="1777626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EA7D3D57-E066-4FF0-92B9-597508744D8C}"/>
            </a:ext>
          </a:extLst>
        </xdr:cNvPr>
        <xdr:cNvSpPr txBox="1"/>
      </xdr:nvSpPr>
      <xdr:spPr>
        <a:xfrm>
          <a:off x="1700156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28" name="n_4aveValue【保健センター・保健所】&#10;一人当たり面積">
          <a:extLst>
            <a:ext uri="{FF2B5EF4-FFF2-40B4-BE49-F238E27FC236}">
              <a16:creationId xmlns:a16="http://schemas.microsoft.com/office/drawing/2014/main" id="{6FFBCCE7-46DA-4D7A-AB24-D97B24212E58}"/>
            </a:ext>
          </a:extLst>
        </xdr:cNvPr>
        <xdr:cNvSpPr txBox="1"/>
      </xdr:nvSpPr>
      <xdr:spPr>
        <a:xfrm>
          <a:off x="1622686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121937</xdr:rowOff>
    </xdr:from>
    <xdr:ext cx="469744" cy="259045"/>
    <xdr:sp macro="" textlink="">
      <xdr:nvSpPr>
        <xdr:cNvPr id="729" name="n_1mainValue【保健センター・保健所】&#10;一人当たり面積">
          <a:extLst>
            <a:ext uri="{FF2B5EF4-FFF2-40B4-BE49-F238E27FC236}">
              <a16:creationId xmlns:a16="http://schemas.microsoft.com/office/drawing/2014/main" id="{CF0B7848-CAC9-40FC-970E-44E996751031}"/>
            </a:ext>
          </a:extLst>
        </xdr:cNvPr>
        <xdr:cNvSpPr txBox="1"/>
      </xdr:nvSpPr>
      <xdr:spPr>
        <a:xfrm>
          <a:off x="18561127"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129557</xdr:rowOff>
    </xdr:from>
    <xdr:ext cx="469744" cy="259045"/>
    <xdr:sp macro="" textlink="">
      <xdr:nvSpPr>
        <xdr:cNvPr id="730" name="n_2mainValue【保健センター・保健所】&#10;一人当たり面積">
          <a:extLst>
            <a:ext uri="{FF2B5EF4-FFF2-40B4-BE49-F238E27FC236}">
              <a16:creationId xmlns:a16="http://schemas.microsoft.com/office/drawing/2014/main" id="{A65AF3D0-D33A-4339-9227-1FC24BEB6F4A}"/>
            </a:ext>
          </a:extLst>
        </xdr:cNvPr>
        <xdr:cNvSpPr txBox="1"/>
      </xdr:nvSpPr>
      <xdr:spPr>
        <a:xfrm>
          <a:off x="17776267" y="1052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1" name="n_3mainValue【保健センター・保健所】&#10;一人当たり面積">
          <a:extLst>
            <a:ext uri="{FF2B5EF4-FFF2-40B4-BE49-F238E27FC236}">
              <a16:creationId xmlns:a16="http://schemas.microsoft.com/office/drawing/2014/main" id="{9512C1E0-97C5-4827-9492-1FE0448F221A}"/>
            </a:ext>
          </a:extLst>
        </xdr:cNvPr>
        <xdr:cNvSpPr txBox="1"/>
      </xdr:nvSpPr>
      <xdr:spPr>
        <a:xfrm>
          <a:off x="1700156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133367</xdr:rowOff>
    </xdr:from>
    <xdr:ext cx="469744" cy="259045"/>
    <xdr:sp macro="" textlink="">
      <xdr:nvSpPr>
        <xdr:cNvPr id="732" name="n_4mainValue【保健センター・保健所】&#10;一人当たり面積">
          <a:extLst>
            <a:ext uri="{FF2B5EF4-FFF2-40B4-BE49-F238E27FC236}">
              <a16:creationId xmlns:a16="http://schemas.microsoft.com/office/drawing/2014/main" id="{A2BDDC81-45C0-4C0B-B418-9427D07A01AC}"/>
            </a:ext>
          </a:extLst>
        </xdr:cNvPr>
        <xdr:cNvSpPr txBox="1"/>
      </xdr:nvSpPr>
      <xdr:spPr>
        <a:xfrm>
          <a:off x="16226867" y="1052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EB27DB1F-507A-42B0-AB62-60F7C3B3ACF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1B855BFA-A7E5-4D31-820F-D0125ED6956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343F9783-3E89-4C54-8E99-7DD3D625AB4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EF466B8C-1402-4461-93B5-DA97ACF9019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5AE0A1DF-00F1-4DAD-8503-2D840E7C241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4CDAB373-4542-41C2-906F-7FD5C9C5962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DFB6CC57-1A5C-433D-9AF4-10BF0F4A30A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CA938A11-FF2E-42E8-B98A-BA19D14650F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3E9CB458-5CD1-4681-8BEE-6AF08E40701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6D1EFDDC-C5D5-4276-B0F7-60555EFEC4C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EA25C14B-6DD1-4217-ADA0-07B5151A6C1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433A080B-6ACD-451B-AC64-35D7E18BFAE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51E15FF8-EB00-4682-8DBF-FA0CE5CAC8A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8928278B-2D3F-4048-AC33-F063A1086D0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15E41A0C-D94E-491A-A7A4-A631C798674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20F3E22F-B2E9-44FC-9762-BC86ACF1604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A8234C66-587F-4C2E-BFFA-59D6D68DF70E}"/>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0847002E-4FCD-4B8D-A606-32DCD8F74C3F}"/>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AC5F833A-F23A-43AE-AAA7-641242395DE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26212F2D-875A-4D72-A920-AB612844F2D5}"/>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E826536B-8E17-461A-94EC-0C123742A97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FDEA94F4-89E6-4EFC-A0A1-DB5E1F7A787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7CA04849-BC96-4D87-8765-05D60026337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71C4DD77-18B6-4B8C-9F14-8E26B54811A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9651C612-35FC-4364-BB93-1156E6A504D1}"/>
            </a:ext>
          </a:extLst>
        </xdr:cNvPr>
        <xdr:cNvCxnSpPr/>
      </xdr:nvCxnSpPr>
      <xdr:spPr>
        <a:xfrm flipV="1">
          <a:off x="14375764" y="1308735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BD92E4F8-73CB-4C4E-937B-B916CA886450}"/>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D6551D38-A66D-4F63-8DA3-7C71EEE45406}"/>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54F40AE7-938A-4129-BA90-FE5BDB7D926D}"/>
            </a:ext>
          </a:extLst>
        </xdr:cNvPr>
        <xdr:cNvSpPr txBox="1"/>
      </xdr:nvSpPr>
      <xdr:spPr>
        <a:xfrm>
          <a:off x="1441450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2D69A65D-B032-4C1F-865D-37A923250516}"/>
            </a:ext>
          </a:extLst>
        </xdr:cNvPr>
        <xdr:cNvCxnSpPr/>
      </xdr:nvCxnSpPr>
      <xdr:spPr>
        <a:xfrm>
          <a:off x="1428750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0F265DDE-BBB3-4599-9A7A-F56A86A1A850}"/>
            </a:ext>
          </a:extLst>
        </xdr:cNvPr>
        <xdr:cNvSpPr txBox="1"/>
      </xdr:nvSpPr>
      <xdr:spPr>
        <a:xfrm>
          <a:off x="14414500" y="13746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796DAE36-5203-4551-ACCF-73F2B442784E}"/>
            </a:ext>
          </a:extLst>
        </xdr:cNvPr>
        <xdr:cNvSpPr/>
      </xdr:nvSpPr>
      <xdr:spPr>
        <a:xfrm>
          <a:off x="14325600" y="137642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D78782FF-68C0-4F45-BCEE-FE04FBAEED99}"/>
            </a:ext>
          </a:extLst>
        </xdr:cNvPr>
        <xdr:cNvSpPr/>
      </xdr:nvSpPr>
      <xdr:spPr>
        <a:xfrm>
          <a:off x="1357884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79AEC15C-0845-4779-90EF-501CE3D56678}"/>
            </a:ext>
          </a:extLst>
        </xdr:cNvPr>
        <xdr:cNvSpPr/>
      </xdr:nvSpPr>
      <xdr:spPr>
        <a:xfrm>
          <a:off x="1280414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84923899-99A7-4865-A399-FC8A838D5C6E}"/>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767" name="フローチャート: 判断 766">
          <a:extLst>
            <a:ext uri="{FF2B5EF4-FFF2-40B4-BE49-F238E27FC236}">
              <a16:creationId xmlns:a16="http://schemas.microsoft.com/office/drawing/2014/main" id="{7B877704-54B5-40A7-BB03-A69A47602A8B}"/>
            </a:ext>
          </a:extLst>
        </xdr:cNvPr>
        <xdr:cNvSpPr/>
      </xdr:nvSpPr>
      <xdr:spPr>
        <a:xfrm>
          <a:off x="1123188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E20F627F-039B-4FEF-9FD1-4CEC2481A4A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6AC8E85A-6F07-4368-8E01-EA5AB059059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975807D1-B4DE-4DB3-8B91-E2E82FBD3E8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FA1F1807-1A7E-4D8F-89E2-4E6786814BE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DFF43832-6791-4568-B94A-B01DDA21C06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80645</xdr:rowOff>
    </xdr:from>
    <xdr:to>
      <xdr:col>85</xdr:col>
      <xdr:colOff>177800</xdr:colOff>
      <xdr:row>80</xdr:row>
      <xdr:rowOff>10795</xdr:rowOff>
    </xdr:to>
    <xdr:sp macro="" textlink="">
      <xdr:nvSpPr>
        <xdr:cNvPr id="773" name="楕円 772">
          <a:extLst>
            <a:ext uri="{FF2B5EF4-FFF2-40B4-BE49-F238E27FC236}">
              <a16:creationId xmlns:a16="http://schemas.microsoft.com/office/drawing/2014/main" id="{AA50384B-E733-4A6D-83FA-306890F52F1A}"/>
            </a:ext>
          </a:extLst>
        </xdr:cNvPr>
        <xdr:cNvSpPr/>
      </xdr:nvSpPr>
      <xdr:spPr>
        <a:xfrm>
          <a:off x="14325600" y="133242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103522</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042EC945-3B3C-420D-9869-DDEA86DCB06E}"/>
            </a:ext>
          </a:extLst>
        </xdr:cNvPr>
        <xdr:cNvSpPr txBox="1"/>
      </xdr:nvSpPr>
      <xdr:spPr>
        <a:xfrm>
          <a:off x="14414500" y="1317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10161</xdr:rowOff>
    </xdr:from>
    <xdr:to>
      <xdr:col>81</xdr:col>
      <xdr:colOff>101600</xdr:colOff>
      <xdr:row>79</xdr:row>
      <xdr:rowOff>111761</xdr:rowOff>
    </xdr:to>
    <xdr:sp macro="" textlink="">
      <xdr:nvSpPr>
        <xdr:cNvPr id="775" name="楕円 774">
          <a:extLst>
            <a:ext uri="{FF2B5EF4-FFF2-40B4-BE49-F238E27FC236}">
              <a16:creationId xmlns:a16="http://schemas.microsoft.com/office/drawing/2014/main" id="{709ECE60-F2E6-4BBB-A815-884E70154E6A}"/>
            </a:ext>
          </a:extLst>
        </xdr:cNvPr>
        <xdr:cNvSpPr/>
      </xdr:nvSpPr>
      <xdr:spPr>
        <a:xfrm>
          <a:off x="13578840" y="1325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60961</xdr:rowOff>
    </xdr:from>
    <xdr:to>
      <xdr:col>85</xdr:col>
      <xdr:colOff>127000</xdr:colOff>
      <xdr:row>79</xdr:row>
      <xdr:rowOff>131445</xdr:rowOff>
    </xdr:to>
    <xdr:cxnSp macro="">
      <xdr:nvCxnSpPr>
        <xdr:cNvPr id="776" name="直線コネクタ 775">
          <a:extLst>
            <a:ext uri="{FF2B5EF4-FFF2-40B4-BE49-F238E27FC236}">
              <a16:creationId xmlns:a16="http://schemas.microsoft.com/office/drawing/2014/main" id="{42A5378A-BDC3-4F3A-96FE-E7039069993A}"/>
            </a:ext>
          </a:extLst>
        </xdr:cNvPr>
        <xdr:cNvCxnSpPr/>
      </xdr:nvCxnSpPr>
      <xdr:spPr>
        <a:xfrm>
          <a:off x="13629640" y="13304521"/>
          <a:ext cx="74676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113030</xdr:rowOff>
    </xdr:from>
    <xdr:to>
      <xdr:col>76</xdr:col>
      <xdr:colOff>165100</xdr:colOff>
      <xdr:row>79</xdr:row>
      <xdr:rowOff>43180</xdr:rowOff>
    </xdr:to>
    <xdr:sp macro="" textlink="">
      <xdr:nvSpPr>
        <xdr:cNvPr id="777" name="楕円 776">
          <a:extLst>
            <a:ext uri="{FF2B5EF4-FFF2-40B4-BE49-F238E27FC236}">
              <a16:creationId xmlns:a16="http://schemas.microsoft.com/office/drawing/2014/main" id="{00C5D7D8-4784-457E-9E74-3BC754050B6F}"/>
            </a:ext>
          </a:extLst>
        </xdr:cNvPr>
        <xdr:cNvSpPr/>
      </xdr:nvSpPr>
      <xdr:spPr>
        <a:xfrm>
          <a:off x="12804140" y="13188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163830</xdr:rowOff>
    </xdr:from>
    <xdr:to>
      <xdr:col>81</xdr:col>
      <xdr:colOff>50800</xdr:colOff>
      <xdr:row>79</xdr:row>
      <xdr:rowOff>60961</xdr:rowOff>
    </xdr:to>
    <xdr:cxnSp macro="">
      <xdr:nvCxnSpPr>
        <xdr:cNvPr id="778" name="直線コネクタ 777">
          <a:extLst>
            <a:ext uri="{FF2B5EF4-FFF2-40B4-BE49-F238E27FC236}">
              <a16:creationId xmlns:a16="http://schemas.microsoft.com/office/drawing/2014/main" id="{A9404C81-FEA4-4A13-A459-E021DF8A5BCF}"/>
            </a:ext>
          </a:extLst>
        </xdr:cNvPr>
        <xdr:cNvCxnSpPr/>
      </xdr:nvCxnSpPr>
      <xdr:spPr>
        <a:xfrm>
          <a:off x="12854940" y="13239750"/>
          <a:ext cx="77470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6350</xdr:rowOff>
    </xdr:from>
    <xdr:to>
      <xdr:col>72</xdr:col>
      <xdr:colOff>38100</xdr:colOff>
      <xdr:row>78</xdr:row>
      <xdr:rowOff>107950</xdr:rowOff>
    </xdr:to>
    <xdr:sp macro="" textlink="">
      <xdr:nvSpPr>
        <xdr:cNvPr id="779" name="楕円 778">
          <a:extLst>
            <a:ext uri="{FF2B5EF4-FFF2-40B4-BE49-F238E27FC236}">
              <a16:creationId xmlns:a16="http://schemas.microsoft.com/office/drawing/2014/main" id="{70276E74-8EB4-4CA5-9975-97C016696406}"/>
            </a:ext>
          </a:extLst>
        </xdr:cNvPr>
        <xdr:cNvSpPr/>
      </xdr:nvSpPr>
      <xdr:spPr>
        <a:xfrm>
          <a:off x="12029440" y="130822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57150</xdr:rowOff>
    </xdr:from>
    <xdr:to>
      <xdr:col>76</xdr:col>
      <xdr:colOff>114300</xdr:colOff>
      <xdr:row>78</xdr:row>
      <xdr:rowOff>163830</xdr:rowOff>
    </xdr:to>
    <xdr:cxnSp macro="">
      <xdr:nvCxnSpPr>
        <xdr:cNvPr id="780" name="直線コネクタ 779">
          <a:extLst>
            <a:ext uri="{FF2B5EF4-FFF2-40B4-BE49-F238E27FC236}">
              <a16:creationId xmlns:a16="http://schemas.microsoft.com/office/drawing/2014/main" id="{6F8784ED-F30F-467D-9C0F-664F3EBE5373}"/>
            </a:ext>
          </a:extLst>
        </xdr:cNvPr>
        <xdr:cNvCxnSpPr/>
      </xdr:nvCxnSpPr>
      <xdr:spPr>
        <a:xfrm>
          <a:off x="12072620" y="13133070"/>
          <a:ext cx="78232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109220</xdr:rowOff>
    </xdr:from>
    <xdr:to>
      <xdr:col>67</xdr:col>
      <xdr:colOff>101600</xdr:colOff>
      <xdr:row>78</xdr:row>
      <xdr:rowOff>39370</xdr:rowOff>
    </xdr:to>
    <xdr:sp macro="" textlink="">
      <xdr:nvSpPr>
        <xdr:cNvPr id="781" name="楕円 780">
          <a:extLst>
            <a:ext uri="{FF2B5EF4-FFF2-40B4-BE49-F238E27FC236}">
              <a16:creationId xmlns:a16="http://schemas.microsoft.com/office/drawing/2014/main" id="{E422A958-5FC5-41F0-B9F6-0BDEA9E3656B}"/>
            </a:ext>
          </a:extLst>
        </xdr:cNvPr>
        <xdr:cNvSpPr/>
      </xdr:nvSpPr>
      <xdr:spPr>
        <a:xfrm>
          <a:off x="11231880" y="13017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160020</xdr:rowOff>
    </xdr:from>
    <xdr:to>
      <xdr:col>71</xdr:col>
      <xdr:colOff>177800</xdr:colOff>
      <xdr:row>78</xdr:row>
      <xdr:rowOff>57150</xdr:rowOff>
    </xdr:to>
    <xdr:cxnSp macro="">
      <xdr:nvCxnSpPr>
        <xdr:cNvPr id="782" name="直線コネクタ 781">
          <a:extLst>
            <a:ext uri="{FF2B5EF4-FFF2-40B4-BE49-F238E27FC236}">
              <a16:creationId xmlns:a16="http://schemas.microsoft.com/office/drawing/2014/main" id="{7FD4C3CE-7B82-47BC-8388-DA38D012E4E2}"/>
            </a:ext>
          </a:extLst>
        </xdr:cNvPr>
        <xdr:cNvCxnSpPr/>
      </xdr:nvCxnSpPr>
      <xdr:spPr>
        <a:xfrm>
          <a:off x="11282680" y="1306830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783" name="n_1aveValue【消防施設】&#10;有形固定資産減価償却率">
          <a:extLst>
            <a:ext uri="{FF2B5EF4-FFF2-40B4-BE49-F238E27FC236}">
              <a16:creationId xmlns:a16="http://schemas.microsoft.com/office/drawing/2014/main" id="{DD64627A-74AC-479A-89E0-F983B25FF411}"/>
            </a:ext>
          </a:extLst>
        </xdr:cNvPr>
        <xdr:cNvSpPr txBox="1"/>
      </xdr:nvSpPr>
      <xdr:spPr>
        <a:xfrm>
          <a:off x="134372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784" name="n_2aveValue【消防施設】&#10;有形固定資産減価償却率">
          <a:extLst>
            <a:ext uri="{FF2B5EF4-FFF2-40B4-BE49-F238E27FC236}">
              <a16:creationId xmlns:a16="http://schemas.microsoft.com/office/drawing/2014/main" id="{437B37B6-2772-4F34-A63D-C38E15682B64}"/>
            </a:ext>
          </a:extLst>
        </xdr:cNvPr>
        <xdr:cNvSpPr txBox="1"/>
      </xdr:nvSpPr>
      <xdr:spPr>
        <a:xfrm>
          <a:off x="1267524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85" name="n_3aveValue【消防施設】&#10;有形固定資産減価償却率">
          <a:extLst>
            <a:ext uri="{FF2B5EF4-FFF2-40B4-BE49-F238E27FC236}">
              <a16:creationId xmlns:a16="http://schemas.microsoft.com/office/drawing/2014/main" id="{2DB2C7D8-23EC-491C-BB38-46F1CF6714C6}"/>
            </a:ext>
          </a:extLst>
        </xdr:cNvPr>
        <xdr:cNvSpPr txBox="1"/>
      </xdr:nvSpPr>
      <xdr:spPr>
        <a:xfrm>
          <a:off x="11900544" y="1380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786" name="n_4aveValue【消防施設】&#10;有形固定資産減価償却率">
          <a:extLst>
            <a:ext uri="{FF2B5EF4-FFF2-40B4-BE49-F238E27FC236}">
              <a16:creationId xmlns:a16="http://schemas.microsoft.com/office/drawing/2014/main" id="{B3CAF8AA-B19D-4AB8-A6B2-7B304AB235B0}"/>
            </a:ext>
          </a:extLst>
        </xdr:cNvPr>
        <xdr:cNvSpPr txBox="1"/>
      </xdr:nvSpPr>
      <xdr:spPr>
        <a:xfrm>
          <a:off x="11102984"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128288</xdr:rowOff>
    </xdr:from>
    <xdr:ext cx="405111" cy="259045"/>
    <xdr:sp macro="" textlink="">
      <xdr:nvSpPr>
        <xdr:cNvPr id="787" name="n_1mainValue【消防施設】&#10;有形固定資産減価償却率">
          <a:extLst>
            <a:ext uri="{FF2B5EF4-FFF2-40B4-BE49-F238E27FC236}">
              <a16:creationId xmlns:a16="http://schemas.microsoft.com/office/drawing/2014/main" id="{A4E7623A-5065-4A14-91E8-3399382CDC68}"/>
            </a:ext>
          </a:extLst>
        </xdr:cNvPr>
        <xdr:cNvSpPr txBox="1"/>
      </xdr:nvSpPr>
      <xdr:spPr>
        <a:xfrm>
          <a:off x="13437244" y="1303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59707</xdr:rowOff>
    </xdr:from>
    <xdr:ext cx="405111" cy="259045"/>
    <xdr:sp macro="" textlink="">
      <xdr:nvSpPr>
        <xdr:cNvPr id="788" name="n_2mainValue【消防施設】&#10;有形固定資産減価償却率">
          <a:extLst>
            <a:ext uri="{FF2B5EF4-FFF2-40B4-BE49-F238E27FC236}">
              <a16:creationId xmlns:a16="http://schemas.microsoft.com/office/drawing/2014/main" id="{F7882ED3-80D4-4CE0-8243-00E1B00881DC}"/>
            </a:ext>
          </a:extLst>
        </xdr:cNvPr>
        <xdr:cNvSpPr txBox="1"/>
      </xdr:nvSpPr>
      <xdr:spPr>
        <a:xfrm>
          <a:off x="12675244" y="1296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124477</xdr:rowOff>
    </xdr:from>
    <xdr:ext cx="405111" cy="259045"/>
    <xdr:sp macro="" textlink="">
      <xdr:nvSpPr>
        <xdr:cNvPr id="789" name="n_3mainValue【消防施設】&#10;有形固定資産減価償却率">
          <a:extLst>
            <a:ext uri="{FF2B5EF4-FFF2-40B4-BE49-F238E27FC236}">
              <a16:creationId xmlns:a16="http://schemas.microsoft.com/office/drawing/2014/main" id="{4CCF5270-062A-41C3-A7DA-62CD82FDC8C5}"/>
            </a:ext>
          </a:extLst>
        </xdr:cNvPr>
        <xdr:cNvSpPr txBox="1"/>
      </xdr:nvSpPr>
      <xdr:spPr>
        <a:xfrm>
          <a:off x="11900544" y="1286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55897</xdr:rowOff>
    </xdr:from>
    <xdr:ext cx="405111" cy="259045"/>
    <xdr:sp macro="" textlink="">
      <xdr:nvSpPr>
        <xdr:cNvPr id="790" name="n_4mainValue【消防施設】&#10;有形固定資産減価償却率">
          <a:extLst>
            <a:ext uri="{FF2B5EF4-FFF2-40B4-BE49-F238E27FC236}">
              <a16:creationId xmlns:a16="http://schemas.microsoft.com/office/drawing/2014/main" id="{951F9001-4D87-4AA3-99AA-014138B21788}"/>
            </a:ext>
          </a:extLst>
        </xdr:cNvPr>
        <xdr:cNvSpPr txBox="1"/>
      </xdr:nvSpPr>
      <xdr:spPr>
        <a:xfrm>
          <a:off x="11102984" y="1279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715C9E6F-40DE-482D-86A7-ECB09EAA6E2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93C88EEC-0A90-4BFC-AC8D-E80F9ABBDBF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0EB89477-6045-4AF5-8AAD-A1ABFB8D1B7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6CF69AC5-1CE6-4E28-839B-559BFA9D46B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EBF27612-22E0-4020-A3F8-2F80F868062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DFF3C424-FBF1-4ED2-9A71-DE8FE9F0A2A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E195E8C4-D94A-4040-9B73-32919CAFC03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D129EABE-10E4-4CF4-AEE5-BD2A6E73BA1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6DDF96EC-6F5D-473A-AE6B-46FDD4CB892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90CC8CAE-A9D3-4646-B259-31D5E1B9659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05A80770-A130-4757-A9F6-8308BEC7CB12}"/>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F4408D50-4460-4C0D-B434-E570832922C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561C2646-527B-4703-BCB1-00A9B55C980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538ABBB3-DFD0-4FC1-91AB-68072468738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9C32BEBA-FE91-44E5-9D02-320B0D2F1D86}"/>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3F6EB3EF-7DEE-4445-A1A9-4122FFA53E59}"/>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36B3E6A1-EE11-4CCE-8B42-9B4DF16DB7E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EF67C00A-DDDB-4450-B751-944327436735}"/>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A2F5CCB9-249C-4171-BF4A-4A549A55FC2E}"/>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98F6D803-596E-47E4-9100-BDB4483D079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B0390DF6-30B5-48E6-94A3-534B82282347}"/>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57E4C73D-00CB-4BFC-B44C-716BCD0AA139}"/>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EFEC86F9-D662-43D1-A433-4492C779643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8684313A-318D-46D2-BA93-73070FD58D2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C4F0AB21-5F8F-4B7F-B51A-D76BFEAFF45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35D6AC17-9B3A-4AB4-BA59-99A6678BA295}"/>
            </a:ext>
          </a:extLst>
        </xdr:cNvPr>
        <xdr:cNvCxnSpPr/>
      </xdr:nvCxnSpPr>
      <xdr:spPr>
        <a:xfrm flipV="1">
          <a:off x="19509104" y="13200562"/>
          <a:ext cx="0" cy="137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0F8EA881-F600-4C17-9F0E-918B515938C1}"/>
            </a:ext>
          </a:extLst>
        </xdr:cNvPr>
        <xdr:cNvSpPr txBox="1"/>
      </xdr:nvSpPr>
      <xdr:spPr>
        <a:xfrm>
          <a:off x="1954784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F6F050A5-3D0C-4E0C-9374-AEF4430CB79D}"/>
            </a:ext>
          </a:extLst>
        </xdr:cNvPr>
        <xdr:cNvCxnSpPr/>
      </xdr:nvCxnSpPr>
      <xdr:spPr>
        <a:xfrm>
          <a:off x="1944370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9A1E4D0B-934D-4D86-8EAF-ED36257145C2}"/>
            </a:ext>
          </a:extLst>
        </xdr:cNvPr>
        <xdr:cNvSpPr txBox="1"/>
      </xdr:nvSpPr>
      <xdr:spPr>
        <a:xfrm>
          <a:off x="19547840" y="1297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CED30AD7-A6CD-4468-850D-B66C443B98A2}"/>
            </a:ext>
          </a:extLst>
        </xdr:cNvPr>
        <xdr:cNvCxnSpPr/>
      </xdr:nvCxnSpPr>
      <xdr:spPr>
        <a:xfrm>
          <a:off x="19443700" y="13200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821" name="【消防施設】&#10;一人当たり面積平均値テキスト">
          <a:extLst>
            <a:ext uri="{FF2B5EF4-FFF2-40B4-BE49-F238E27FC236}">
              <a16:creationId xmlns:a16="http://schemas.microsoft.com/office/drawing/2014/main" id="{98F0EC67-682E-499C-84E0-2B1F8BD2068E}"/>
            </a:ext>
          </a:extLst>
        </xdr:cNvPr>
        <xdr:cNvSpPr txBox="1"/>
      </xdr:nvSpPr>
      <xdr:spPr>
        <a:xfrm>
          <a:off x="19547840" y="14248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E37B9AFA-7330-4FF2-9332-C561B5A1123D}"/>
            </a:ext>
          </a:extLst>
        </xdr:cNvPr>
        <xdr:cNvSpPr/>
      </xdr:nvSpPr>
      <xdr:spPr>
        <a:xfrm>
          <a:off x="19458940" y="1426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D21418B6-2F6A-4341-892B-882CDB45BA5F}"/>
            </a:ext>
          </a:extLst>
        </xdr:cNvPr>
        <xdr:cNvSpPr/>
      </xdr:nvSpPr>
      <xdr:spPr>
        <a:xfrm>
          <a:off x="18735040" y="14288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C6E86AC8-ACC2-41B0-B823-61F2BCAF77D7}"/>
            </a:ext>
          </a:extLst>
        </xdr:cNvPr>
        <xdr:cNvSpPr/>
      </xdr:nvSpPr>
      <xdr:spPr>
        <a:xfrm>
          <a:off x="1793748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359E47D3-BCCA-4B71-90E1-BA8FBFDD58CC}"/>
            </a:ext>
          </a:extLst>
        </xdr:cNvPr>
        <xdr:cNvSpPr/>
      </xdr:nvSpPr>
      <xdr:spPr>
        <a:xfrm>
          <a:off x="17162780" y="1431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826" name="フローチャート: 判断 825">
          <a:extLst>
            <a:ext uri="{FF2B5EF4-FFF2-40B4-BE49-F238E27FC236}">
              <a16:creationId xmlns:a16="http://schemas.microsoft.com/office/drawing/2014/main" id="{28D07B19-A345-468A-AF19-8703BD2EF9E2}"/>
            </a:ext>
          </a:extLst>
        </xdr:cNvPr>
        <xdr:cNvSpPr/>
      </xdr:nvSpPr>
      <xdr:spPr>
        <a:xfrm>
          <a:off x="16388080" y="14284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CFFB1DD6-300A-4D52-99AB-500855807F1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C4653478-B690-43B3-AC18-F909E4FEB9D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0CE9868D-A2DC-405A-8DEA-DFB36921945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956283DD-5525-41EC-AEE4-BDE6EA065C6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F6D15D6B-4D28-4464-A168-9F2B0FFE26F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130992</xdr:rowOff>
    </xdr:from>
    <xdr:to>
      <xdr:col>116</xdr:col>
      <xdr:colOff>114300</xdr:colOff>
      <xdr:row>85</xdr:row>
      <xdr:rowOff>61142</xdr:rowOff>
    </xdr:to>
    <xdr:sp macro="" textlink="">
      <xdr:nvSpPr>
        <xdr:cNvPr id="832" name="楕円 831">
          <a:extLst>
            <a:ext uri="{FF2B5EF4-FFF2-40B4-BE49-F238E27FC236}">
              <a16:creationId xmlns:a16="http://schemas.microsoft.com/office/drawing/2014/main" id="{425AAFF6-9D61-4274-9FE1-72325F03EC3C}"/>
            </a:ext>
          </a:extLst>
        </xdr:cNvPr>
        <xdr:cNvSpPr/>
      </xdr:nvSpPr>
      <xdr:spPr>
        <a:xfrm>
          <a:off x="19458940" y="142127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153869</xdr:rowOff>
    </xdr:from>
    <xdr:ext cx="469744" cy="259045"/>
    <xdr:sp macro="" textlink="">
      <xdr:nvSpPr>
        <xdr:cNvPr id="833" name="【消防施設】&#10;一人当たり面積該当値テキスト">
          <a:extLst>
            <a:ext uri="{FF2B5EF4-FFF2-40B4-BE49-F238E27FC236}">
              <a16:creationId xmlns:a16="http://schemas.microsoft.com/office/drawing/2014/main" id="{21588292-40D2-4DE4-B19F-99FBC5C21B92}"/>
            </a:ext>
          </a:extLst>
        </xdr:cNvPr>
        <xdr:cNvSpPr txBox="1"/>
      </xdr:nvSpPr>
      <xdr:spPr>
        <a:xfrm>
          <a:off x="19547840" y="14067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140788</xdr:rowOff>
    </xdr:from>
    <xdr:to>
      <xdr:col>112</xdr:col>
      <xdr:colOff>38100</xdr:colOff>
      <xdr:row>85</xdr:row>
      <xdr:rowOff>70938</xdr:rowOff>
    </xdr:to>
    <xdr:sp macro="" textlink="">
      <xdr:nvSpPr>
        <xdr:cNvPr id="834" name="楕円 833">
          <a:extLst>
            <a:ext uri="{FF2B5EF4-FFF2-40B4-BE49-F238E27FC236}">
              <a16:creationId xmlns:a16="http://schemas.microsoft.com/office/drawing/2014/main" id="{9EA432E2-C437-4E48-BA39-DBE0FF3FA691}"/>
            </a:ext>
          </a:extLst>
        </xdr:cNvPr>
        <xdr:cNvSpPr/>
      </xdr:nvSpPr>
      <xdr:spPr>
        <a:xfrm>
          <a:off x="18735040" y="142225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10342</xdr:rowOff>
    </xdr:from>
    <xdr:to>
      <xdr:col>116</xdr:col>
      <xdr:colOff>63500</xdr:colOff>
      <xdr:row>85</xdr:row>
      <xdr:rowOff>20138</xdr:rowOff>
    </xdr:to>
    <xdr:cxnSp macro="">
      <xdr:nvCxnSpPr>
        <xdr:cNvPr id="835" name="直線コネクタ 834">
          <a:extLst>
            <a:ext uri="{FF2B5EF4-FFF2-40B4-BE49-F238E27FC236}">
              <a16:creationId xmlns:a16="http://schemas.microsoft.com/office/drawing/2014/main" id="{6DE7B2D5-AA96-46EC-AE20-F07AE34A18AA}"/>
            </a:ext>
          </a:extLst>
        </xdr:cNvPr>
        <xdr:cNvCxnSpPr/>
      </xdr:nvCxnSpPr>
      <xdr:spPr>
        <a:xfrm flipV="1">
          <a:off x="18778220" y="14259742"/>
          <a:ext cx="7315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148952</xdr:rowOff>
    </xdr:from>
    <xdr:to>
      <xdr:col>107</xdr:col>
      <xdr:colOff>101600</xdr:colOff>
      <xdr:row>85</xdr:row>
      <xdr:rowOff>79102</xdr:rowOff>
    </xdr:to>
    <xdr:sp macro="" textlink="">
      <xdr:nvSpPr>
        <xdr:cNvPr id="836" name="楕円 835">
          <a:extLst>
            <a:ext uri="{FF2B5EF4-FFF2-40B4-BE49-F238E27FC236}">
              <a16:creationId xmlns:a16="http://schemas.microsoft.com/office/drawing/2014/main" id="{740D9FFC-DB7C-4626-82D5-0ADE12410652}"/>
            </a:ext>
          </a:extLst>
        </xdr:cNvPr>
        <xdr:cNvSpPr/>
      </xdr:nvSpPr>
      <xdr:spPr>
        <a:xfrm>
          <a:off x="17937480" y="14230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20138</xdr:rowOff>
    </xdr:from>
    <xdr:to>
      <xdr:col>111</xdr:col>
      <xdr:colOff>177800</xdr:colOff>
      <xdr:row>85</xdr:row>
      <xdr:rowOff>28302</xdr:rowOff>
    </xdr:to>
    <xdr:cxnSp macro="">
      <xdr:nvCxnSpPr>
        <xdr:cNvPr id="837" name="直線コネクタ 836">
          <a:extLst>
            <a:ext uri="{FF2B5EF4-FFF2-40B4-BE49-F238E27FC236}">
              <a16:creationId xmlns:a16="http://schemas.microsoft.com/office/drawing/2014/main" id="{32983EA8-7929-4909-B1FA-06EF88417575}"/>
            </a:ext>
          </a:extLst>
        </xdr:cNvPr>
        <xdr:cNvCxnSpPr/>
      </xdr:nvCxnSpPr>
      <xdr:spPr>
        <a:xfrm flipV="1">
          <a:off x="17988280" y="14269538"/>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24856</xdr:rowOff>
    </xdr:from>
    <xdr:to>
      <xdr:col>102</xdr:col>
      <xdr:colOff>165100</xdr:colOff>
      <xdr:row>85</xdr:row>
      <xdr:rowOff>126456</xdr:rowOff>
    </xdr:to>
    <xdr:sp macro="" textlink="">
      <xdr:nvSpPr>
        <xdr:cNvPr id="838" name="楕円 837">
          <a:extLst>
            <a:ext uri="{FF2B5EF4-FFF2-40B4-BE49-F238E27FC236}">
              <a16:creationId xmlns:a16="http://schemas.microsoft.com/office/drawing/2014/main" id="{5ABF9E00-A54C-4D00-BCE1-9356B6A4DE20}"/>
            </a:ext>
          </a:extLst>
        </xdr:cNvPr>
        <xdr:cNvSpPr/>
      </xdr:nvSpPr>
      <xdr:spPr>
        <a:xfrm>
          <a:off x="17162780" y="142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28302</xdr:rowOff>
    </xdr:from>
    <xdr:to>
      <xdr:col>107</xdr:col>
      <xdr:colOff>50800</xdr:colOff>
      <xdr:row>85</xdr:row>
      <xdr:rowOff>75656</xdr:rowOff>
    </xdr:to>
    <xdr:cxnSp macro="">
      <xdr:nvCxnSpPr>
        <xdr:cNvPr id="839" name="直線コネクタ 838">
          <a:extLst>
            <a:ext uri="{FF2B5EF4-FFF2-40B4-BE49-F238E27FC236}">
              <a16:creationId xmlns:a16="http://schemas.microsoft.com/office/drawing/2014/main" id="{8BC92A1D-4F38-4906-B921-EC06D0A01D38}"/>
            </a:ext>
          </a:extLst>
        </xdr:cNvPr>
        <xdr:cNvCxnSpPr/>
      </xdr:nvCxnSpPr>
      <xdr:spPr>
        <a:xfrm flipV="1">
          <a:off x="17213580" y="14277702"/>
          <a:ext cx="7747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31387</xdr:rowOff>
    </xdr:from>
    <xdr:to>
      <xdr:col>98</xdr:col>
      <xdr:colOff>38100</xdr:colOff>
      <xdr:row>85</xdr:row>
      <xdr:rowOff>132987</xdr:rowOff>
    </xdr:to>
    <xdr:sp macro="" textlink="">
      <xdr:nvSpPr>
        <xdr:cNvPr id="840" name="楕円 839">
          <a:extLst>
            <a:ext uri="{FF2B5EF4-FFF2-40B4-BE49-F238E27FC236}">
              <a16:creationId xmlns:a16="http://schemas.microsoft.com/office/drawing/2014/main" id="{2E6EC5A1-5319-4B01-80D2-84C277C0DA58}"/>
            </a:ext>
          </a:extLst>
        </xdr:cNvPr>
        <xdr:cNvSpPr/>
      </xdr:nvSpPr>
      <xdr:spPr>
        <a:xfrm>
          <a:off x="16388080" y="142807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75656</xdr:rowOff>
    </xdr:from>
    <xdr:to>
      <xdr:col>102</xdr:col>
      <xdr:colOff>114300</xdr:colOff>
      <xdr:row>85</xdr:row>
      <xdr:rowOff>82187</xdr:rowOff>
    </xdr:to>
    <xdr:cxnSp macro="">
      <xdr:nvCxnSpPr>
        <xdr:cNvPr id="841" name="直線コネクタ 840">
          <a:extLst>
            <a:ext uri="{FF2B5EF4-FFF2-40B4-BE49-F238E27FC236}">
              <a16:creationId xmlns:a16="http://schemas.microsoft.com/office/drawing/2014/main" id="{09E1C68E-1CD8-4AE6-BF24-0FB16752478D}"/>
            </a:ext>
          </a:extLst>
        </xdr:cNvPr>
        <xdr:cNvCxnSpPr/>
      </xdr:nvCxnSpPr>
      <xdr:spPr>
        <a:xfrm flipV="1">
          <a:off x="16431260" y="14325056"/>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842" name="n_1aveValue【消防施設】&#10;一人当たり面積">
          <a:extLst>
            <a:ext uri="{FF2B5EF4-FFF2-40B4-BE49-F238E27FC236}">
              <a16:creationId xmlns:a16="http://schemas.microsoft.com/office/drawing/2014/main" id="{F8A7753A-96F7-44FD-8983-F33C31AD83F0}"/>
            </a:ext>
          </a:extLst>
        </xdr:cNvPr>
        <xdr:cNvSpPr txBox="1"/>
      </xdr:nvSpPr>
      <xdr:spPr>
        <a:xfrm>
          <a:off x="18561127" y="14381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843" name="n_2aveValue【消防施設】&#10;一人当たり面積">
          <a:extLst>
            <a:ext uri="{FF2B5EF4-FFF2-40B4-BE49-F238E27FC236}">
              <a16:creationId xmlns:a16="http://schemas.microsoft.com/office/drawing/2014/main" id="{3A6E2AE1-51A1-436C-92F2-A263B66F0D07}"/>
            </a:ext>
          </a:extLst>
        </xdr:cNvPr>
        <xdr:cNvSpPr txBox="1"/>
      </xdr:nvSpPr>
      <xdr:spPr>
        <a:xfrm>
          <a:off x="17776267" y="1439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844" name="n_3aveValue【消防施設】&#10;一人当たり面積">
          <a:extLst>
            <a:ext uri="{FF2B5EF4-FFF2-40B4-BE49-F238E27FC236}">
              <a16:creationId xmlns:a16="http://schemas.microsoft.com/office/drawing/2014/main" id="{7FCF5DFC-5AE6-4A4E-892C-32F8313F4A23}"/>
            </a:ext>
          </a:extLst>
        </xdr:cNvPr>
        <xdr:cNvSpPr txBox="1"/>
      </xdr:nvSpPr>
      <xdr:spPr>
        <a:xfrm>
          <a:off x="17001567" y="1440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845" name="n_4aveValue【消防施設】&#10;一人当たり面積">
          <a:extLst>
            <a:ext uri="{FF2B5EF4-FFF2-40B4-BE49-F238E27FC236}">
              <a16:creationId xmlns:a16="http://schemas.microsoft.com/office/drawing/2014/main" id="{37D2A757-5B8A-4359-9F5E-378CAE0A812B}"/>
            </a:ext>
          </a:extLst>
        </xdr:cNvPr>
        <xdr:cNvSpPr txBox="1"/>
      </xdr:nvSpPr>
      <xdr:spPr>
        <a:xfrm>
          <a:off x="16226867" y="1437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87465</xdr:rowOff>
    </xdr:from>
    <xdr:ext cx="469744" cy="259045"/>
    <xdr:sp macro="" textlink="">
      <xdr:nvSpPr>
        <xdr:cNvPr id="846" name="n_1mainValue【消防施設】&#10;一人当たり面積">
          <a:extLst>
            <a:ext uri="{FF2B5EF4-FFF2-40B4-BE49-F238E27FC236}">
              <a16:creationId xmlns:a16="http://schemas.microsoft.com/office/drawing/2014/main" id="{353ED25D-6F08-4F61-8B2E-D4A85DADE665}"/>
            </a:ext>
          </a:extLst>
        </xdr:cNvPr>
        <xdr:cNvSpPr txBox="1"/>
      </xdr:nvSpPr>
      <xdr:spPr>
        <a:xfrm>
          <a:off x="18561127" y="1400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95629</xdr:rowOff>
    </xdr:from>
    <xdr:ext cx="469744" cy="259045"/>
    <xdr:sp macro="" textlink="">
      <xdr:nvSpPr>
        <xdr:cNvPr id="847" name="n_2mainValue【消防施設】&#10;一人当たり面積">
          <a:extLst>
            <a:ext uri="{FF2B5EF4-FFF2-40B4-BE49-F238E27FC236}">
              <a16:creationId xmlns:a16="http://schemas.microsoft.com/office/drawing/2014/main" id="{97C37492-E735-4804-99E5-778A0BA76746}"/>
            </a:ext>
          </a:extLst>
        </xdr:cNvPr>
        <xdr:cNvSpPr txBox="1"/>
      </xdr:nvSpPr>
      <xdr:spPr>
        <a:xfrm>
          <a:off x="17776267" y="14009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142983</xdr:rowOff>
    </xdr:from>
    <xdr:ext cx="469744" cy="259045"/>
    <xdr:sp macro="" textlink="">
      <xdr:nvSpPr>
        <xdr:cNvPr id="848" name="n_3mainValue【消防施設】&#10;一人当たり面積">
          <a:extLst>
            <a:ext uri="{FF2B5EF4-FFF2-40B4-BE49-F238E27FC236}">
              <a16:creationId xmlns:a16="http://schemas.microsoft.com/office/drawing/2014/main" id="{4590B5E1-6878-4034-B682-42BB3CC864C0}"/>
            </a:ext>
          </a:extLst>
        </xdr:cNvPr>
        <xdr:cNvSpPr txBox="1"/>
      </xdr:nvSpPr>
      <xdr:spPr>
        <a:xfrm>
          <a:off x="17001567" y="1405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149514</xdr:rowOff>
    </xdr:from>
    <xdr:ext cx="469744" cy="259045"/>
    <xdr:sp macro="" textlink="">
      <xdr:nvSpPr>
        <xdr:cNvPr id="849" name="n_4mainValue【消防施設】&#10;一人当たり面積">
          <a:extLst>
            <a:ext uri="{FF2B5EF4-FFF2-40B4-BE49-F238E27FC236}">
              <a16:creationId xmlns:a16="http://schemas.microsoft.com/office/drawing/2014/main" id="{39BA1466-3EFA-4BBD-A62F-381CFFA4B119}"/>
            </a:ext>
          </a:extLst>
        </xdr:cNvPr>
        <xdr:cNvSpPr txBox="1"/>
      </xdr:nvSpPr>
      <xdr:spPr>
        <a:xfrm>
          <a:off x="16226867" y="1406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54CD11C8-06D5-43FD-8997-24FC9D7FD74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18440045-C556-4528-A641-8431C6615E7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41A80722-DC22-43B3-A86D-A739DED2738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44D32901-F5B0-4E39-8546-7583F287269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2003083B-E1AB-49E9-AED2-569E0856F47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28312A92-BA8D-434D-9707-D10A300E563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B06D7711-94E2-4608-8C27-933515A9465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834AF7AE-10B5-421E-80AB-5A098F2B564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11D9CDEB-65FB-473B-ADC4-22487F8E5F1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3AD8A4B0-DDFD-4561-8E9D-616B03FDCB0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3DCCEE9D-C74F-40DE-BAA1-4B35C8A5D0F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3BC1EABF-52EB-4531-A786-3BE42E4F74B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7CC3C0DD-DF36-482D-BA47-211DC0F531B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A4FD4E5E-6D94-4DC3-8BD2-08150D65A8B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FD2ABA30-40B4-45FA-91D4-5D766607576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4AABB35E-95A7-46EB-85E8-92D4D81395E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11C8E91F-3A00-4D0A-8F81-E223ADBB46A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5F1DF0E8-758E-4775-AB72-AAD9EEC0D2D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CC640A72-2C39-49B6-9D0E-9B9F93781A2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B2D8B2A2-3A25-47CC-81DD-18F73BB9638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8633A90B-A7DF-4524-9916-1F680E04648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A566B15E-6A63-4C3B-98CF-11D4D78C383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86741AC2-4CC9-4614-ADC6-FD6085458E3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C1923BB3-128A-46B6-8132-95030762377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AB0B5280-E021-43B5-B1F1-1BDAF3E96C1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E6B6A991-719B-4C1C-A2F6-CDC15365B6A5}"/>
            </a:ext>
          </a:extLst>
        </xdr:cNvPr>
        <xdr:cNvCxnSpPr/>
      </xdr:nvCxnSpPr>
      <xdr:spPr>
        <a:xfrm flipV="1">
          <a:off x="14375764" y="16713381"/>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43B20ED4-435B-4748-81A4-6A814DC21E4D}"/>
            </a:ext>
          </a:extLst>
        </xdr:cNvPr>
        <xdr:cNvSpPr txBox="1"/>
      </xdr:nvSpPr>
      <xdr:spPr>
        <a:xfrm>
          <a:off x="14414500" y="1828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0796DA56-F80E-470D-83F2-C03777142D4B}"/>
            </a:ext>
          </a:extLst>
        </xdr:cNvPr>
        <xdr:cNvCxnSpPr/>
      </xdr:nvCxnSpPr>
      <xdr:spPr>
        <a:xfrm>
          <a:off x="1428750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141349EC-AAA9-4DBF-AE22-994CD53143F1}"/>
            </a:ext>
          </a:extLst>
        </xdr:cNvPr>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9F15AFC6-B6B8-48D8-8F26-3AB21DCA9903}"/>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880" name="【庁舎】&#10;有形固定資産減価償却率平均値テキスト">
          <a:extLst>
            <a:ext uri="{FF2B5EF4-FFF2-40B4-BE49-F238E27FC236}">
              <a16:creationId xmlns:a16="http://schemas.microsoft.com/office/drawing/2014/main" id="{44757F1B-B982-43D9-B28E-22BAC6D7BF68}"/>
            </a:ext>
          </a:extLst>
        </xdr:cNvPr>
        <xdr:cNvSpPr txBox="1"/>
      </xdr:nvSpPr>
      <xdr:spPr>
        <a:xfrm>
          <a:off x="14414500" y="174563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DC9607F1-4B06-4EAE-9C34-A0EA61BB953F}"/>
            </a:ext>
          </a:extLst>
        </xdr:cNvPr>
        <xdr:cNvSpPr/>
      </xdr:nvSpPr>
      <xdr:spPr>
        <a:xfrm>
          <a:off x="14325600" y="174779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6324258C-22C7-4EE8-B54C-4E9547210CB2}"/>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D6EB84F5-2A5D-4497-AE5B-5084B8958D8F}"/>
            </a:ext>
          </a:extLst>
        </xdr:cNvPr>
        <xdr:cNvSpPr/>
      </xdr:nvSpPr>
      <xdr:spPr>
        <a:xfrm>
          <a:off x="128041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DFB7E9A6-EBF4-4445-9E76-3409F90A4E60}"/>
            </a:ext>
          </a:extLst>
        </xdr:cNvPr>
        <xdr:cNvSpPr/>
      </xdr:nvSpPr>
      <xdr:spPr>
        <a:xfrm>
          <a:off x="12029440" y="1750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89ED91FA-3DAC-42FE-89E7-ABCE2BF7C4D3}"/>
            </a:ext>
          </a:extLst>
        </xdr:cNvPr>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5089D9E7-DDA4-409E-A946-CFCEE882653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500DA2A4-4711-4D2E-853C-CA729A7E3DB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96CD2A17-CB0C-4C88-86AB-93BFF424192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56A76EF3-F6D8-4874-936B-16741F6E307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3939A885-A2EE-403E-85C5-E9020356909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36830</xdr:rowOff>
    </xdr:from>
    <xdr:to>
      <xdr:col>85</xdr:col>
      <xdr:colOff>177800</xdr:colOff>
      <xdr:row>101</xdr:row>
      <xdr:rowOff>138430</xdr:rowOff>
    </xdr:to>
    <xdr:sp macro="" textlink="">
      <xdr:nvSpPr>
        <xdr:cNvPr id="891" name="楕円 890">
          <a:extLst>
            <a:ext uri="{FF2B5EF4-FFF2-40B4-BE49-F238E27FC236}">
              <a16:creationId xmlns:a16="http://schemas.microsoft.com/office/drawing/2014/main" id="{0BA20D44-06FD-4E42-AD23-557EF71FCD85}"/>
            </a:ext>
          </a:extLst>
        </xdr:cNvPr>
        <xdr:cNvSpPr/>
      </xdr:nvSpPr>
      <xdr:spPr>
        <a:xfrm>
          <a:off x="14325600" y="169684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59707</xdr:rowOff>
    </xdr:from>
    <xdr:ext cx="405111" cy="259045"/>
    <xdr:sp macro="" textlink="">
      <xdr:nvSpPr>
        <xdr:cNvPr id="892" name="【庁舎】&#10;有形固定資産減価償却率該当値テキスト">
          <a:extLst>
            <a:ext uri="{FF2B5EF4-FFF2-40B4-BE49-F238E27FC236}">
              <a16:creationId xmlns:a16="http://schemas.microsoft.com/office/drawing/2014/main" id="{2260B487-0C54-4A6C-A846-61A97341D2D3}"/>
            </a:ext>
          </a:extLst>
        </xdr:cNvPr>
        <xdr:cNvSpPr txBox="1"/>
      </xdr:nvSpPr>
      <xdr:spPr>
        <a:xfrm>
          <a:off x="14414500" y="1682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9071</xdr:rowOff>
    </xdr:from>
    <xdr:to>
      <xdr:col>81</xdr:col>
      <xdr:colOff>101600</xdr:colOff>
      <xdr:row>101</xdr:row>
      <xdr:rowOff>110671</xdr:rowOff>
    </xdr:to>
    <xdr:sp macro="" textlink="">
      <xdr:nvSpPr>
        <xdr:cNvPr id="893" name="楕円 892">
          <a:extLst>
            <a:ext uri="{FF2B5EF4-FFF2-40B4-BE49-F238E27FC236}">
              <a16:creationId xmlns:a16="http://schemas.microsoft.com/office/drawing/2014/main" id="{4A197A7B-E1D9-4781-96C7-D7C7FF99D9F6}"/>
            </a:ext>
          </a:extLst>
        </xdr:cNvPr>
        <xdr:cNvSpPr/>
      </xdr:nvSpPr>
      <xdr:spPr>
        <a:xfrm>
          <a:off x="13578840" y="1694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59871</xdr:rowOff>
    </xdr:from>
    <xdr:to>
      <xdr:col>85</xdr:col>
      <xdr:colOff>127000</xdr:colOff>
      <xdr:row>101</xdr:row>
      <xdr:rowOff>87630</xdr:rowOff>
    </xdr:to>
    <xdr:cxnSp macro="">
      <xdr:nvCxnSpPr>
        <xdr:cNvPr id="894" name="直線コネクタ 893">
          <a:extLst>
            <a:ext uri="{FF2B5EF4-FFF2-40B4-BE49-F238E27FC236}">
              <a16:creationId xmlns:a16="http://schemas.microsoft.com/office/drawing/2014/main" id="{57312417-1F10-4387-94CF-053CB59DB075}"/>
            </a:ext>
          </a:extLst>
        </xdr:cNvPr>
        <xdr:cNvCxnSpPr/>
      </xdr:nvCxnSpPr>
      <xdr:spPr>
        <a:xfrm>
          <a:off x="13629640" y="16991511"/>
          <a:ext cx="74676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151130</xdr:rowOff>
    </xdr:from>
    <xdr:to>
      <xdr:col>76</xdr:col>
      <xdr:colOff>165100</xdr:colOff>
      <xdr:row>101</xdr:row>
      <xdr:rowOff>81280</xdr:rowOff>
    </xdr:to>
    <xdr:sp macro="" textlink="">
      <xdr:nvSpPr>
        <xdr:cNvPr id="895" name="楕円 894">
          <a:extLst>
            <a:ext uri="{FF2B5EF4-FFF2-40B4-BE49-F238E27FC236}">
              <a16:creationId xmlns:a16="http://schemas.microsoft.com/office/drawing/2014/main" id="{63D60394-CD15-4679-9240-2DEC93535BFD}"/>
            </a:ext>
          </a:extLst>
        </xdr:cNvPr>
        <xdr:cNvSpPr/>
      </xdr:nvSpPr>
      <xdr:spPr>
        <a:xfrm>
          <a:off x="12804140" y="16915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30480</xdr:rowOff>
    </xdr:from>
    <xdr:to>
      <xdr:col>81</xdr:col>
      <xdr:colOff>50800</xdr:colOff>
      <xdr:row>101</xdr:row>
      <xdr:rowOff>59871</xdr:rowOff>
    </xdr:to>
    <xdr:cxnSp macro="">
      <xdr:nvCxnSpPr>
        <xdr:cNvPr id="896" name="直線コネクタ 895">
          <a:extLst>
            <a:ext uri="{FF2B5EF4-FFF2-40B4-BE49-F238E27FC236}">
              <a16:creationId xmlns:a16="http://schemas.microsoft.com/office/drawing/2014/main" id="{25F1372C-B7AE-4B19-86DB-050428D97859}"/>
            </a:ext>
          </a:extLst>
        </xdr:cNvPr>
        <xdr:cNvCxnSpPr/>
      </xdr:nvCxnSpPr>
      <xdr:spPr>
        <a:xfrm>
          <a:off x="12854940" y="16962120"/>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123371</xdr:rowOff>
    </xdr:from>
    <xdr:to>
      <xdr:col>72</xdr:col>
      <xdr:colOff>38100</xdr:colOff>
      <xdr:row>101</xdr:row>
      <xdr:rowOff>53521</xdr:rowOff>
    </xdr:to>
    <xdr:sp macro="" textlink="">
      <xdr:nvSpPr>
        <xdr:cNvPr id="897" name="楕円 896">
          <a:extLst>
            <a:ext uri="{FF2B5EF4-FFF2-40B4-BE49-F238E27FC236}">
              <a16:creationId xmlns:a16="http://schemas.microsoft.com/office/drawing/2014/main" id="{415BCCE9-63BF-4331-A2D5-CC838E3D27FA}"/>
            </a:ext>
          </a:extLst>
        </xdr:cNvPr>
        <xdr:cNvSpPr/>
      </xdr:nvSpPr>
      <xdr:spPr>
        <a:xfrm>
          <a:off x="12029440" y="168873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2721</xdr:rowOff>
    </xdr:from>
    <xdr:to>
      <xdr:col>76</xdr:col>
      <xdr:colOff>114300</xdr:colOff>
      <xdr:row>101</xdr:row>
      <xdr:rowOff>30480</xdr:rowOff>
    </xdr:to>
    <xdr:cxnSp macro="">
      <xdr:nvCxnSpPr>
        <xdr:cNvPr id="898" name="直線コネクタ 897">
          <a:extLst>
            <a:ext uri="{FF2B5EF4-FFF2-40B4-BE49-F238E27FC236}">
              <a16:creationId xmlns:a16="http://schemas.microsoft.com/office/drawing/2014/main" id="{11305046-ABE3-427F-B8D0-56B901572FE4}"/>
            </a:ext>
          </a:extLst>
        </xdr:cNvPr>
        <xdr:cNvCxnSpPr/>
      </xdr:nvCxnSpPr>
      <xdr:spPr>
        <a:xfrm>
          <a:off x="12072620" y="16934361"/>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120106</xdr:rowOff>
    </xdr:from>
    <xdr:to>
      <xdr:col>67</xdr:col>
      <xdr:colOff>101600</xdr:colOff>
      <xdr:row>109</xdr:row>
      <xdr:rowOff>50256</xdr:rowOff>
    </xdr:to>
    <xdr:sp macro="" textlink="">
      <xdr:nvSpPr>
        <xdr:cNvPr id="899" name="楕円 898">
          <a:extLst>
            <a:ext uri="{FF2B5EF4-FFF2-40B4-BE49-F238E27FC236}">
              <a16:creationId xmlns:a16="http://schemas.microsoft.com/office/drawing/2014/main" id="{6358DB86-848B-4420-AC7E-13C3396B6CD1}"/>
            </a:ext>
          </a:extLst>
        </xdr:cNvPr>
        <xdr:cNvSpPr/>
      </xdr:nvSpPr>
      <xdr:spPr>
        <a:xfrm>
          <a:off x="11231880" y="18225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2721</xdr:rowOff>
    </xdr:from>
    <xdr:to>
      <xdr:col>71</xdr:col>
      <xdr:colOff>177800</xdr:colOff>
      <xdr:row>108</xdr:row>
      <xdr:rowOff>170906</xdr:rowOff>
    </xdr:to>
    <xdr:cxnSp macro="">
      <xdr:nvCxnSpPr>
        <xdr:cNvPr id="900" name="直線コネクタ 899">
          <a:extLst>
            <a:ext uri="{FF2B5EF4-FFF2-40B4-BE49-F238E27FC236}">
              <a16:creationId xmlns:a16="http://schemas.microsoft.com/office/drawing/2014/main" id="{684A9ACC-8955-478D-A436-2FC31FD0FCC9}"/>
            </a:ext>
          </a:extLst>
        </xdr:cNvPr>
        <xdr:cNvCxnSpPr/>
      </xdr:nvCxnSpPr>
      <xdr:spPr>
        <a:xfrm flipV="1">
          <a:off x="11282680" y="16934361"/>
          <a:ext cx="789940" cy="134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901" name="n_1aveValue【庁舎】&#10;有形固定資産減価償却率">
          <a:extLst>
            <a:ext uri="{FF2B5EF4-FFF2-40B4-BE49-F238E27FC236}">
              <a16:creationId xmlns:a16="http://schemas.microsoft.com/office/drawing/2014/main" id="{24B5EC30-BE07-45D7-9CBB-8787C3FE4DA5}"/>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53D09D27-DFF3-4950-8FBC-F231CA535130}"/>
            </a:ext>
          </a:extLst>
        </xdr:cNvPr>
        <xdr:cNvSpPr txBox="1"/>
      </xdr:nvSpPr>
      <xdr:spPr>
        <a:xfrm>
          <a:off x="12675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50DCE233-14CF-4D7F-BAD2-450332C1E771}"/>
            </a:ext>
          </a:extLst>
        </xdr:cNvPr>
        <xdr:cNvSpPr txBox="1"/>
      </xdr:nvSpPr>
      <xdr:spPr>
        <a:xfrm>
          <a:off x="11900544" y="1759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904" name="n_4aveValue【庁舎】&#10;有形固定資産減価償却率">
          <a:extLst>
            <a:ext uri="{FF2B5EF4-FFF2-40B4-BE49-F238E27FC236}">
              <a16:creationId xmlns:a16="http://schemas.microsoft.com/office/drawing/2014/main" id="{F8EC48B5-7505-4490-998D-2AB49447833C}"/>
            </a:ext>
          </a:extLst>
        </xdr:cNvPr>
        <xdr:cNvSpPr txBox="1"/>
      </xdr:nvSpPr>
      <xdr:spPr>
        <a:xfrm>
          <a:off x="11102984" y="1731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127198</xdr:rowOff>
    </xdr:from>
    <xdr:ext cx="405111" cy="259045"/>
    <xdr:sp macro="" textlink="">
      <xdr:nvSpPr>
        <xdr:cNvPr id="905" name="n_1mainValue【庁舎】&#10;有形固定資産減価償却率">
          <a:extLst>
            <a:ext uri="{FF2B5EF4-FFF2-40B4-BE49-F238E27FC236}">
              <a16:creationId xmlns:a16="http://schemas.microsoft.com/office/drawing/2014/main" id="{A2DC4545-86C9-4506-99F7-194B1AA75B01}"/>
            </a:ext>
          </a:extLst>
        </xdr:cNvPr>
        <xdr:cNvSpPr txBox="1"/>
      </xdr:nvSpPr>
      <xdr:spPr>
        <a:xfrm>
          <a:off x="13437244" y="1672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97807</xdr:rowOff>
    </xdr:from>
    <xdr:ext cx="405111" cy="259045"/>
    <xdr:sp macro="" textlink="">
      <xdr:nvSpPr>
        <xdr:cNvPr id="906" name="n_2mainValue【庁舎】&#10;有形固定資産減価償却率">
          <a:extLst>
            <a:ext uri="{FF2B5EF4-FFF2-40B4-BE49-F238E27FC236}">
              <a16:creationId xmlns:a16="http://schemas.microsoft.com/office/drawing/2014/main" id="{D73AB291-6067-4735-B95F-5C02D796AF01}"/>
            </a:ext>
          </a:extLst>
        </xdr:cNvPr>
        <xdr:cNvSpPr txBox="1"/>
      </xdr:nvSpPr>
      <xdr:spPr>
        <a:xfrm>
          <a:off x="12675244" y="1669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70048</xdr:rowOff>
    </xdr:from>
    <xdr:ext cx="405111" cy="259045"/>
    <xdr:sp macro="" textlink="">
      <xdr:nvSpPr>
        <xdr:cNvPr id="907" name="n_3mainValue【庁舎】&#10;有形固定資産減価償却率">
          <a:extLst>
            <a:ext uri="{FF2B5EF4-FFF2-40B4-BE49-F238E27FC236}">
              <a16:creationId xmlns:a16="http://schemas.microsoft.com/office/drawing/2014/main" id="{524A76D8-EFD8-4262-B486-3C4BF93D107B}"/>
            </a:ext>
          </a:extLst>
        </xdr:cNvPr>
        <xdr:cNvSpPr txBox="1"/>
      </xdr:nvSpPr>
      <xdr:spPr>
        <a:xfrm>
          <a:off x="11900544"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41383</xdr:rowOff>
    </xdr:from>
    <xdr:ext cx="405111" cy="259045"/>
    <xdr:sp macro="" textlink="">
      <xdr:nvSpPr>
        <xdr:cNvPr id="908" name="n_4mainValue【庁舎】&#10;有形固定資産減価償却率">
          <a:extLst>
            <a:ext uri="{FF2B5EF4-FFF2-40B4-BE49-F238E27FC236}">
              <a16:creationId xmlns:a16="http://schemas.microsoft.com/office/drawing/2014/main" id="{2EE22F89-D939-48E9-A16D-7E92CE196A9F}"/>
            </a:ext>
          </a:extLst>
        </xdr:cNvPr>
        <xdr:cNvSpPr txBox="1"/>
      </xdr:nvSpPr>
      <xdr:spPr>
        <a:xfrm>
          <a:off x="11102984" y="1831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2CCC603D-B0E2-48AD-8314-466DF1EF50F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4BF5940E-0BA2-45B6-8213-AD4C8E3B8F1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9746848D-BBA2-4C7B-8420-AD1D293965E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5FC202FD-2999-43DD-8D2C-A79812C1C7D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1A8630EE-DFAD-4EC3-A051-670D30C63DE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0E3CAAF1-ECBC-4F03-A0F3-39AFB06AB40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C957DC25-64FC-4D84-8A2B-617F608D1A8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1249FF25-1C2F-42C7-8F2A-C66DD87BF9A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7B851BA6-43C0-414C-9AAA-C45DC1BA406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57DCB25A-02C8-4BDC-A852-E30E12CB674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E64B927E-6220-4007-AC81-046B29322C8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B9BA820B-883E-4BB0-8424-E0C08309458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3F619A72-F546-4C91-8557-631120E12DB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FD193F43-1FF6-464B-8A82-18B1560F5AD7}"/>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9ADDC818-D06B-47BB-BF72-33BCE02874C1}"/>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0DA0B4A1-DF21-4153-9BA5-AFAF8879CC5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2FEB3093-48E5-4765-BA15-6755C43732D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451F0FA3-FB54-4C32-9BA7-53E279E15F3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63B5A14C-D353-4E81-B7D6-3964F415ED72}"/>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874B0552-26C3-4C16-A581-06944A6D640C}"/>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7B1B5374-C902-40E7-8AD2-4813526374B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F8D83B4D-E265-4AC3-80CF-5E151EB0326B}"/>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E60AB8BC-6E98-48E3-9255-68F0465F4EC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9BD8DEA4-07E2-47DE-9ADA-D644219126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1C7D351F-E137-4BE6-A0C4-0AECE8709BF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E8C9D7F7-4D8F-440C-A909-D44763E00574}"/>
            </a:ext>
          </a:extLst>
        </xdr:cNvPr>
        <xdr:cNvCxnSpPr/>
      </xdr:nvCxnSpPr>
      <xdr:spPr>
        <a:xfrm flipV="1">
          <a:off x="19509104" y="16631739"/>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F9131ED4-3B66-453D-A2AB-42897CC69DCB}"/>
            </a:ext>
          </a:extLst>
        </xdr:cNvPr>
        <xdr:cNvSpPr txBox="1"/>
      </xdr:nvSpPr>
      <xdr:spPr>
        <a:xfrm>
          <a:off x="1954784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8B88C54D-5520-48FE-84D8-255E07A6A722}"/>
            </a:ext>
          </a:extLst>
        </xdr:cNvPr>
        <xdr:cNvCxnSpPr/>
      </xdr:nvCxnSpPr>
      <xdr:spPr>
        <a:xfrm>
          <a:off x="19443700" y="18148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AE4A1ABB-2233-4E9D-A04A-5C783D626E8F}"/>
            </a:ext>
          </a:extLst>
        </xdr:cNvPr>
        <xdr:cNvSpPr txBox="1"/>
      </xdr:nvSpPr>
      <xdr:spPr>
        <a:xfrm>
          <a:off x="19547840" y="164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0BDDF898-5D51-43EC-B4A8-C50C3CA58DD8}"/>
            </a:ext>
          </a:extLst>
        </xdr:cNvPr>
        <xdr:cNvCxnSpPr/>
      </xdr:nvCxnSpPr>
      <xdr:spPr>
        <a:xfrm>
          <a:off x="19443700" y="16631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6D9BB02A-CCD9-4860-BD1A-C44A78A9E78E}"/>
            </a:ext>
          </a:extLst>
        </xdr:cNvPr>
        <xdr:cNvSpPr txBox="1"/>
      </xdr:nvSpPr>
      <xdr:spPr>
        <a:xfrm>
          <a:off x="19547840" y="1774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5D37F5F1-9E85-48EA-83E7-BB2F187A8989}"/>
            </a:ext>
          </a:extLst>
        </xdr:cNvPr>
        <xdr:cNvSpPr/>
      </xdr:nvSpPr>
      <xdr:spPr>
        <a:xfrm>
          <a:off x="1945894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9B16F093-0BD0-4619-B764-FB485FEEE825}"/>
            </a:ext>
          </a:extLst>
        </xdr:cNvPr>
        <xdr:cNvSpPr/>
      </xdr:nvSpPr>
      <xdr:spPr>
        <a:xfrm>
          <a:off x="18735040" y="17782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B51F2DC4-E033-487A-8E4F-375BE2239009}"/>
            </a:ext>
          </a:extLst>
        </xdr:cNvPr>
        <xdr:cNvSpPr/>
      </xdr:nvSpPr>
      <xdr:spPr>
        <a:xfrm>
          <a:off x="17937480" y="1778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E92B9247-7958-4B8B-B091-6B215C955EA3}"/>
            </a:ext>
          </a:extLst>
        </xdr:cNvPr>
        <xdr:cNvSpPr/>
      </xdr:nvSpPr>
      <xdr:spPr>
        <a:xfrm>
          <a:off x="17162780" y="1780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944" name="フローチャート: 判断 943">
          <a:extLst>
            <a:ext uri="{FF2B5EF4-FFF2-40B4-BE49-F238E27FC236}">
              <a16:creationId xmlns:a16="http://schemas.microsoft.com/office/drawing/2014/main" id="{0D732943-64C3-4AFD-A4F8-27DAB26CCEB0}"/>
            </a:ext>
          </a:extLst>
        </xdr:cNvPr>
        <xdr:cNvSpPr/>
      </xdr:nvSpPr>
      <xdr:spPr>
        <a:xfrm>
          <a:off x="16388080" y="17767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0083B95C-9C78-434D-B1A7-030A37F51A6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C1D7CF0E-7F85-48A7-B6D8-89C57815980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BD175057-167E-45E6-8BBA-0475A65A8C9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98D3E04C-8A2D-4EF2-8ECA-2DBB377342E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846B1CBC-BBB5-4B1E-8C68-18C83E555E8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85271</xdr:rowOff>
    </xdr:from>
    <xdr:to>
      <xdr:col>116</xdr:col>
      <xdr:colOff>114300</xdr:colOff>
      <xdr:row>105</xdr:row>
      <xdr:rowOff>15421</xdr:rowOff>
    </xdr:to>
    <xdr:sp macro="" textlink="">
      <xdr:nvSpPr>
        <xdr:cNvPr id="950" name="楕円 949">
          <a:extLst>
            <a:ext uri="{FF2B5EF4-FFF2-40B4-BE49-F238E27FC236}">
              <a16:creationId xmlns:a16="http://schemas.microsoft.com/office/drawing/2014/main" id="{8D5443DD-6609-4C64-ACEA-73BBEFD51C3C}"/>
            </a:ext>
          </a:extLst>
        </xdr:cNvPr>
        <xdr:cNvSpPr/>
      </xdr:nvSpPr>
      <xdr:spPr>
        <a:xfrm>
          <a:off x="19458940" y="175198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108148</xdr:rowOff>
    </xdr:from>
    <xdr:ext cx="469744" cy="259045"/>
    <xdr:sp macro="" textlink="">
      <xdr:nvSpPr>
        <xdr:cNvPr id="951" name="【庁舎】&#10;一人当たり面積該当値テキスト">
          <a:extLst>
            <a:ext uri="{FF2B5EF4-FFF2-40B4-BE49-F238E27FC236}">
              <a16:creationId xmlns:a16="http://schemas.microsoft.com/office/drawing/2014/main" id="{40BA4041-EBB9-46FC-BDC5-7E37030F116E}"/>
            </a:ext>
          </a:extLst>
        </xdr:cNvPr>
        <xdr:cNvSpPr txBox="1"/>
      </xdr:nvSpPr>
      <xdr:spPr>
        <a:xfrm>
          <a:off x="19547840" y="1737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83638</xdr:rowOff>
    </xdr:from>
    <xdr:to>
      <xdr:col>112</xdr:col>
      <xdr:colOff>38100</xdr:colOff>
      <xdr:row>106</xdr:row>
      <xdr:rowOff>13788</xdr:rowOff>
    </xdr:to>
    <xdr:sp macro="" textlink="">
      <xdr:nvSpPr>
        <xdr:cNvPr id="952" name="楕円 951">
          <a:extLst>
            <a:ext uri="{FF2B5EF4-FFF2-40B4-BE49-F238E27FC236}">
              <a16:creationId xmlns:a16="http://schemas.microsoft.com/office/drawing/2014/main" id="{C34237F4-5665-4D83-949E-6D99D7919EE5}"/>
            </a:ext>
          </a:extLst>
        </xdr:cNvPr>
        <xdr:cNvSpPr/>
      </xdr:nvSpPr>
      <xdr:spPr>
        <a:xfrm>
          <a:off x="18735040" y="17685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136071</xdr:rowOff>
    </xdr:from>
    <xdr:to>
      <xdr:col>116</xdr:col>
      <xdr:colOff>63500</xdr:colOff>
      <xdr:row>105</xdr:row>
      <xdr:rowOff>134438</xdr:rowOff>
    </xdr:to>
    <xdr:cxnSp macro="">
      <xdr:nvCxnSpPr>
        <xdr:cNvPr id="953" name="直線コネクタ 952">
          <a:extLst>
            <a:ext uri="{FF2B5EF4-FFF2-40B4-BE49-F238E27FC236}">
              <a16:creationId xmlns:a16="http://schemas.microsoft.com/office/drawing/2014/main" id="{8FEE9F6D-F7BA-4519-8750-ADD00AB8B721}"/>
            </a:ext>
          </a:extLst>
        </xdr:cNvPr>
        <xdr:cNvCxnSpPr/>
      </xdr:nvCxnSpPr>
      <xdr:spPr>
        <a:xfrm flipV="1">
          <a:off x="18778220" y="17570631"/>
          <a:ext cx="731520" cy="16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95613</xdr:rowOff>
    </xdr:from>
    <xdr:to>
      <xdr:col>107</xdr:col>
      <xdr:colOff>101600</xdr:colOff>
      <xdr:row>106</xdr:row>
      <xdr:rowOff>25763</xdr:rowOff>
    </xdr:to>
    <xdr:sp macro="" textlink="">
      <xdr:nvSpPr>
        <xdr:cNvPr id="954" name="楕円 953">
          <a:extLst>
            <a:ext uri="{FF2B5EF4-FFF2-40B4-BE49-F238E27FC236}">
              <a16:creationId xmlns:a16="http://schemas.microsoft.com/office/drawing/2014/main" id="{4EE9EC4B-8069-4FAB-BA6A-BCD6AFEFCAB6}"/>
            </a:ext>
          </a:extLst>
        </xdr:cNvPr>
        <xdr:cNvSpPr/>
      </xdr:nvSpPr>
      <xdr:spPr>
        <a:xfrm>
          <a:off x="17937480" y="17697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134438</xdr:rowOff>
    </xdr:from>
    <xdr:to>
      <xdr:col>111</xdr:col>
      <xdr:colOff>177800</xdr:colOff>
      <xdr:row>105</xdr:row>
      <xdr:rowOff>146413</xdr:rowOff>
    </xdr:to>
    <xdr:cxnSp macro="">
      <xdr:nvCxnSpPr>
        <xdr:cNvPr id="955" name="直線コネクタ 954">
          <a:extLst>
            <a:ext uri="{FF2B5EF4-FFF2-40B4-BE49-F238E27FC236}">
              <a16:creationId xmlns:a16="http://schemas.microsoft.com/office/drawing/2014/main" id="{67B538D2-438D-4145-B3ED-7BA9BEE7DC10}"/>
            </a:ext>
          </a:extLst>
        </xdr:cNvPr>
        <xdr:cNvCxnSpPr/>
      </xdr:nvCxnSpPr>
      <xdr:spPr>
        <a:xfrm flipV="1">
          <a:off x="17988280" y="17736638"/>
          <a:ext cx="78994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107587</xdr:rowOff>
    </xdr:from>
    <xdr:to>
      <xdr:col>102</xdr:col>
      <xdr:colOff>165100</xdr:colOff>
      <xdr:row>106</xdr:row>
      <xdr:rowOff>37737</xdr:rowOff>
    </xdr:to>
    <xdr:sp macro="" textlink="">
      <xdr:nvSpPr>
        <xdr:cNvPr id="956" name="楕円 955">
          <a:extLst>
            <a:ext uri="{FF2B5EF4-FFF2-40B4-BE49-F238E27FC236}">
              <a16:creationId xmlns:a16="http://schemas.microsoft.com/office/drawing/2014/main" id="{C8F8AC4E-C3F7-4BFE-9A70-16081792EB2B}"/>
            </a:ext>
          </a:extLst>
        </xdr:cNvPr>
        <xdr:cNvSpPr/>
      </xdr:nvSpPr>
      <xdr:spPr>
        <a:xfrm>
          <a:off x="17162780" y="177097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146413</xdr:rowOff>
    </xdr:from>
    <xdr:to>
      <xdr:col>107</xdr:col>
      <xdr:colOff>50800</xdr:colOff>
      <xdr:row>105</xdr:row>
      <xdr:rowOff>158387</xdr:rowOff>
    </xdr:to>
    <xdr:cxnSp macro="">
      <xdr:nvCxnSpPr>
        <xdr:cNvPr id="957" name="直線コネクタ 956">
          <a:extLst>
            <a:ext uri="{FF2B5EF4-FFF2-40B4-BE49-F238E27FC236}">
              <a16:creationId xmlns:a16="http://schemas.microsoft.com/office/drawing/2014/main" id="{F451A1FD-91F9-48F1-AFC1-EF4182EAB0B3}"/>
            </a:ext>
          </a:extLst>
        </xdr:cNvPr>
        <xdr:cNvCxnSpPr/>
      </xdr:nvCxnSpPr>
      <xdr:spPr>
        <a:xfrm flipV="1">
          <a:off x="17213580" y="17748613"/>
          <a:ext cx="7747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93436</xdr:rowOff>
    </xdr:from>
    <xdr:to>
      <xdr:col>98</xdr:col>
      <xdr:colOff>38100</xdr:colOff>
      <xdr:row>108</xdr:row>
      <xdr:rowOff>23586</xdr:rowOff>
    </xdr:to>
    <xdr:sp macro="" textlink="">
      <xdr:nvSpPr>
        <xdr:cNvPr id="958" name="楕円 957">
          <a:extLst>
            <a:ext uri="{FF2B5EF4-FFF2-40B4-BE49-F238E27FC236}">
              <a16:creationId xmlns:a16="http://schemas.microsoft.com/office/drawing/2014/main" id="{1393DF53-ED74-4EEB-AED8-B292B3570AA1}"/>
            </a:ext>
          </a:extLst>
        </xdr:cNvPr>
        <xdr:cNvSpPr/>
      </xdr:nvSpPr>
      <xdr:spPr>
        <a:xfrm>
          <a:off x="16388080" y="180309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158387</xdr:rowOff>
    </xdr:from>
    <xdr:to>
      <xdr:col>102</xdr:col>
      <xdr:colOff>114300</xdr:colOff>
      <xdr:row>107</xdr:row>
      <xdr:rowOff>144236</xdr:rowOff>
    </xdr:to>
    <xdr:cxnSp macro="">
      <xdr:nvCxnSpPr>
        <xdr:cNvPr id="959" name="直線コネクタ 958">
          <a:extLst>
            <a:ext uri="{FF2B5EF4-FFF2-40B4-BE49-F238E27FC236}">
              <a16:creationId xmlns:a16="http://schemas.microsoft.com/office/drawing/2014/main" id="{50EC4574-DB12-4A84-8DCB-22C53D25776E}"/>
            </a:ext>
          </a:extLst>
        </xdr:cNvPr>
        <xdr:cNvCxnSpPr/>
      </xdr:nvCxnSpPr>
      <xdr:spPr>
        <a:xfrm flipV="1">
          <a:off x="16431260" y="17760587"/>
          <a:ext cx="782320" cy="32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8019E0A7-CBFB-4528-944D-BEB94BE099DB}"/>
            </a:ext>
          </a:extLst>
        </xdr:cNvPr>
        <xdr:cNvSpPr txBox="1"/>
      </xdr:nvSpPr>
      <xdr:spPr>
        <a:xfrm>
          <a:off x="1856112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0F1CAB7C-35B7-4B69-8242-F4A91B3D2685}"/>
            </a:ext>
          </a:extLst>
        </xdr:cNvPr>
        <xdr:cNvSpPr txBox="1"/>
      </xdr:nvSpPr>
      <xdr:spPr>
        <a:xfrm>
          <a:off x="17776267" y="1787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50604521-021A-40ED-9272-96C84EE0541C}"/>
            </a:ext>
          </a:extLst>
        </xdr:cNvPr>
        <xdr:cNvSpPr txBox="1"/>
      </xdr:nvSpPr>
      <xdr:spPr>
        <a:xfrm>
          <a:off x="17001567" y="17893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963" name="n_4aveValue【庁舎】&#10;一人当たり面積">
          <a:extLst>
            <a:ext uri="{FF2B5EF4-FFF2-40B4-BE49-F238E27FC236}">
              <a16:creationId xmlns:a16="http://schemas.microsoft.com/office/drawing/2014/main" id="{445779CE-BCA2-4F92-8D89-2F428C4E28D0}"/>
            </a:ext>
          </a:extLst>
        </xdr:cNvPr>
        <xdr:cNvSpPr txBox="1"/>
      </xdr:nvSpPr>
      <xdr:spPr>
        <a:xfrm>
          <a:off x="16226867" y="17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30315</xdr:rowOff>
    </xdr:from>
    <xdr:ext cx="469744" cy="259045"/>
    <xdr:sp macro="" textlink="">
      <xdr:nvSpPr>
        <xdr:cNvPr id="964" name="n_1mainValue【庁舎】&#10;一人当たり面積">
          <a:extLst>
            <a:ext uri="{FF2B5EF4-FFF2-40B4-BE49-F238E27FC236}">
              <a16:creationId xmlns:a16="http://schemas.microsoft.com/office/drawing/2014/main" id="{DAA5DDDE-3B1E-48F8-B536-A8AD5FB277BD}"/>
            </a:ext>
          </a:extLst>
        </xdr:cNvPr>
        <xdr:cNvSpPr txBox="1"/>
      </xdr:nvSpPr>
      <xdr:spPr>
        <a:xfrm>
          <a:off x="18561127" y="17464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42290</xdr:rowOff>
    </xdr:from>
    <xdr:ext cx="469744" cy="259045"/>
    <xdr:sp macro="" textlink="">
      <xdr:nvSpPr>
        <xdr:cNvPr id="965" name="n_2mainValue【庁舎】&#10;一人当たり面積">
          <a:extLst>
            <a:ext uri="{FF2B5EF4-FFF2-40B4-BE49-F238E27FC236}">
              <a16:creationId xmlns:a16="http://schemas.microsoft.com/office/drawing/2014/main" id="{5D8424B1-1225-4C96-8CA7-3E149B4B502C}"/>
            </a:ext>
          </a:extLst>
        </xdr:cNvPr>
        <xdr:cNvSpPr txBox="1"/>
      </xdr:nvSpPr>
      <xdr:spPr>
        <a:xfrm>
          <a:off x="17776267" y="17476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54264</xdr:rowOff>
    </xdr:from>
    <xdr:ext cx="469744" cy="259045"/>
    <xdr:sp macro="" textlink="">
      <xdr:nvSpPr>
        <xdr:cNvPr id="966" name="n_3mainValue【庁舎】&#10;一人当たり面積">
          <a:extLst>
            <a:ext uri="{FF2B5EF4-FFF2-40B4-BE49-F238E27FC236}">
              <a16:creationId xmlns:a16="http://schemas.microsoft.com/office/drawing/2014/main" id="{D7C51923-33D8-4469-AEE3-8D4889B6A409}"/>
            </a:ext>
          </a:extLst>
        </xdr:cNvPr>
        <xdr:cNvSpPr txBox="1"/>
      </xdr:nvSpPr>
      <xdr:spPr>
        <a:xfrm>
          <a:off x="17001567" y="1748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14713</xdr:rowOff>
    </xdr:from>
    <xdr:ext cx="469744" cy="259045"/>
    <xdr:sp macro="" textlink="">
      <xdr:nvSpPr>
        <xdr:cNvPr id="967" name="n_4mainValue【庁舎】&#10;一人当たり面積">
          <a:extLst>
            <a:ext uri="{FF2B5EF4-FFF2-40B4-BE49-F238E27FC236}">
              <a16:creationId xmlns:a16="http://schemas.microsoft.com/office/drawing/2014/main" id="{2B362A18-07DB-42EC-9992-13FAF604759C}"/>
            </a:ext>
          </a:extLst>
        </xdr:cNvPr>
        <xdr:cNvSpPr txBox="1"/>
      </xdr:nvSpPr>
      <xdr:spPr>
        <a:xfrm>
          <a:off x="16226867" y="181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238E195F-0735-4B41-8017-05068253A5F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899FAF69-1430-4873-9897-F7297C9D7ED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A9C1352A-E1F4-4D1A-973B-8AC54E0D446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の比較において、図書館、消防施設、庁舎を除く施設類型において有形固定資産減価償却率が高い水準となっている。特に福祉施設及び一般廃棄物処理施設においては、老朽化が顕著に進んでいる状況である。福祉施設については、その大半が老朽化に伴い減価償却を完了しており、施設の今後のあり方について、改修、統廃合、廃止など多角的な視点から検討を進める必要がある。一般廃棄物処理施設については、令和７年度にし尿処理施設（御影浄苑）の大規模改修による長寿命化対策が完了したことから、今後、当該施設の減価償却率は改善する見込みである。一方、小豆地区広域行政事務組合が運営している可燃ごみ焼却施設（クリーンセンター）においては、老朽化の進行により施設修繕費が増加しているため、今後の施設の整備方針について関係機関と連携し検討を進め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12304;&#36001;&#25919;&#29366;&#27841;&#36039;&#26009;&#38598;&#12305;_373222_&#22303;&#24196;&#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12304;&#36001;&#25919;&#29366;&#27841;&#36039;&#26009;&#38598;&#12305;_373222_&#22303;&#24196;&#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12304;&#36001;&#25919;&#29366;&#27841;&#36039;&#26009;&#38598;&#12305;_373222_&#22303;&#24196;&#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46.6</v>
          </cell>
          <cell r="BX51">
            <v>46.9</v>
          </cell>
          <cell r="CF51">
            <v>22.7</v>
          </cell>
          <cell r="CN51">
            <v>3.5</v>
          </cell>
        </row>
        <row r="53">
          <cell r="BP53">
            <v>59.9</v>
          </cell>
          <cell r="BX53">
            <v>56.7</v>
          </cell>
          <cell r="CF53">
            <v>58.3</v>
          </cell>
          <cell r="CN53">
            <v>59.3</v>
          </cell>
          <cell r="CV53">
            <v>59.7</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cell r="BP73">
            <v>46.6</v>
          </cell>
          <cell r="BX73">
            <v>46.9</v>
          </cell>
          <cell r="CF73">
            <v>22.7</v>
          </cell>
          <cell r="CN73">
            <v>3.5</v>
          </cell>
        </row>
        <row r="75">
          <cell r="BP75">
            <v>8</v>
          </cell>
          <cell r="BX75">
            <v>8.3000000000000007</v>
          </cell>
          <cell r="CF75">
            <v>10.7</v>
          </cell>
          <cell r="CN75">
            <v>11.5</v>
          </cell>
          <cell r="CV75">
            <v>11.7</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115" zoomScaleNormal="11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10962827</v>
      </c>
      <c r="BO4" s="436"/>
      <c r="BP4" s="436"/>
      <c r="BQ4" s="436"/>
      <c r="BR4" s="436"/>
      <c r="BS4" s="436"/>
      <c r="BT4" s="436"/>
      <c r="BU4" s="437"/>
      <c r="BV4" s="435">
        <v>10000756</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7</v>
      </c>
      <c r="CU4" s="576"/>
      <c r="CV4" s="576"/>
      <c r="CW4" s="576"/>
      <c r="CX4" s="576"/>
      <c r="CY4" s="576"/>
      <c r="CZ4" s="576"/>
      <c r="DA4" s="577"/>
      <c r="DB4" s="575">
        <v>12.8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10490938</v>
      </c>
      <c r="BO5" s="407"/>
      <c r="BP5" s="407"/>
      <c r="BQ5" s="407"/>
      <c r="BR5" s="407"/>
      <c r="BS5" s="407"/>
      <c r="BT5" s="407"/>
      <c r="BU5" s="408"/>
      <c r="BV5" s="406">
        <v>9279094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93</v>
      </c>
      <c r="CU5" s="404"/>
      <c r="CV5" s="404"/>
      <c r="CW5" s="404"/>
      <c r="CX5" s="404"/>
      <c r="CY5" s="404"/>
      <c r="CZ5" s="404"/>
      <c r="DA5" s="405"/>
      <c r="DB5" s="403">
        <v>93.1</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471889</v>
      </c>
      <c r="BO6" s="407"/>
      <c r="BP6" s="407"/>
      <c r="BQ6" s="407"/>
      <c r="BR6" s="407"/>
      <c r="BS6" s="407"/>
      <c r="BT6" s="407"/>
      <c r="BU6" s="408"/>
      <c r="BV6" s="406">
        <v>721662</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93.2</v>
      </c>
      <c r="CU6" s="550"/>
      <c r="CV6" s="550"/>
      <c r="CW6" s="550"/>
      <c r="CX6" s="550"/>
      <c r="CY6" s="550"/>
      <c r="CZ6" s="550"/>
      <c r="DA6" s="551"/>
      <c r="DB6" s="549">
        <v>93.6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98378</v>
      </c>
      <c r="BO7" s="407"/>
      <c r="BP7" s="407"/>
      <c r="BQ7" s="407"/>
      <c r="BR7" s="407"/>
      <c r="BS7" s="407"/>
      <c r="BT7" s="407"/>
      <c r="BU7" s="408"/>
      <c r="BV7" s="406">
        <v>49426</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5342434</v>
      </c>
      <c r="CU7" s="407"/>
      <c r="CV7" s="407"/>
      <c r="CW7" s="407"/>
      <c r="CX7" s="407"/>
      <c r="CY7" s="407"/>
      <c r="CZ7" s="407"/>
      <c r="DA7" s="408"/>
      <c r="DB7" s="406">
        <v>5245831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373511</v>
      </c>
      <c r="BO8" s="407"/>
      <c r="BP8" s="407"/>
      <c r="BQ8" s="407"/>
      <c r="BR8" s="407"/>
      <c r="BS8" s="407"/>
      <c r="BT8" s="407"/>
      <c r="BU8" s="408"/>
      <c r="BV8" s="406">
        <v>672236</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0.31</v>
      </c>
      <c r="CU8" s="510"/>
      <c r="CV8" s="510"/>
      <c r="CW8" s="510"/>
      <c r="CX8" s="510"/>
      <c r="CY8" s="510"/>
      <c r="CZ8" s="510"/>
      <c r="DA8" s="511"/>
      <c r="DB8" s="509">
        <v>0.31</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12846</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-298725</v>
      </c>
      <c r="BO9" s="407"/>
      <c r="BP9" s="407"/>
      <c r="BQ9" s="407"/>
      <c r="BR9" s="407"/>
      <c r="BS9" s="407"/>
      <c r="BT9" s="407"/>
      <c r="BU9" s="408"/>
      <c r="BV9" s="406">
        <v>-176452</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17.3</v>
      </c>
      <c r="CU9" s="404"/>
      <c r="CV9" s="404"/>
      <c r="CW9" s="404"/>
      <c r="CX9" s="404"/>
      <c r="CY9" s="404"/>
      <c r="CZ9" s="404"/>
      <c r="DA9" s="405"/>
      <c r="DB9" s="403">
        <v>17.2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14002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3001</v>
      </c>
      <c r="BO10" s="407"/>
      <c r="BP10" s="407"/>
      <c r="BQ10" s="407"/>
      <c r="BR10" s="407"/>
      <c r="BS10" s="407"/>
      <c r="BT10" s="407"/>
      <c r="BU10" s="408"/>
      <c r="BV10" s="406">
        <v>2040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12384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136000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12250</v>
      </c>
      <c r="S13" s="494"/>
      <c r="T13" s="494"/>
      <c r="U13" s="494"/>
      <c r="V13" s="495"/>
      <c r="W13" s="496" t="s">
        <v>131</v>
      </c>
      <c r="X13" s="392"/>
      <c r="Y13" s="392"/>
      <c r="Z13" s="392"/>
      <c r="AA13" s="392"/>
      <c r="AB13" s="393"/>
      <c r="AC13" s="359">
        <v>403</v>
      </c>
      <c r="AD13" s="360"/>
      <c r="AE13" s="360"/>
      <c r="AF13" s="360"/>
      <c r="AG13" s="361"/>
      <c r="AH13" s="359">
        <v>468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-431724</v>
      </c>
      <c r="BO13" s="407"/>
      <c r="BP13" s="407"/>
      <c r="BQ13" s="407"/>
      <c r="BR13" s="407"/>
      <c r="BS13" s="407"/>
      <c r="BT13" s="407"/>
      <c r="BU13" s="408"/>
      <c r="BV13" s="406">
        <v>-174412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11.7</v>
      </c>
      <c r="CU13" s="404"/>
      <c r="CV13" s="404"/>
      <c r="CW13" s="404"/>
      <c r="CX13" s="404"/>
      <c r="CY13" s="404"/>
      <c r="CZ13" s="404"/>
      <c r="DA13" s="405"/>
      <c r="DB13" s="403">
        <v>11.5</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12740</v>
      </c>
      <c r="S14" s="494"/>
      <c r="T14" s="494"/>
      <c r="U14" s="494"/>
      <c r="V14" s="495"/>
      <c r="W14" s="497"/>
      <c r="X14" s="395"/>
      <c r="Y14" s="395"/>
      <c r="Z14" s="395"/>
      <c r="AA14" s="395"/>
      <c r="AB14" s="396"/>
      <c r="AC14" s="486">
        <v>6.5</v>
      </c>
      <c r="AD14" s="487"/>
      <c r="AE14" s="487"/>
      <c r="AF14" s="487"/>
      <c r="AG14" s="488"/>
      <c r="AH14" s="486">
        <v>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v>3.5</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12622</v>
      </c>
      <c r="S15" s="494"/>
      <c r="T15" s="494"/>
      <c r="U15" s="494"/>
      <c r="V15" s="495"/>
      <c r="W15" s="496" t="s">
        <v>137</v>
      </c>
      <c r="X15" s="392"/>
      <c r="Y15" s="392"/>
      <c r="Z15" s="392"/>
      <c r="AA15" s="392"/>
      <c r="AB15" s="393"/>
      <c r="AC15" s="359">
        <v>1593</v>
      </c>
      <c r="AD15" s="360"/>
      <c r="AE15" s="360"/>
      <c r="AF15" s="360"/>
      <c r="AG15" s="361"/>
      <c r="AH15" s="359">
        <v>1746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1524544</v>
      </c>
      <c r="BO15" s="436"/>
      <c r="BP15" s="436"/>
      <c r="BQ15" s="436"/>
      <c r="BR15" s="436"/>
      <c r="BS15" s="436"/>
      <c r="BT15" s="436"/>
      <c r="BU15" s="437"/>
      <c r="BV15" s="435">
        <v>1566888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25.8</v>
      </c>
      <c r="AD16" s="487"/>
      <c r="AE16" s="487"/>
      <c r="AF16" s="487"/>
      <c r="AG16" s="488"/>
      <c r="AH16" s="486">
        <v>26</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4953182</v>
      </c>
      <c r="BO16" s="407"/>
      <c r="BP16" s="407"/>
      <c r="BQ16" s="407"/>
      <c r="BR16" s="407"/>
      <c r="BS16" s="407"/>
      <c r="BT16" s="407"/>
      <c r="BU16" s="408"/>
      <c r="BV16" s="406">
        <v>4837327</v>
      </c>
      <c r="BW16" s="407"/>
      <c r="BX16" s="407"/>
      <c r="BY16" s="407"/>
      <c r="BZ16" s="407"/>
      <c r="CA16" s="407"/>
      <c r="CB16" s="407"/>
      <c r="CC16" s="408"/>
      <c r="CD16" s="176"/>
      <c r="CE16" s="438" t="s">
        <v>143</v>
      </c>
      <c r="CF16" s="438"/>
      <c r="CG16" s="438"/>
      <c r="CH16" s="438"/>
      <c r="CI16" s="438"/>
      <c r="CJ16" s="438"/>
      <c r="CK16" s="438"/>
      <c r="CL16" s="438"/>
      <c r="CM16" s="438"/>
      <c r="CN16" s="438"/>
      <c r="CO16" s="438"/>
      <c r="CP16" s="438"/>
      <c r="CQ16" s="438"/>
      <c r="CR16" s="438"/>
      <c r="CS16" s="439"/>
      <c r="CT16" s="403">
        <v>2.6</v>
      </c>
      <c r="CU16" s="404"/>
      <c r="CV16" s="404"/>
      <c r="CW16" s="404"/>
      <c r="CX16" s="404"/>
      <c r="CY16" s="404"/>
      <c r="CZ16" s="404"/>
      <c r="DA16" s="405"/>
      <c r="DB16" s="403">
        <v>0.5</v>
      </c>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144</v>
      </c>
      <c r="N17" s="500"/>
      <c r="O17" s="500"/>
      <c r="P17" s="500"/>
      <c r="Q17" s="501"/>
      <c r="R17" s="483" t="s">
        <v>145</v>
      </c>
      <c r="S17" s="484"/>
      <c r="T17" s="484"/>
      <c r="U17" s="484"/>
      <c r="V17" s="485"/>
      <c r="W17" s="496" t="s">
        <v>146</v>
      </c>
      <c r="X17" s="392"/>
      <c r="Y17" s="392"/>
      <c r="Z17" s="392"/>
      <c r="AA17" s="392"/>
      <c r="AB17" s="393"/>
      <c r="AC17" s="359">
        <v>4171</v>
      </c>
      <c r="AD17" s="360"/>
      <c r="AE17" s="360"/>
      <c r="AF17" s="360"/>
      <c r="AG17" s="361"/>
      <c r="AH17" s="359">
        <v>4490</v>
      </c>
      <c r="AI17" s="360"/>
      <c r="AJ17" s="360"/>
      <c r="AK17" s="360"/>
      <c r="AL17" s="419"/>
      <c r="AM17" s="463"/>
      <c r="AN17" s="363"/>
      <c r="AO17" s="363"/>
      <c r="AP17" s="363"/>
      <c r="AQ17" s="363"/>
      <c r="AR17" s="363"/>
      <c r="AS17" s="363"/>
      <c r="AT17" s="364"/>
      <c r="AU17" s="464"/>
      <c r="AV17" s="465"/>
      <c r="AW17" s="465"/>
      <c r="AX17" s="465"/>
      <c r="AY17" s="420" t="s">
        <v>147</v>
      </c>
      <c r="AZ17" s="421"/>
      <c r="BA17" s="421"/>
      <c r="BB17" s="421"/>
      <c r="BC17" s="421"/>
      <c r="BD17" s="421"/>
      <c r="BE17" s="421"/>
      <c r="BF17" s="421"/>
      <c r="BG17" s="421"/>
      <c r="BH17" s="421"/>
      <c r="BI17" s="421"/>
      <c r="BJ17" s="421"/>
      <c r="BK17" s="421"/>
      <c r="BL17" s="421"/>
      <c r="BM17" s="422"/>
      <c r="BN17" s="406">
        <v>1911181</v>
      </c>
      <c r="BO17" s="407"/>
      <c r="BP17" s="407"/>
      <c r="BQ17" s="407"/>
      <c r="BR17" s="407"/>
      <c r="BS17" s="407"/>
      <c r="BT17" s="407"/>
      <c r="BU17" s="408"/>
      <c r="BV17" s="406">
        <v>1967241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148</v>
      </c>
      <c r="C18" s="457"/>
      <c r="D18" s="457"/>
      <c r="E18" s="458"/>
      <c r="F18" s="458"/>
      <c r="G18" s="458"/>
      <c r="H18" s="458"/>
      <c r="I18" s="458"/>
      <c r="J18" s="458"/>
      <c r="K18" s="458"/>
      <c r="L18" s="459">
        <v>74.34</v>
      </c>
      <c r="M18" s="459"/>
      <c r="N18" s="459"/>
      <c r="O18" s="459"/>
      <c r="P18" s="459"/>
      <c r="Q18" s="459"/>
      <c r="R18" s="460"/>
      <c r="S18" s="460"/>
      <c r="T18" s="460"/>
      <c r="U18" s="460"/>
      <c r="V18" s="461"/>
      <c r="W18" s="477"/>
      <c r="X18" s="478"/>
      <c r="Y18" s="478"/>
      <c r="Z18" s="478"/>
      <c r="AA18" s="478"/>
      <c r="AB18" s="502"/>
      <c r="AC18" s="376">
        <v>67.599999999999994</v>
      </c>
      <c r="AD18" s="377"/>
      <c r="AE18" s="377"/>
      <c r="AF18" s="377"/>
      <c r="AG18" s="462"/>
      <c r="AH18" s="376">
        <v>67</v>
      </c>
      <c r="AI18" s="377"/>
      <c r="AJ18" s="377"/>
      <c r="AK18" s="377"/>
      <c r="AL18" s="378"/>
      <c r="AM18" s="463"/>
      <c r="AN18" s="363"/>
      <c r="AO18" s="363"/>
      <c r="AP18" s="363"/>
      <c r="AQ18" s="363"/>
      <c r="AR18" s="363"/>
      <c r="AS18" s="363"/>
      <c r="AT18" s="364"/>
      <c r="AU18" s="464"/>
      <c r="AV18" s="465"/>
      <c r="AW18" s="465"/>
      <c r="AX18" s="465"/>
      <c r="AY18" s="420" t="s">
        <v>149</v>
      </c>
      <c r="AZ18" s="421"/>
      <c r="BA18" s="421"/>
      <c r="BB18" s="421"/>
      <c r="BC18" s="421"/>
      <c r="BD18" s="421"/>
      <c r="BE18" s="421"/>
      <c r="BF18" s="421"/>
      <c r="BG18" s="421"/>
      <c r="BH18" s="421"/>
      <c r="BI18" s="421"/>
      <c r="BJ18" s="421"/>
      <c r="BK18" s="421"/>
      <c r="BL18" s="421"/>
      <c r="BM18" s="422"/>
      <c r="BN18" s="406">
        <v>5033208</v>
      </c>
      <c r="BO18" s="407"/>
      <c r="BP18" s="407"/>
      <c r="BQ18" s="407"/>
      <c r="BR18" s="407"/>
      <c r="BS18" s="407"/>
      <c r="BT18" s="407"/>
      <c r="BU18" s="408"/>
      <c r="BV18" s="406">
        <v>4868842</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150</v>
      </c>
      <c r="C19" s="457"/>
      <c r="D19" s="457"/>
      <c r="E19" s="458"/>
      <c r="F19" s="458"/>
      <c r="G19" s="458"/>
      <c r="H19" s="458"/>
      <c r="I19" s="458"/>
      <c r="J19" s="458"/>
      <c r="K19" s="458"/>
      <c r="L19" s="466">
        <v>173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151</v>
      </c>
      <c r="AZ19" s="421"/>
      <c r="BA19" s="421"/>
      <c r="BB19" s="421"/>
      <c r="BC19" s="421"/>
      <c r="BD19" s="421"/>
      <c r="BE19" s="421"/>
      <c r="BF19" s="421"/>
      <c r="BG19" s="421"/>
      <c r="BH19" s="421"/>
      <c r="BI19" s="421"/>
      <c r="BJ19" s="421"/>
      <c r="BK19" s="421"/>
      <c r="BL19" s="421"/>
      <c r="BM19" s="422"/>
      <c r="BN19" s="406">
        <v>6737017</v>
      </c>
      <c r="BO19" s="407"/>
      <c r="BP19" s="407"/>
      <c r="BQ19" s="407"/>
      <c r="BR19" s="407"/>
      <c r="BS19" s="407"/>
      <c r="BT19" s="407"/>
      <c r="BU19" s="408"/>
      <c r="BV19" s="406">
        <v>6712070</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152</v>
      </c>
      <c r="C20" s="457"/>
      <c r="D20" s="457"/>
      <c r="E20" s="458"/>
      <c r="F20" s="458"/>
      <c r="G20" s="458"/>
      <c r="H20" s="458"/>
      <c r="I20" s="458"/>
      <c r="J20" s="458"/>
      <c r="K20" s="458"/>
      <c r="L20" s="466">
        <v>5750</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153</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154</v>
      </c>
      <c r="C22" s="383"/>
      <c r="D22" s="384"/>
      <c r="E22" s="391" t="s">
        <v>1</v>
      </c>
      <c r="F22" s="392"/>
      <c r="G22" s="392"/>
      <c r="H22" s="392"/>
      <c r="I22" s="392"/>
      <c r="J22" s="392"/>
      <c r="K22" s="393"/>
      <c r="L22" s="391" t="s">
        <v>155</v>
      </c>
      <c r="M22" s="392"/>
      <c r="N22" s="392"/>
      <c r="O22" s="392"/>
      <c r="P22" s="393"/>
      <c r="Q22" s="397" t="s">
        <v>156</v>
      </c>
      <c r="R22" s="398"/>
      <c r="S22" s="398"/>
      <c r="T22" s="398"/>
      <c r="U22" s="398"/>
      <c r="V22" s="399"/>
      <c r="W22" s="448" t="s">
        <v>157</v>
      </c>
      <c r="X22" s="383"/>
      <c r="Y22" s="384"/>
      <c r="Z22" s="391" t="s">
        <v>1</v>
      </c>
      <c r="AA22" s="392"/>
      <c r="AB22" s="392"/>
      <c r="AC22" s="392"/>
      <c r="AD22" s="392"/>
      <c r="AE22" s="392"/>
      <c r="AF22" s="392"/>
      <c r="AG22" s="393"/>
      <c r="AH22" s="409" t="s">
        <v>158</v>
      </c>
      <c r="AI22" s="392"/>
      <c r="AJ22" s="392"/>
      <c r="AK22" s="392"/>
      <c r="AL22" s="393"/>
      <c r="AM22" s="409" t="s">
        <v>159</v>
      </c>
      <c r="AN22" s="410"/>
      <c r="AO22" s="410"/>
      <c r="AP22" s="410"/>
      <c r="AQ22" s="410"/>
      <c r="AR22" s="411"/>
      <c r="AS22" s="397" t="s">
        <v>156</v>
      </c>
      <c r="AT22" s="398"/>
      <c r="AU22" s="398"/>
      <c r="AV22" s="398"/>
      <c r="AW22" s="398"/>
      <c r="AX22" s="415"/>
      <c r="AY22" s="432" t="s">
        <v>160</v>
      </c>
      <c r="AZ22" s="433"/>
      <c r="BA22" s="433"/>
      <c r="BB22" s="433"/>
      <c r="BC22" s="433"/>
      <c r="BD22" s="433"/>
      <c r="BE22" s="433"/>
      <c r="BF22" s="433"/>
      <c r="BG22" s="433"/>
      <c r="BH22" s="433"/>
      <c r="BI22" s="433"/>
      <c r="BJ22" s="433"/>
      <c r="BK22" s="433"/>
      <c r="BL22" s="433"/>
      <c r="BM22" s="434"/>
      <c r="BN22" s="435">
        <v>12340077</v>
      </c>
      <c r="BO22" s="436"/>
      <c r="BP22" s="436"/>
      <c r="BQ22" s="436"/>
      <c r="BR22" s="436"/>
      <c r="BS22" s="436"/>
      <c r="BT22" s="436"/>
      <c r="BU22" s="437"/>
      <c r="BV22" s="435">
        <v>12150746</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161</v>
      </c>
      <c r="AZ23" s="421"/>
      <c r="BA23" s="421"/>
      <c r="BB23" s="421"/>
      <c r="BC23" s="421"/>
      <c r="BD23" s="421"/>
      <c r="BE23" s="421"/>
      <c r="BF23" s="421"/>
      <c r="BG23" s="421"/>
      <c r="BH23" s="421"/>
      <c r="BI23" s="421"/>
      <c r="BJ23" s="421"/>
      <c r="BK23" s="421"/>
      <c r="BL23" s="421"/>
      <c r="BM23" s="422"/>
      <c r="BN23" s="406">
        <v>11413847</v>
      </c>
      <c r="BO23" s="407"/>
      <c r="BP23" s="407"/>
      <c r="BQ23" s="407"/>
      <c r="BR23" s="407"/>
      <c r="BS23" s="407"/>
      <c r="BT23" s="407"/>
      <c r="BU23" s="408"/>
      <c r="BV23" s="406">
        <v>11179841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162</v>
      </c>
      <c r="F24" s="363"/>
      <c r="G24" s="363"/>
      <c r="H24" s="363"/>
      <c r="I24" s="363"/>
      <c r="J24" s="363"/>
      <c r="K24" s="364"/>
      <c r="L24" s="359">
        <v>1</v>
      </c>
      <c r="M24" s="360"/>
      <c r="N24" s="360"/>
      <c r="O24" s="360"/>
      <c r="P24" s="361"/>
      <c r="Q24" s="359">
        <v>7630</v>
      </c>
      <c r="R24" s="360"/>
      <c r="S24" s="360"/>
      <c r="T24" s="360"/>
      <c r="U24" s="360"/>
      <c r="V24" s="361"/>
      <c r="W24" s="449"/>
      <c r="X24" s="386"/>
      <c r="Y24" s="387"/>
      <c r="Z24" s="362" t="s">
        <v>163</v>
      </c>
      <c r="AA24" s="363"/>
      <c r="AB24" s="363"/>
      <c r="AC24" s="363"/>
      <c r="AD24" s="363"/>
      <c r="AE24" s="363"/>
      <c r="AF24" s="363"/>
      <c r="AG24" s="364"/>
      <c r="AH24" s="359">
        <v>146</v>
      </c>
      <c r="AI24" s="360"/>
      <c r="AJ24" s="360"/>
      <c r="AK24" s="360"/>
      <c r="AL24" s="361"/>
      <c r="AM24" s="359">
        <v>422524</v>
      </c>
      <c r="AN24" s="360"/>
      <c r="AO24" s="360"/>
      <c r="AP24" s="360"/>
      <c r="AQ24" s="360"/>
      <c r="AR24" s="361"/>
      <c r="AS24" s="359">
        <v>2894</v>
      </c>
      <c r="AT24" s="360"/>
      <c r="AU24" s="360"/>
      <c r="AV24" s="360"/>
      <c r="AW24" s="360"/>
      <c r="AX24" s="419"/>
      <c r="AY24" s="379" t="s">
        <v>164</v>
      </c>
      <c r="AZ24" s="380"/>
      <c r="BA24" s="380"/>
      <c r="BB24" s="380"/>
      <c r="BC24" s="380"/>
      <c r="BD24" s="380"/>
      <c r="BE24" s="380"/>
      <c r="BF24" s="380"/>
      <c r="BG24" s="380"/>
      <c r="BH24" s="380"/>
      <c r="BI24" s="380"/>
      <c r="BJ24" s="380"/>
      <c r="BK24" s="380"/>
      <c r="BL24" s="380"/>
      <c r="BM24" s="381"/>
      <c r="BN24" s="406">
        <v>10472884</v>
      </c>
      <c r="BO24" s="407"/>
      <c r="BP24" s="407"/>
      <c r="BQ24" s="407"/>
      <c r="BR24" s="407"/>
      <c r="BS24" s="407"/>
      <c r="BT24" s="407"/>
      <c r="BU24" s="408"/>
      <c r="BV24" s="406">
        <v>10089939</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165</v>
      </c>
      <c r="F25" s="363"/>
      <c r="G25" s="363"/>
      <c r="H25" s="363"/>
      <c r="I25" s="363"/>
      <c r="J25" s="363"/>
      <c r="K25" s="364"/>
      <c r="L25" s="359">
        <v>1</v>
      </c>
      <c r="M25" s="360"/>
      <c r="N25" s="360"/>
      <c r="O25" s="360"/>
      <c r="P25" s="361"/>
      <c r="Q25" s="359">
        <v>5710</v>
      </c>
      <c r="R25" s="360"/>
      <c r="S25" s="360"/>
      <c r="T25" s="360"/>
      <c r="U25" s="360"/>
      <c r="V25" s="361"/>
      <c r="W25" s="449"/>
      <c r="X25" s="386"/>
      <c r="Y25" s="387"/>
      <c r="Z25" s="362" t="s">
        <v>166</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167</v>
      </c>
      <c r="AZ25" s="433"/>
      <c r="BA25" s="433"/>
      <c r="BB25" s="433"/>
      <c r="BC25" s="433"/>
      <c r="BD25" s="433"/>
      <c r="BE25" s="433"/>
      <c r="BF25" s="433"/>
      <c r="BG25" s="433"/>
      <c r="BH25" s="433"/>
      <c r="BI25" s="433"/>
      <c r="BJ25" s="433"/>
      <c r="BK25" s="433"/>
      <c r="BL25" s="433"/>
      <c r="BM25" s="434"/>
      <c r="BN25" s="435">
        <v>1126721</v>
      </c>
      <c r="BO25" s="436"/>
      <c r="BP25" s="436"/>
      <c r="BQ25" s="436"/>
      <c r="BR25" s="436"/>
      <c r="BS25" s="436"/>
      <c r="BT25" s="436"/>
      <c r="BU25" s="437"/>
      <c r="BV25" s="435">
        <v>1000347</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168</v>
      </c>
      <c r="F26" s="363"/>
      <c r="G26" s="363"/>
      <c r="H26" s="363"/>
      <c r="I26" s="363"/>
      <c r="J26" s="363"/>
      <c r="K26" s="364"/>
      <c r="L26" s="359">
        <v>1</v>
      </c>
      <c r="M26" s="360"/>
      <c r="N26" s="360"/>
      <c r="O26" s="360"/>
      <c r="P26" s="361"/>
      <c r="Q26" s="359">
        <v>5210</v>
      </c>
      <c r="R26" s="360"/>
      <c r="S26" s="360"/>
      <c r="T26" s="360"/>
      <c r="U26" s="360"/>
      <c r="V26" s="361"/>
      <c r="W26" s="449"/>
      <c r="X26" s="386"/>
      <c r="Y26" s="387"/>
      <c r="Z26" s="362" t="s">
        <v>169</v>
      </c>
      <c r="AA26" s="417"/>
      <c r="AB26" s="417"/>
      <c r="AC26" s="417"/>
      <c r="AD26" s="417"/>
      <c r="AE26" s="417"/>
      <c r="AF26" s="417"/>
      <c r="AG26" s="418"/>
      <c r="AH26" s="359">
        <v>1</v>
      </c>
      <c r="AI26" s="360"/>
      <c r="AJ26" s="360"/>
      <c r="AK26" s="360"/>
      <c r="AL26" s="361"/>
      <c r="AM26" s="359" t="s">
        <v>170</v>
      </c>
      <c r="AN26" s="360"/>
      <c r="AO26" s="360"/>
      <c r="AP26" s="360"/>
      <c r="AQ26" s="360"/>
      <c r="AR26" s="361"/>
      <c r="AS26" s="359" t="s">
        <v>170</v>
      </c>
      <c r="AT26" s="360"/>
      <c r="AU26" s="360"/>
      <c r="AV26" s="360"/>
      <c r="AW26" s="360"/>
      <c r="AX26" s="419"/>
      <c r="AY26" s="446" t="s">
        <v>171</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172</v>
      </c>
      <c r="F27" s="363"/>
      <c r="G27" s="363"/>
      <c r="H27" s="363"/>
      <c r="I27" s="363"/>
      <c r="J27" s="363"/>
      <c r="K27" s="364"/>
      <c r="L27" s="359">
        <v>1</v>
      </c>
      <c r="M27" s="360"/>
      <c r="N27" s="360"/>
      <c r="O27" s="360"/>
      <c r="P27" s="361"/>
      <c r="Q27" s="359">
        <v>3160</v>
      </c>
      <c r="R27" s="360"/>
      <c r="S27" s="360"/>
      <c r="T27" s="360"/>
      <c r="U27" s="360"/>
      <c r="V27" s="361"/>
      <c r="W27" s="449"/>
      <c r="X27" s="386"/>
      <c r="Y27" s="387"/>
      <c r="Z27" s="362" t="s">
        <v>173</v>
      </c>
      <c r="AA27" s="363"/>
      <c r="AB27" s="363"/>
      <c r="AC27" s="363"/>
      <c r="AD27" s="363"/>
      <c r="AE27" s="363"/>
      <c r="AF27" s="363"/>
      <c r="AG27" s="364"/>
      <c r="AH27" s="359">
        <v>1</v>
      </c>
      <c r="AI27" s="360"/>
      <c r="AJ27" s="360"/>
      <c r="AK27" s="360"/>
      <c r="AL27" s="361"/>
      <c r="AM27" s="359" t="s">
        <v>170</v>
      </c>
      <c r="AN27" s="360"/>
      <c r="AO27" s="360"/>
      <c r="AP27" s="360"/>
      <c r="AQ27" s="360"/>
      <c r="AR27" s="361"/>
      <c r="AS27" s="359" t="s">
        <v>170</v>
      </c>
      <c r="AT27" s="360"/>
      <c r="AU27" s="360"/>
      <c r="AV27" s="360"/>
      <c r="AW27" s="360"/>
      <c r="AX27" s="419"/>
      <c r="AY27" s="443" t="s">
        <v>174</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175</v>
      </c>
      <c r="F28" s="363"/>
      <c r="G28" s="363"/>
      <c r="H28" s="363"/>
      <c r="I28" s="363"/>
      <c r="J28" s="363"/>
      <c r="K28" s="364"/>
      <c r="L28" s="359">
        <v>1</v>
      </c>
      <c r="M28" s="360"/>
      <c r="N28" s="360"/>
      <c r="O28" s="360"/>
      <c r="P28" s="361"/>
      <c r="Q28" s="359">
        <v>2690</v>
      </c>
      <c r="R28" s="360"/>
      <c r="S28" s="360"/>
      <c r="T28" s="360"/>
      <c r="U28" s="360"/>
      <c r="V28" s="361"/>
      <c r="W28" s="449"/>
      <c r="X28" s="386"/>
      <c r="Y28" s="387"/>
      <c r="Z28" s="362" t="s">
        <v>176</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177</v>
      </c>
      <c r="AZ28" s="424"/>
      <c r="BA28" s="424"/>
      <c r="BB28" s="425"/>
      <c r="BC28" s="432" t="s">
        <v>46</v>
      </c>
      <c r="BD28" s="433"/>
      <c r="BE28" s="433"/>
      <c r="BF28" s="433"/>
      <c r="BG28" s="433"/>
      <c r="BH28" s="433"/>
      <c r="BI28" s="433"/>
      <c r="BJ28" s="433"/>
      <c r="BK28" s="433"/>
      <c r="BL28" s="433"/>
      <c r="BM28" s="434"/>
      <c r="BN28" s="435">
        <v>3061141</v>
      </c>
      <c r="BO28" s="436"/>
      <c r="BP28" s="436"/>
      <c r="BQ28" s="436"/>
      <c r="BR28" s="436"/>
      <c r="BS28" s="436"/>
      <c r="BT28" s="436"/>
      <c r="BU28" s="437"/>
      <c r="BV28" s="435">
        <v>2858022</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178</v>
      </c>
      <c r="F29" s="363"/>
      <c r="G29" s="363"/>
      <c r="H29" s="363"/>
      <c r="I29" s="363"/>
      <c r="J29" s="363"/>
      <c r="K29" s="364"/>
      <c r="L29" s="359">
        <v>10</v>
      </c>
      <c r="M29" s="360"/>
      <c r="N29" s="360"/>
      <c r="O29" s="360"/>
      <c r="P29" s="361"/>
      <c r="Q29" s="359">
        <v>2450</v>
      </c>
      <c r="R29" s="360"/>
      <c r="S29" s="360"/>
      <c r="T29" s="360"/>
      <c r="U29" s="360"/>
      <c r="V29" s="361"/>
      <c r="W29" s="450"/>
      <c r="X29" s="451"/>
      <c r="Y29" s="452"/>
      <c r="Z29" s="362" t="s">
        <v>179</v>
      </c>
      <c r="AA29" s="363"/>
      <c r="AB29" s="363"/>
      <c r="AC29" s="363"/>
      <c r="AD29" s="363"/>
      <c r="AE29" s="363"/>
      <c r="AF29" s="363"/>
      <c r="AG29" s="364"/>
      <c r="AH29" s="359">
        <v>147</v>
      </c>
      <c r="AI29" s="360"/>
      <c r="AJ29" s="360"/>
      <c r="AK29" s="360"/>
      <c r="AL29" s="361"/>
      <c r="AM29" s="359">
        <v>426484</v>
      </c>
      <c r="AN29" s="360"/>
      <c r="AO29" s="360"/>
      <c r="AP29" s="360"/>
      <c r="AQ29" s="360"/>
      <c r="AR29" s="361"/>
      <c r="AS29" s="359">
        <v>2901</v>
      </c>
      <c r="AT29" s="360"/>
      <c r="AU29" s="360"/>
      <c r="AV29" s="360"/>
      <c r="AW29" s="360"/>
      <c r="AX29" s="419"/>
      <c r="AY29" s="426"/>
      <c r="AZ29" s="427"/>
      <c r="BA29" s="427"/>
      <c r="BB29" s="428"/>
      <c r="BC29" s="420" t="s">
        <v>180</v>
      </c>
      <c r="BD29" s="421"/>
      <c r="BE29" s="421"/>
      <c r="BF29" s="421"/>
      <c r="BG29" s="421"/>
      <c r="BH29" s="421"/>
      <c r="BI29" s="421"/>
      <c r="BJ29" s="421"/>
      <c r="BK29" s="421"/>
      <c r="BL29" s="421"/>
      <c r="BM29" s="422"/>
      <c r="BN29" s="406">
        <v>146569</v>
      </c>
      <c r="BO29" s="407"/>
      <c r="BP29" s="407"/>
      <c r="BQ29" s="407"/>
      <c r="BR29" s="407"/>
      <c r="BS29" s="407"/>
      <c r="BT29" s="407"/>
      <c r="BU29" s="408"/>
      <c r="BV29" s="406">
        <v>10560</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181</v>
      </c>
      <c r="X30" s="374"/>
      <c r="Y30" s="374"/>
      <c r="Z30" s="374"/>
      <c r="AA30" s="374"/>
      <c r="AB30" s="374"/>
      <c r="AC30" s="374"/>
      <c r="AD30" s="374"/>
      <c r="AE30" s="374"/>
      <c r="AF30" s="374"/>
      <c r="AG30" s="375"/>
      <c r="AH30" s="376">
        <v>94.1</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883535</v>
      </c>
      <c r="BO30" s="441"/>
      <c r="BP30" s="441"/>
      <c r="BQ30" s="441"/>
      <c r="BR30" s="441"/>
      <c r="BS30" s="441"/>
      <c r="BT30" s="441"/>
      <c r="BU30" s="442"/>
      <c r="BV30" s="440">
        <v>847383</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182</v>
      </c>
      <c r="D32" s="365"/>
      <c r="E32" s="365"/>
      <c r="F32" s="365"/>
      <c r="G32" s="365"/>
      <c r="H32" s="365"/>
      <c r="I32" s="365"/>
      <c r="J32" s="365"/>
      <c r="K32" s="365"/>
      <c r="L32" s="365"/>
      <c r="M32" s="365"/>
      <c r="N32" s="365"/>
      <c r="O32" s="365"/>
      <c r="P32" s="365"/>
      <c r="Q32" s="365"/>
      <c r="R32" s="365"/>
      <c r="S32" s="365"/>
      <c r="U32" s="366" t="s">
        <v>183</v>
      </c>
      <c r="V32" s="366"/>
      <c r="W32" s="366"/>
      <c r="X32" s="366"/>
      <c r="Y32" s="366"/>
      <c r="Z32" s="366"/>
      <c r="AA32" s="366"/>
      <c r="AB32" s="366"/>
      <c r="AC32" s="366"/>
      <c r="AD32" s="366"/>
      <c r="AE32" s="366"/>
      <c r="AF32" s="366"/>
      <c r="AG32" s="366"/>
      <c r="AH32" s="366"/>
      <c r="AI32" s="366"/>
      <c r="AJ32" s="366"/>
      <c r="AK32" s="366"/>
      <c r="AM32" s="366" t="s">
        <v>184</v>
      </c>
      <c r="AN32" s="366"/>
      <c r="AO32" s="366"/>
      <c r="AP32" s="366"/>
      <c r="AQ32" s="366"/>
      <c r="AR32" s="366"/>
      <c r="AS32" s="366"/>
      <c r="AT32" s="366"/>
      <c r="AU32" s="366"/>
      <c r="AV32" s="366"/>
      <c r="AW32" s="366"/>
      <c r="AX32" s="366"/>
      <c r="AY32" s="366"/>
      <c r="AZ32" s="366"/>
      <c r="BA32" s="366"/>
      <c r="BB32" s="366"/>
      <c r="BC32" s="366"/>
      <c r="BE32" s="366" t="s">
        <v>185</v>
      </c>
      <c r="BF32" s="366"/>
      <c r="BG32" s="366"/>
      <c r="BH32" s="366"/>
      <c r="BI32" s="366"/>
      <c r="BJ32" s="366"/>
      <c r="BK32" s="366"/>
      <c r="BL32" s="366"/>
      <c r="BM32" s="366"/>
      <c r="BN32" s="366"/>
      <c r="BO32" s="366"/>
      <c r="BP32" s="366"/>
      <c r="BQ32" s="366"/>
      <c r="BR32" s="366"/>
      <c r="BS32" s="366"/>
      <c r="BT32" s="366"/>
      <c r="BU32" s="366"/>
      <c r="BW32" s="366" t="s">
        <v>186</v>
      </c>
      <c r="BX32" s="366"/>
      <c r="BY32" s="366"/>
      <c r="BZ32" s="366"/>
      <c r="CA32" s="366"/>
      <c r="CB32" s="366"/>
      <c r="CC32" s="366"/>
      <c r="CD32" s="366"/>
      <c r="CE32" s="366"/>
      <c r="CF32" s="366"/>
      <c r="CG32" s="366"/>
      <c r="CH32" s="366"/>
      <c r="CI32" s="366"/>
      <c r="CJ32" s="366"/>
      <c r="CK32" s="366"/>
      <c r="CL32" s="366"/>
      <c r="CM32" s="366"/>
      <c r="CO32" s="366" t="s">
        <v>187</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188</v>
      </c>
      <c r="D33" s="358"/>
      <c r="E33" s="357" t="s">
        <v>189</v>
      </c>
      <c r="F33" s="357"/>
      <c r="G33" s="357"/>
      <c r="H33" s="357"/>
      <c r="I33" s="357"/>
      <c r="J33" s="357"/>
      <c r="K33" s="357"/>
      <c r="L33" s="357"/>
      <c r="M33" s="357"/>
      <c r="N33" s="357"/>
      <c r="O33" s="357"/>
      <c r="P33" s="357"/>
      <c r="Q33" s="357"/>
      <c r="R33" s="357"/>
      <c r="S33" s="357"/>
      <c r="T33" s="188"/>
      <c r="U33" s="358" t="s">
        <v>188</v>
      </c>
      <c r="V33" s="358"/>
      <c r="W33" s="357" t="s">
        <v>189</v>
      </c>
      <c r="X33" s="357"/>
      <c r="Y33" s="357"/>
      <c r="Z33" s="357"/>
      <c r="AA33" s="357"/>
      <c r="AB33" s="357"/>
      <c r="AC33" s="357"/>
      <c r="AD33" s="357"/>
      <c r="AE33" s="357"/>
      <c r="AF33" s="357"/>
      <c r="AG33" s="357"/>
      <c r="AH33" s="357"/>
      <c r="AI33" s="357"/>
      <c r="AJ33" s="357"/>
      <c r="AK33" s="357"/>
      <c r="AL33" s="188"/>
      <c r="AM33" s="358" t="s">
        <v>188</v>
      </c>
      <c r="AN33" s="358"/>
      <c r="AO33" s="357" t="s">
        <v>189</v>
      </c>
      <c r="AP33" s="357"/>
      <c r="AQ33" s="357"/>
      <c r="AR33" s="357"/>
      <c r="AS33" s="357"/>
      <c r="AT33" s="357"/>
      <c r="AU33" s="357"/>
      <c r="AV33" s="357"/>
      <c r="AW33" s="357"/>
      <c r="AX33" s="357"/>
      <c r="AY33" s="357"/>
      <c r="AZ33" s="357"/>
      <c r="BA33" s="357"/>
      <c r="BB33" s="357"/>
      <c r="BC33" s="357"/>
      <c r="BD33" s="189"/>
      <c r="BE33" s="357" t="s">
        <v>190</v>
      </c>
      <c r="BF33" s="357"/>
      <c r="BG33" s="357" t="s">
        <v>191</v>
      </c>
      <c r="BH33" s="357"/>
      <c r="BI33" s="357"/>
      <c r="BJ33" s="357"/>
      <c r="BK33" s="357"/>
      <c r="BL33" s="357"/>
      <c r="BM33" s="357"/>
      <c r="BN33" s="357"/>
      <c r="BO33" s="357"/>
      <c r="BP33" s="357"/>
      <c r="BQ33" s="357"/>
      <c r="BR33" s="357"/>
      <c r="BS33" s="357"/>
      <c r="BT33" s="357"/>
      <c r="BU33" s="357"/>
      <c r="BV33" s="189"/>
      <c r="BW33" s="358" t="s">
        <v>190</v>
      </c>
      <c r="BX33" s="358"/>
      <c r="BY33" s="357" t="s">
        <v>192</v>
      </c>
      <c r="BZ33" s="357"/>
      <c r="CA33" s="357"/>
      <c r="CB33" s="357"/>
      <c r="CC33" s="357"/>
      <c r="CD33" s="357"/>
      <c r="CE33" s="357"/>
      <c r="CF33" s="357"/>
      <c r="CG33" s="357"/>
      <c r="CH33" s="357"/>
      <c r="CI33" s="357"/>
      <c r="CJ33" s="357"/>
      <c r="CK33" s="357"/>
      <c r="CL33" s="357"/>
      <c r="CM33" s="357"/>
      <c r="CN33" s="188"/>
      <c r="CO33" s="358" t="s">
        <v>188</v>
      </c>
      <c r="CP33" s="358"/>
      <c r="CQ33" s="357" t="s">
        <v>193</v>
      </c>
      <c r="CR33" s="357"/>
      <c r="CS33" s="357"/>
      <c r="CT33" s="357"/>
      <c r="CU33" s="357"/>
      <c r="CV33" s="357"/>
      <c r="CW33" s="357"/>
      <c r="CX33" s="357"/>
      <c r="CY33" s="357"/>
      <c r="CZ33" s="357"/>
      <c r="DA33" s="357"/>
      <c r="DB33" s="357"/>
      <c r="DC33" s="357"/>
      <c r="DD33" s="357"/>
      <c r="DE33" s="357"/>
      <c r="DF33" s="188"/>
      <c r="DG33" s="356" t="s">
        <v>194</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農業集落排水事業特別会計</v>
      </c>
      <c r="AP34" s="355"/>
      <c r="AQ34" s="355"/>
      <c r="AR34" s="355"/>
      <c r="AS34" s="355"/>
      <c r="AT34" s="355"/>
      <c r="AU34" s="355"/>
      <c r="AV34" s="355"/>
      <c r="AW34" s="355"/>
      <c r="AX34" s="355"/>
      <c r="AY34" s="355"/>
      <c r="AZ34" s="355"/>
      <c r="BA34" s="355"/>
      <c r="BB34" s="355"/>
      <c r="BC34" s="355"/>
      <c r="BD34" s="163"/>
      <c r="BE34" s="354">
        <f>IF(BG34="","",MAX(C34:D43,U34:V43,AM34:AN43)+1)</f>
        <v>7</v>
      </c>
      <c r="BF34" s="354"/>
      <c r="BG34" s="355" t="str">
        <f>IF('各会計、関係団体の財政状況及び健全化判断比率'!B33="","",'各会計、関係団体の財政状況及び健全化判断比率'!B33)</f>
        <v>港湾整備事業特別会計</v>
      </c>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小豆地区広域行政事務組合（一般会計）</v>
      </c>
      <c r="BZ34" s="355"/>
      <c r="CA34" s="355"/>
      <c r="CB34" s="355"/>
      <c r="CC34" s="355"/>
      <c r="CD34" s="355"/>
      <c r="CE34" s="355"/>
      <c r="CF34" s="355"/>
      <c r="CG34" s="355"/>
      <c r="CH34" s="355"/>
      <c r="CI34" s="355"/>
      <c r="CJ34" s="355"/>
      <c r="CK34" s="355"/>
      <c r="CL34" s="355"/>
      <c r="CM34" s="355"/>
      <c r="CN34" s="163"/>
      <c r="CO34" s="354">
        <f>IF(CQ34="","",MAX(C34:D43,U34:V43,AM34:AN43,BE34:BF43,BW34:BX43)+1)</f>
        <v>18</v>
      </c>
      <c r="CP34" s="354"/>
      <c r="CQ34" s="355" t="str">
        <f>IF('各会計、関係団体の財政状況及び健全化判断比率'!BS7="","",'各会計、関係団体の財政状況及び健全化判断比率'!BS7)</f>
        <v>（株）小豆島オリーブバス</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f t="shared" ref="BE35:BE43" si="1">IF(BG35="","",BE34+1)</f>
        <v>8</v>
      </c>
      <c r="BF35" s="354"/>
      <c r="BG35" s="355" t="str">
        <f>IF('各会計、関係団体の財政状況及び健全化判断比率'!B34="","",'各会計、関係団体の財政状況及び健全化判断比率'!B34)</f>
        <v>宅地造成事業特別会計</v>
      </c>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小豆地区広域行政事務組合（介護サービス事業）</v>
      </c>
      <c r="BZ35" s="355"/>
      <c r="CA35" s="355"/>
      <c r="CB35" s="355"/>
      <c r="CC35" s="355"/>
      <c r="CD35" s="355"/>
      <c r="CE35" s="355"/>
      <c r="CF35" s="355"/>
      <c r="CG35" s="355"/>
      <c r="CH35" s="355"/>
      <c r="CI35" s="355"/>
      <c r="CJ35" s="355"/>
      <c r="CK35" s="355"/>
      <c r="CL35" s="355"/>
      <c r="CM35" s="355"/>
      <c r="CN35" s="163"/>
      <c r="CO35" s="354">
        <f t="shared" ref="CO35:CO43" si="3">IF(CQ35="","",CO34+1)</f>
        <v>19</v>
      </c>
      <c r="CP35" s="354"/>
      <c r="CQ35" s="355" t="str">
        <f>IF('各会計、関係団体の財政状況及び健全化判断比率'!BS8="","",'各会計、関係団体の財政状況及び健全化判断比率'!BS8)</f>
        <v>（一財）小豆島北部みらい</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香川県市町総合事務組合（一般会計）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福祉サービス事業特別会計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伝法川防災溜池事業組合（一般会計）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香川県後期高齢者医療広域連合（一般会計）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14</v>
      </c>
      <c r="BX39" s="354"/>
      <c r="BY39" s="355" t="str">
        <f>IF('各会計、関係団体の財政状況及び健全化判断比率'!B73="","",'各会計、関係団体の財政状況及び健全化判断比率'!B73)</f>
        <v>香川県後期高齢者医療広域連合（後期高齢者医療事業）</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15</v>
      </c>
      <c r="BX40" s="354"/>
      <c r="BY40" s="355" t="str">
        <f>IF('各会計、関係団体の財政状況及び健全化判断比率'!B74="","",'各会計、関係団体の財政状況及び健全化判断比率'!B74)</f>
        <v>小豆島中央病院企業団（病院事業）</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16</v>
      </c>
      <c r="BX41" s="354"/>
      <c r="BY41" s="355" t="str">
        <f>IF('各会計、関係団体の財政状況及び健全化判断比率'!B75="","",'各会計、関係団体の財政状況及び健全化判断比率'!B75)</f>
        <v>香川県広域水道企業団（水道事業）</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17</v>
      </c>
      <c r="BX42" s="354"/>
      <c r="BY42" s="355" t="str">
        <f>IF('各会計、関係団体の財政状況及び健全化判断比率'!B76="","",'各会計、関係団体の財政状況及び健全化判断比率'!B76)</f>
        <v>香川県広域水道企業団（工業用水道事業）</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351" t="s">
        <v>196</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197</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198</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199</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200</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201</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202</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203</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EIKVUqJECp8/RsY5zG166u0fTof0QWnKZHVZv+uNqCgWzezxWHXiUwoufy2zDp0gMp/YkqHUAPJyhf1/IAuNiQ==" saltValue="pZvDFhKXNSKKK6qjUMlFG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204</v>
      </c>
      <c r="DI1" s="705"/>
      <c r="DJ1" s="705"/>
      <c r="DK1" s="705"/>
      <c r="DL1" s="705"/>
      <c r="DM1" s="705"/>
      <c r="DN1" s="706"/>
      <c r="DO1" s="196"/>
      <c r="DP1" s="704" t="s">
        <v>205</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207</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208</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209</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210</v>
      </c>
      <c r="S4" s="661"/>
      <c r="T4" s="661"/>
      <c r="U4" s="661"/>
      <c r="V4" s="661"/>
      <c r="W4" s="661"/>
      <c r="X4" s="661"/>
      <c r="Y4" s="662"/>
      <c r="Z4" s="660" t="s">
        <v>211</v>
      </c>
      <c r="AA4" s="661"/>
      <c r="AB4" s="661"/>
      <c r="AC4" s="662"/>
      <c r="AD4" s="660" t="s">
        <v>212</v>
      </c>
      <c r="AE4" s="661"/>
      <c r="AF4" s="661"/>
      <c r="AG4" s="661"/>
      <c r="AH4" s="661"/>
      <c r="AI4" s="661"/>
      <c r="AJ4" s="661"/>
      <c r="AK4" s="662"/>
      <c r="AL4" s="660" t="s">
        <v>211</v>
      </c>
      <c r="AM4" s="661"/>
      <c r="AN4" s="661"/>
      <c r="AO4" s="662"/>
      <c r="AP4" s="707" t="s">
        <v>213</v>
      </c>
      <c r="AQ4" s="707"/>
      <c r="AR4" s="707"/>
      <c r="AS4" s="707"/>
      <c r="AT4" s="707"/>
      <c r="AU4" s="707"/>
      <c r="AV4" s="707"/>
      <c r="AW4" s="707"/>
      <c r="AX4" s="707"/>
      <c r="AY4" s="707"/>
      <c r="AZ4" s="707"/>
      <c r="BA4" s="707"/>
      <c r="BB4" s="707"/>
      <c r="BC4" s="707"/>
      <c r="BD4" s="707"/>
      <c r="BE4" s="707"/>
      <c r="BF4" s="707"/>
      <c r="BG4" s="707" t="s">
        <v>214</v>
      </c>
      <c r="BH4" s="707"/>
      <c r="BI4" s="707"/>
      <c r="BJ4" s="707"/>
      <c r="BK4" s="707"/>
      <c r="BL4" s="707"/>
      <c r="BM4" s="707"/>
      <c r="BN4" s="707"/>
      <c r="BO4" s="707" t="s">
        <v>211</v>
      </c>
      <c r="BP4" s="707"/>
      <c r="BQ4" s="707"/>
      <c r="BR4" s="707"/>
      <c r="BS4" s="707" t="s">
        <v>215</v>
      </c>
      <c r="BT4" s="707"/>
      <c r="BU4" s="707"/>
      <c r="BV4" s="707"/>
      <c r="BW4" s="707"/>
      <c r="BX4" s="707"/>
      <c r="BY4" s="707"/>
      <c r="BZ4" s="707"/>
      <c r="CA4" s="707"/>
      <c r="CB4" s="707"/>
      <c r="CD4" s="660" t="s">
        <v>216</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217</v>
      </c>
      <c r="C5" s="667"/>
      <c r="D5" s="667"/>
      <c r="E5" s="667"/>
      <c r="F5" s="667"/>
      <c r="G5" s="667"/>
      <c r="H5" s="667"/>
      <c r="I5" s="667"/>
      <c r="J5" s="667"/>
      <c r="K5" s="667"/>
      <c r="L5" s="667"/>
      <c r="M5" s="667"/>
      <c r="N5" s="667"/>
      <c r="O5" s="667"/>
      <c r="P5" s="667"/>
      <c r="Q5" s="668"/>
      <c r="R5" s="663">
        <v>1435747</v>
      </c>
      <c r="S5" s="664"/>
      <c r="T5" s="664"/>
      <c r="U5" s="664"/>
      <c r="V5" s="664"/>
      <c r="W5" s="664"/>
      <c r="X5" s="664"/>
      <c r="Y5" s="689"/>
      <c r="Z5" s="702">
        <v>13.1</v>
      </c>
      <c r="AA5" s="702"/>
      <c r="AB5" s="702"/>
      <c r="AC5" s="702"/>
      <c r="AD5" s="703">
        <v>1435747</v>
      </c>
      <c r="AE5" s="703"/>
      <c r="AF5" s="703"/>
      <c r="AG5" s="703"/>
      <c r="AH5" s="703"/>
      <c r="AI5" s="703"/>
      <c r="AJ5" s="703"/>
      <c r="AK5" s="703"/>
      <c r="AL5" s="690">
        <v>26.6</v>
      </c>
      <c r="AM5" s="672"/>
      <c r="AN5" s="672"/>
      <c r="AO5" s="691"/>
      <c r="AP5" s="666" t="s">
        <v>218</v>
      </c>
      <c r="AQ5" s="667"/>
      <c r="AR5" s="667"/>
      <c r="AS5" s="667"/>
      <c r="AT5" s="667"/>
      <c r="AU5" s="667"/>
      <c r="AV5" s="667"/>
      <c r="AW5" s="667"/>
      <c r="AX5" s="667"/>
      <c r="AY5" s="667"/>
      <c r="AZ5" s="667"/>
      <c r="BA5" s="667"/>
      <c r="BB5" s="667"/>
      <c r="BC5" s="667"/>
      <c r="BD5" s="667"/>
      <c r="BE5" s="667"/>
      <c r="BF5" s="668"/>
      <c r="BG5" s="608">
        <v>1418197</v>
      </c>
      <c r="BH5" s="609"/>
      <c r="BI5" s="609"/>
      <c r="BJ5" s="609"/>
      <c r="BK5" s="609"/>
      <c r="BL5" s="609"/>
      <c r="BM5" s="609"/>
      <c r="BN5" s="610"/>
      <c r="BO5" s="646">
        <v>98.8</v>
      </c>
      <c r="BP5" s="646"/>
      <c r="BQ5" s="646"/>
      <c r="BR5" s="646"/>
      <c r="BS5" s="647" t="s">
        <v>122</v>
      </c>
      <c r="BT5" s="647"/>
      <c r="BU5" s="647"/>
      <c r="BV5" s="647"/>
      <c r="BW5" s="647"/>
      <c r="BX5" s="647"/>
      <c r="BY5" s="647"/>
      <c r="BZ5" s="647"/>
      <c r="CA5" s="647"/>
      <c r="CB5" s="682"/>
      <c r="CD5" s="660" t="s">
        <v>213</v>
      </c>
      <c r="CE5" s="661"/>
      <c r="CF5" s="661"/>
      <c r="CG5" s="661"/>
      <c r="CH5" s="661"/>
      <c r="CI5" s="661"/>
      <c r="CJ5" s="661"/>
      <c r="CK5" s="661"/>
      <c r="CL5" s="661"/>
      <c r="CM5" s="661"/>
      <c r="CN5" s="661"/>
      <c r="CO5" s="661"/>
      <c r="CP5" s="661"/>
      <c r="CQ5" s="662"/>
      <c r="CR5" s="660" t="s">
        <v>219</v>
      </c>
      <c r="CS5" s="661"/>
      <c r="CT5" s="661"/>
      <c r="CU5" s="661"/>
      <c r="CV5" s="661"/>
      <c r="CW5" s="661"/>
      <c r="CX5" s="661"/>
      <c r="CY5" s="662"/>
      <c r="CZ5" s="660" t="s">
        <v>211</v>
      </c>
      <c r="DA5" s="661"/>
      <c r="DB5" s="661"/>
      <c r="DC5" s="662"/>
      <c r="DD5" s="660" t="s">
        <v>220</v>
      </c>
      <c r="DE5" s="661"/>
      <c r="DF5" s="661"/>
      <c r="DG5" s="661"/>
      <c r="DH5" s="661"/>
      <c r="DI5" s="661"/>
      <c r="DJ5" s="661"/>
      <c r="DK5" s="661"/>
      <c r="DL5" s="661"/>
      <c r="DM5" s="661"/>
      <c r="DN5" s="661"/>
      <c r="DO5" s="661"/>
      <c r="DP5" s="662"/>
      <c r="DQ5" s="660" t="s">
        <v>221</v>
      </c>
      <c r="DR5" s="661"/>
      <c r="DS5" s="661"/>
      <c r="DT5" s="661"/>
      <c r="DU5" s="661"/>
      <c r="DV5" s="661"/>
      <c r="DW5" s="661"/>
      <c r="DX5" s="661"/>
      <c r="DY5" s="661"/>
      <c r="DZ5" s="661"/>
      <c r="EA5" s="661"/>
      <c r="EB5" s="661"/>
      <c r="EC5" s="662"/>
    </row>
    <row r="6" spans="2:143" ht="11.25" customHeight="1" x14ac:dyDescent="0.2">
      <c r="B6" s="605" t="s">
        <v>222</v>
      </c>
      <c r="C6" s="606"/>
      <c r="D6" s="606"/>
      <c r="E6" s="606"/>
      <c r="F6" s="606"/>
      <c r="G6" s="606"/>
      <c r="H6" s="606"/>
      <c r="I6" s="606"/>
      <c r="J6" s="606"/>
      <c r="K6" s="606"/>
      <c r="L6" s="606"/>
      <c r="M6" s="606"/>
      <c r="N6" s="606"/>
      <c r="O6" s="606"/>
      <c r="P6" s="606"/>
      <c r="Q6" s="607"/>
      <c r="R6" s="608">
        <v>62598</v>
      </c>
      <c r="S6" s="609"/>
      <c r="T6" s="609"/>
      <c r="U6" s="609"/>
      <c r="V6" s="609"/>
      <c r="W6" s="609"/>
      <c r="X6" s="609"/>
      <c r="Y6" s="610"/>
      <c r="Z6" s="646">
        <v>0.6</v>
      </c>
      <c r="AA6" s="646"/>
      <c r="AB6" s="646"/>
      <c r="AC6" s="646"/>
      <c r="AD6" s="647">
        <v>62598</v>
      </c>
      <c r="AE6" s="647"/>
      <c r="AF6" s="647"/>
      <c r="AG6" s="647"/>
      <c r="AH6" s="647"/>
      <c r="AI6" s="647"/>
      <c r="AJ6" s="647"/>
      <c r="AK6" s="647"/>
      <c r="AL6" s="611">
        <v>1.2</v>
      </c>
      <c r="AM6" s="612"/>
      <c r="AN6" s="612"/>
      <c r="AO6" s="648"/>
      <c r="AP6" s="605" t="s">
        <v>223</v>
      </c>
      <c r="AQ6" s="606"/>
      <c r="AR6" s="606"/>
      <c r="AS6" s="606"/>
      <c r="AT6" s="606"/>
      <c r="AU6" s="606"/>
      <c r="AV6" s="606"/>
      <c r="AW6" s="606"/>
      <c r="AX6" s="606"/>
      <c r="AY6" s="606"/>
      <c r="AZ6" s="606"/>
      <c r="BA6" s="606"/>
      <c r="BB6" s="606"/>
      <c r="BC6" s="606"/>
      <c r="BD6" s="606"/>
      <c r="BE6" s="606"/>
      <c r="BF6" s="607"/>
      <c r="BG6" s="608">
        <v>1418197</v>
      </c>
      <c r="BH6" s="609"/>
      <c r="BI6" s="609"/>
      <c r="BJ6" s="609"/>
      <c r="BK6" s="609"/>
      <c r="BL6" s="609"/>
      <c r="BM6" s="609"/>
      <c r="BN6" s="610"/>
      <c r="BO6" s="646">
        <v>98.8</v>
      </c>
      <c r="BP6" s="646"/>
      <c r="BQ6" s="646"/>
      <c r="BR6" s="646"/>
      <c r="BS6" s="647" t="s">
        <v>122</v>
      </c>
      <c r="BT6" s="647"/>
      <c r="BU6" s="647"/>
      <c r="BV6" s="647"/>
      <c r="BW6" s="647"/>
      <c r="BX6" s="647"/>
      <c r="BY6" s="647"/>
      <c r="BZ6" s="647"/>
      <c r="CA6" s="647"/>
      <c r="CB6" s="682"/>
      <c r="CD6" s="666" t="s">
        <v>224</v>
      </c>
      <c r="CE6" s="667"/>
      <c r="CF6" s="667"/>
      <c r="CG6" s="667"/>
      <c r="CH6" s="667"/>
      <c r="CI6" s="667"/>
      <c r="CJ6" s="667"/>
      <c r="CK6" s="667"/>
      <c r="CL6" s="667"/>
      <c r="CM6" s="667"/>
      <c r="CN6" s="667"/>
      <c r="CO6" s="667"/>
      <c r="CP6" s="667"/>
      <c r="CQ6" s="668"/>
      <c r="CR6" s="608">
        <v>79435</v>
      </c>
      <c r="CS6" s="609"/>
      <c r="CT6" s="609"/>
      <c r="CU6" s="609"/>
      <c r="CV6" s="609"/>
      <c r="CW6" s="609"/>
      <c r="CX6" s="609"/>
      <c r="CY6" s="610"/>
      <c r="CZ6" s="690">
        <v>0.8</v>
      </c>
      <c r="DA6" s="672"/>
      <c r="DB6" s="672"/>
      <c r="DC6" s="692"/>
      <c r="DD6" s="614" t="s">
        <v>122</v>
      </c>
      <c r="DE6" s="609"/>
      <c r="DF6" s="609"/>
      <c r="DG6" s="609"/>
      <c r="DH6" s="609"/>
      <c r="DI6" s="609"/>
      <c r="DJ6" s="609"/>
      <c r="DK6" s="609"/>
      <c r="DL6" s="609"/>
      <c r="DM6" s="609"/>
      <c r="DN6" s="609"/>
      <c r="DO6" s="609"/>
      <c r="DP6" s="610"/>
      <c r="DQ6" s="614">
        <v>79411</v>
      </c>
      <c r="DR6" s="609"/>
      <c r="DS6" s="609"/>
      <c r="DT6" s="609"/>
      <c r="DU6" s="609"/>
      <c r="DV6" s="609"/>
      <c r="DW6" s="609"/>
      <c r="DX6" s="609"/>
      <c r="DY6" s="609"/>
      <c r="DZ6" s="609"/>
      <c r="EA6" s="609"/>
      <c r="EB6" s="609"/>
      <c r="EC6" s="645"/>
    </row>
    <row r="7" spans="2:143" ht="11.25" customHeight="1" x14ac:dyDescent="0.2">
      <c r="B7" s="605" t="s">
        <v>225</v>
      </c>
      <c r="C7" s="606"/>
      <c r="D7" s="606"/>
      <c r="E7" s="606"/>
      <c r="F7" s="606"/>
      <c r="G7" s="606"/>
      <c r="H7" s="606"/>
      <c r="I7" s="606"/>
      <c r="J7" s="606"/>
      <c r="K7" s="606"/>
      <c r="L7" s="606"/>
      <c r="M7" s="606"/>
      <c r="N7" s="606"/>
      <c r="O7" s="606"/>
      <c r="P7" s="606"/>
      <c r="Q7" s="607"/>
      <c r="R7" s="608">
        <v>1213</v>
      </c>
      <c r="S7" s="609"/>
      <c r="T7" s="609"/>
      <c r="U7" s="609"/>
      <c r="V7" s="609"/>
      <c r="W7" s="609"/>
      <c r="X7" s="609"/>
      <c r="Y7" s="610"/>
      <c r="Z7" s="646">
        <v>0</v>
      </c>
      <c r="AA7" s="646"/>
      <c r="AB7" s="646"/>
      <c r="AC7" s="646"/>
      <c r="AD7" s="647">
        <v>1213</v>
      </c>
      <c r="AE7" s="647"/>
      <c r="AF7" s="647"/>
      <c r="AG7" s="647"/>
      <c r="AH7" s="647"/>
      <c r="AI7" s="647"/>
      <c r="AJ7" s="647"/>
      <c r="AK7" s="647"/>
      <c r="AL7" s="611">
        <v>0</v>
      </c>
      <c r="AM7" s="612"/>
      <c r="AN7" s="612"/>
      <c r="AO7" s="648"/>
      <c r="AP7" s="605" t="s">
        <v>226</v>
      </c>
      <c r="AQ7" s="606"/>
      <c r="AR7" s="606"/>
      <c r="AS7" s="606"/>
      <c r="AT7" s="606"/>
      <c r="AU7" s="606"/>
      <c r="AV7" s="606"/>
      <c r="AW7" s="606"/>
      <c r="AX7" s="606"/>
      <c r="AY7" s="606"/>
      <c r="AZ7" s="606"/>
      <c r="BA7" s="606"/>
      <c r="BB7" s="606"/>
      <c r="BC7" s="606"/>
      <c r="BD7" s="606"/>
      <c r="BE7" s="606"/>
      <c r="BF7" s="607"/>
      <c r="BG7" s="608">
        <v>584946</v>
      </c>
      <c r="BH7" s="609"/>
      <c r="BI7" s="609"/>
      <c r="BJ7" s="609"/>
      <c r="BK7" s="609"/>
      <c r="BL7" s="609"/>
      <c r="BM7" s="609"/>
      <c r="BN7" s="610"/>
      <c r="BO7" s="646">
        <v>40.700000000000003</v>
      </c>
      <c r="BP7" s="646"/>
      <c r="BQ7" s="646"/>
      <c r="BR7" s="646"/>
      <c r="BS7" s="647" t="s">
        <v>122</v>
      </c>
      <c r="BT7" s="647"/>
      <c r="BU7" s="647"/>
      <c r="BV7" s="647"/>
      <c r="BW7" s="647"/>
      <c r="BX7" s="647"/>
      <c r="BY7" s="647"/>
      <c r="BZ7" s="647"/>
      <c r="CA7" s="647"/>
      <c r="CB7" s="682"/>
      <c r="CD7" s="605" t="s">
        <v>227</v>
      </c>
      <c r="CE7" s="606"/>
      <c r="CF7" s="606"/>
      <c r="CG7" s="606"/>
      <c r="CH7" s="606"/>
      <c r="CI7" s="606"/>
      <c r="CJ7" s="606"/>
      <c r="CK7" s="606"/>
      <c r="CL7" s="606"/>
      <c r="CM7" s="606"/>
      <c r="CN7" s="606"/>
      <c r="CO7" s="606"/>
      <c r="CP7" s="606"/>
      <c r="CQ7" s="607"/>
      <c r="CR7" s="608">
        <v>1866219</v>
      </c>
      <c r="CS7" s="609"/>
      <c r="CT7" s="609"/>
      <c r="CU7" s="609"/>
      <c r="CV7" s="609"/>
      <c r="CW7" s="609"/>
      <c r="CX7" s="609"/>
      <c r="CY7" s="610"/>
      <c r="CZ7" s="646">
        <v>17.8</v>
      </c>
      <c r="DA7" s="646"/>
      <c r="DB7" s="646"/>
      <c r="DC7" s="646"/>
      <c r="DD7" s="614">
        <v>97722</v>
      </c>
      <c r="DE7" s="609"/>
      <c r="DF7" s="609"/>
      <c r="DG7" s="609"/>
      <c r="DH7" s="609"/>
      <c r="DI7" s="609"/>
      <c r="DJ7" s="609"/>
      <c r="DK7" s="609"/>
      <c r="DL7" s="609"/>
      <c r="DM7" s="609"/>
      <c r="DN7" s="609"/>
      <c r="DO7" s="609"/>
      <c r="DP7" s="610"/>
      <c r="DQ7" s="614">
        <v>1224307</v>
      </c>
      <c r="DR7" s="609"/>
      <c r="DS7" s="609"/>
      <c r="DT7" s="609"/>
      <c r="DU7" s="609"/>
      <c r="DV7" s="609"/>
      <c r="DW7" s="609"/>
      <c r="DX7" s="609"/>
      <c r="DY7" s="609"/>
      <c r="DZ7" s="609"/>
      <c r="EA7" s="609"/>
      <c r="EB7" s="609"/>
      <c r="EC7" s="645"/>
    </row>
    <row r="8" spans="2:143" ht="11.25" customHeight="1" x14ac:dyDescent="0.2">
      <c r="B8" s="605" t="s">
        <v>228</v>
      </c>
      <c r="C8" s="606"/>
      <c r="D8" s="606"/>
      <c r="E8" s="606"/>
      <c r="F8" s="606"/>
      <c r="G8" s="606"/>
      <c r="H8" s="606"/>
      <c r="I8" s="606"/>
      <c r="J8" s="606"/>
      <c r="K8" s="606"/>
      <c r="L8" s="606"/>
      <c r="M8" s="606"/>
      <c r="N8" s="606"/>
      <c r="O8" s="606"/>
      <c r="P8" s="606"/>
      <c r="Q8" s="607"/>
      <c r="R8" s="608">
        <v>16047</v>
      </c>
      <c r="S8" s="609"/>
      <c r="T8" s="609"/>
      <c r="U8" s="609"/>
      <c r="V8" s="609"/>
      <c r="W8" s="609"/>
      <c r="X8" s="609"/>
      <c r="Y8" s="610"/>
      <c r="Z8" s="646">
        <v>0.1</v>
      </c>
      <c r="AA8" s="646"/>
      <c r="AB8" s="646"/>
      <c r="AC8" s="646"/>
      <c r="AD8" s="647">
        <v>16047</v>
      </c>
      <c r="AE8" s="647"/>
      <c r="AF8" s="647"/>
      <c r="AG8" s="647"/>
      <c r="AH8" s="647"/>
      <c r="AI8" s="647"/>
      <c r="AJ8" s="647"/>
      <c r="AK8" s="647"/>
      <c r="AL8" s="611">
        <v>0.3</v>
      </c>
      <c r="AM8" s="612"/>
      <c r="AN8" s="612"/>
      <c r="AO8" s="648"/>
      <c r="AP8" s="605" t="s">
        <v>229</v>
      </c>
      <c r="AQ8" s="606"/>
      <c r="AR8" s="606"/>
      <c r="AS8" s="606"/>
      <c r="AT8" s="606"/>
      <c r="AU8" s="606"/>
      <c r="AV8" s="606"/>
      <c r="AW8" s="606"/>
      <c r="AX8" s="606"/>
      <c r="AY8" s="606"/>
      <c r="AZ8" s="606"/>
      <c r="BA8" s="606"/>
      <c r="BB8" s="606"/>
      <c r="BC8" s="606"/>
      <c r="BD8" s="606"/>
      <c r="BE8" s="606"/>
      <c r="BF8" s="607"/>
      <c r="BG8" s="608">
        <v>20180</v>
      </c>
      <c r="BH8" s="609"/>
      <c r="BI8" s="609"/>
      <c r="BJ8" s="609"/>
      <c r="BK8" s="609"/>
      <c r="BL8" s="609"/>
      <c r="BM8" s="609"/>
      <c r="BN8" s="610"/>
      <c r="BO8" s="646">
        <v>1.4</v>
      </c>
      <c r="BP8" s="646"/>
      <c r="BQ8" s="646"/>
      <c r="BR8" s="646"/>
      <c r="BS8" s="647" t="s">
        <v>122</v>
      </c>
      <c r="BT8" s="647"/>
      <c r="BU8" s="647"/>
      <c r="BV8" s="647"/>
      <c r="BW8" s="647"/>
      <c r="BX8" s="647"/>
      <c r="BY8" s="647"/>
      <c r="BZ8" s="647"/>
      <c r="CA8" s="647"/>
      <c r="CB8" s="682"/>
      <c r="CD8" s="605" t="s">
        <v>230</v>
      </c>
      <c r="CE8" s="606"/>
      <c r="CF8" s="606"/>
      <c r="CG8" s="606"/>
      <c r="CH8" s="606"/>
      <c r="CI8" s="606"/>
      <c r="CJ8" s="606"/>
      <c r="CK8" s="606"/>
      <c r="CL8" s="606"/>
      <c r="CM8" s="606"/>
      <c r="CN8" s="606"/>
      <c r="CO8" s="606"/>
      <c r="CP8" s="606"/>
      <c r="CQ8" s="607"/>
      <c r="CR8" s="608">
        <v>2510092</v>
      </c>
      <c r="CS8" s="609"/>
      <c r="CT8" s="609"/>
      <c r="CU8" s="609"/>
      <c r="CV8" s="609"/>
      <c r="CW8" s="609"/>
      <c r="CX8" s="609"/>
      <c r="CY8" s="610"/>
      <c r="CZ8" s="646">
        <v>23.9</v>
      </c>
      <c r="DA8" s="646"/>
      <c r="DB8" s="646"/>
      <c r="DC8" s="646"/>
      <c r="DD8" s="614">
        <v>148428</v>
      </c>
      <c r="DE8" s="609"/>
      <c r="DF8" s="609"/>
      <c r="DG8" s="609"/>
      <c r="DH8" s="609"/>
      <c r="DI8" s="609"/>
      <c r="DJ8" s="609"/>
      <c r="DK8" s="609"/>
      <c r="DL8" s="609"/>
      <c r="DM8" s="609"/>
      <c r="DN8" s="609"/>
      <c r="DO8" s="609"/>
      <c r="DP8" s="610"/>
      <c r="DQ8" s="614">
        <v>1567040</v>
      </c>
      <c r="DR8" s="609"/>
      <c r="DS8" s="609"/>
      <c r="DT8" s="609"/>
      <c r="DU8" s="609"/>
      <c r="DV8" s="609"/>
      <c r="DW8" s="609"/>
      <c r="DX8" s="609"/>
      <c r="DY8" s="609"/>
      <c r="DZ8" s="609"/>
      <c r="EA8" s="609"/>
      <c r="EB8" s="609"/>
      <c r="EC8" s="645"/>
    </row>
    <row r="9" spans="2:143" ht="11.25" customHeight="1" x14ac:dyDescent="0.2">
      <c r="B9" s="605" t="s">
        <v>231</v>
      </c>
      <c r="C9" s="606"/>
      <c r="D9" s="606"/>
      <c r="E9" s="606"/>
      <c r="F9" s="606"/>
      <c r="G9" s="606"/>
      <c r="H9" s="606"/>
      <c r="I9" s="606"/>
      <c r="J9" s="606"/>
      <c r="K9" s="606"/>
      <c r="L9" s="606"/>
      <c r="M9" s="606"/>
      <c r="N9" s="606"/>
      <c r="O9" s="606"/>
      <c r="P9" s="606"/>
      <c r="Q9" s="607"/>
      <c r="R9" s="608">
        <v>20863</v>
      </c>
      <c r="S9" s="609"/>
      <c r="T9" s="609"/>
      <c r="U9" s="609"/>
      <c r="V9" s="609"/>
      <c r="W9" s="609"/>
      <c r="X9" s="609"/>
      <c r="Y9" s="610"/>
      <c r="Z9" s="646">
        <v>0.2</v>
      </c>
      <c r="AA9" s="646"/>
      <c r="AB9" s="646"/>
      <c r="AC9" s="646"/>
      <c r="AD9" s="647">
        <v>20863</v>
      </c>
      <c r="AE9" s="647"/>
      <c r="AF9" s="647"/>
      <c r="AG9" s="647"/>
      <c r="AH9" s="647"/>
      <c r="AI9" s="647"/>
      <c r="AJ9" s="647"/>
      <c r="AK9" s="647"/>
      <c r="AL9" s="611">
        <v>0.4</v>
      </c>
      <c r="AM9" s="612"/>
      <c r="AN9" s="612"/>
      <c r="AO9" s="648"/>
      <c r="AP9" s="605" t="s">
        <v>232</v>
      </c>
      <c r="AQ9" s="606"/>
      <c r="AR9" s="606"/>
      <c r="AS9" s="606"/>
      <c r="AT9" s="606"/>
      <c r="AU9" s="606"/>
      <c r="AV9" s="606"/>
      <c r="AW9" s="606"/>
      <c r="AX9" s="606"/>
      <c r="AY9" s="606"/>
      <c r="AZ9" s="606"/>
      <c r="BA9" s="606"/>
      <c r="BB9" s="606"/>
      <c r="BC9" s="606"/>
      <c r="BD9" s="606"/>
      <c r="BE9" s="606"/>
      <c r="BF9" s="607"/>
      <c r="BG9" s="608">
        <v>458022</v>
      </c>
      <c r="BH9" s="609"/>
      <c r="BI9" s="609"/>
      <c r="BJ9" s="609"/>
      <c r="BK9" s="609"/>
      <c r="BL9" s="609"/>
      <c r="BM9" s="609"/>
      <c r="BN9" s="610"/>
      <c r="BO9" s="646">
        <v>31.9</v>
      </c>
      <c r="BP9" s="646"/>
      <c r="BQ9" s="646"/>
      <c r="BR9" s="646"/>
      <c r="BS9" s="647" t="s">
        <v>122</v>
      </c>
      <c r="BT9" s="647"/>
      <c r="BU9" s="647"/>
      <c r="BV9" s="647"/>
      <c r="BW9" s="647"/>
      <c r="BX9" s="647"/>
      <c r="BY9" s="647"/>
      <c r="BZ9" s="647"/>
      <c r="CA9" s="647"/>
      <c r="CB9" s="682"/>
      <c r="CD9" s="605" t="s">
        <v>233</v>
      </c>
      <c r="CE9" s="606"/>
      <c r="CF9" s="606"/>
      <c r="CG9" s="606"/>
      <c r="CH9" s="606"/>
      <c r="CI9" s="606"/>
      <c r="CJ9" s="606"/>
      <c r="CK9" s="606"/>
      <c r="CL9" s="606"/>
      <c r="CM9" s="606"/>
      <c r="CN9" s="606"/>
      <c r="CO9" s="606"/>
      <c r="CP9" s="606"/>
      <c r="CQ9" s="607"/>
      <c r="CR9" s="608">
        <v>1654303</v>
      </c>
      <c r="CS9" s="609"/>
      <c r="CT9" s="609"/>
      <c r="CU9" s="609"/>
      <c r="CV9" s="609"/>
      <c r="CW9" s="609"/>
      <c r="CX9" s="609"/>
      <c r="CY9" s="610"/>
      <c r="CZ9" s="646">
        <v>15.8</v>
      </c>
      <c r="DA9" s="646"/>
      <c r="DB9" s="646"/>
      <c r="DC9" s="646"/>
      <c r="DD9" s="614">
        <v>276769</v>
      </c>
      <c r="DE9" s="609"/>
      <c r="DF9" s="609"/>
      <c r="DG9" s="609"/>
      <c r="DH9" s="609"/>
      <c r="DI9" s="609"/>
      <c r="DJ9" s="609"/>
      <c r="DK9" s="609"/>
      <c r="DL9" s="609"/>
      <c r="DM9" s="609"/>
      <c r="DN9" s="609"/>
      <c r="DO9" s="609"/>
      <c r="DP9" s="610"/>
      <c r="DQ9" s="614">
        <v>824420</v>
      </c>
      <c r="DR9" s="609"/>
      <c r="DS9" s="609"/>
      <c r="DT9" s="609"/>
      <c r="DU9" s="609"/>
      <c r="DV9" s="609"/>
      <c r="DW9" s="609"/>
      <c r="DX9" s="609"/>
      <c r="DY9" s="609"/>
      <c r="DZ9" s="609"/>
      <c r="EA9" s="609"/>
      <c r="EB9" s="609"/>
      <c r="EC9" s="645"/>
    </row>
    <row r="10" spans="2:143" ht="11.25" customHeight="1" x14ac:dyDescent="0.2">
      <c r="B10" s="605" t="s">
        <v>234</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235</v>
      </c>
      <c r="AQ10" s="606"/>
      <c r="AR10" s="606"/>
      <c r="AS10" s="606"/>
      <c r="AT10" s="606"/>
      <c r="AU10" s="606"/>
      <c r="AV10" s="606"/>
      <c r="AW10" s="606"/>
      <c r="AX10" s="606"/>
      <c r="AY10" s="606"/>
      <c r="AZ10" s="606"/>
      <c r="BA10" s="606"/>
      <c r="BB10" s="606"/>
      <c r="BC10" s="606"/>
      <c r="BD10" s="606"/>
      <c r="BE10" s="606"/>
      <c r="BF10" s="607"/>
      <c r="BG10" s="608">
        <v>53049</v>
      </c>
      <c r="BH10" s="609"/>
      <c r="BI10" s="609"/>
      <c r="BJ10" s="609"/>
      <c r="BK10" s="609"/>
      <c r="BL10" s="609"/>
      <c r="BM10" s="609"/>
      <c r="BN10" s="610"/>
      <c r="BO10" s="646">
        <v>3.7</v>
      </c>
      <c r="BP10" s="646"/>
      <c r="BQ10" s="646"/>
      <c r="BR10" s="646"/>
      <c r="BS10" s="647" t="s">
        <v>122</v>
      </c>
      <c r="BT10" s="647"/>
      <c r="BU10" s="647"/>
      <c r="BV10" s="647"/>
      <c r="BW10" s="647"/>
      <c r="BX10" s="647"/>
      <c r="BY10" s="647"/>
      <c r="BZ10" s="647"/>
      <c r="CA10" s="647"/>
      <c r="CB10" s="682"/>
      <c r="CD10" s="605" t="s">
        <v>236</v>
      </c>
      <c r="CE10" s="606"/>
      <c r="CF10" s="606"/>
      <c r="CG10" s="606"/>
      <c r="CH10" s="606"/>
      <c r="CI10" s="606"/>
      <c r="CJ10" s="606"/>
      <c r="CK10" s="606"/>
      <c r="CL10" s="606"/>
      <c r="CM10" s="606"/>
      <c r="CN10" s="606"/>
      <c r="CO10" s="606"/>
      <c r="CP10" s="606"/>
      <c r="CQ10" s="607"/>
      <c r="CR10" s="608">
        <v>30070</v>
      </c>
      <c r="CS10" s="609"/>
      <c r="CT10" s="609"/>
      <c r="CU10" s="609"/>
      <c r="CV10" s="609"/>
      <c r="CW10" s="609"/>
      <c r="CX10" s="609"/>
      <c r="CY10" s="610"/>
      <c r="CZ10" s="646">
        <v>0.3</v>
      </c>
      <c r="DA10" s="646"/>
      <c r="DB10" s="646"/>
      <c r="DC10" s="646"/>
      <c r="DD10" s="614" t="s">
        <v>122</v>
      </c>
      <c r="DE10" s="609"/>
      <c r="DF10" s="609"/>
      <c r="DG10" s="609"/>
      <c r="DH10" s="609"/>
      <c r="DI10" s="609"/>
      <c r="DJ10" s="609"/>
      <c r="DK10" s="609"/>
      <c r="DL10" s="609"/>
      <c r="DM10" s="609"/>
      <c r="DN10" s="609"/>
      <c r="DO10" s="609"/>
      <c r="DP10" s="610"/>
      <c r="DQ10" s="614">
        <v>35</v>
      </c>
      <c r="DR10" s="609"/>
      <c r="DS10" s="609"/>
      <c r="DT10" s="609"/>
      <c r="DU10" s="609"/>
      <c r="DV10" s="609"/>
      <c r="DW10" s="609"/>
      <c r="DX10" s="609"/>
      <c r="DY10" s="609"/>
      <c r="DZ10" s="609"/>
      <c r="EA10" s="609"/>
      <c r="EB10" s="609"/>
      <c r="EC10" s="645"/>
    </row>
    <row r="11" spans="2:143" ht="11.25" customHeight="1" x14ac:dyDescent="0.2">
      <c r="B11" s="605" t="s">
        <v>237</v>
      </c>
      <c r="C11" s="606"/>
      <c r="D11" s="606"/>
      <c r="E11" s="606"/>
      <c r="F11" s="606"/>
      <c r="G11" s="606"/>
      <c r="H11" s="606"/>
      <c r="I11" s="606"/>
      <c r="J11" s="606"/>
      <c r="K11" s="606"/>
      <c r="L11" s="606"/>
      <c r="M11" s="606"/>
      <c r="N11" s="606"/>
      <c r="O11" s="606"/>
      <c r="P11" s="606"/>
      <c r="Q11" s="607"/>
      <c r="R11" s="608">
        <v>336759</v>
      </c>
      <c r="S11" s="609"/>
      <c r="T11" s="609"/>
      <c r="U11" s="609"/>
      <c r="V11" s="609"/>
      <c r="W11" s="609"/>
      <c r="X11" s="609"/>
      <c r="Y11" s="610"/>
      <c r="Z11" s="611">
        <v>3.1</v>
      </c>
      <c r="AA11" s="612"/>
      <c r="AB11" s="612"/>
      <c r="AC11" s="613"/>
      <c r="AD11" s="614">
        <v>336759</v>
      </c>
      <c r="AE11" s="609"/>
      <c r="AF11" s="609"/>
      <c r="AG11" s="609"/>
      <c r="AH11" s="609"/>
      <c r="AI11" s="609"/>
      <c r="AJ11" s="609"/>
      <c r="AK11" s="610"/>
      <c r="AL11" s="611">
        <v>6.2</v>
      </c>
      <c r="AM11" s="612"/>
      <c r="AN11" s="612"/>
      <c r="AO11" s="648"/>
      <c r="AP11" s="605" t="s">
        <v>238</v>
      </c>
      <c r="AQ11" s="606"/>
      <c r="AR11" s="606"/>
      <c r="AS11" s="606"/>
      <c r="AT11" s="606"/>
      <c r="AU11" s="606"/>
      <c r="AV11" s="606"/>
      <c r="AW11" s="606"/>
      <c r="AX11" s="606"/>
      <c r="AY11" s="606"/>
      <c r="AZ11" s="606"/>
      <c r="BA11" s="606"/>
      <c r="BB11" s="606"/>
      <c r="BC11" s="606"/>
      <c r="BD11" s="606"/>
      <c r="BE11" s="606"/>
      <c r="BF11" s="607"/>
      <c r="BG11" s="608">
        <v>53695</v>
      </c>
      <c r="BH11" s="609"/>
      <c r="BI11" s="609"/>
      <c r="BJ11" s="609"/>
      <c r="BK11" s="609"/>
      <c r="BL11" s="609"/>
      <c r="BM11" s="609"/>
      <c r="BN11" s="610"/>
      <c r="BO11" s="646">
        <v>3.7</v>
      </c>
      <c r="BP11" s="646"/>
      <c r="BQ11" s="646"/>
      <c r="BR11" s="646"/>
      <c r="BS11" s="647" t="s">
        <v>122</v>
      </c>
      <c r="BT11" s="647"/>
      <c r="BU11" s="647"/>
      <c r="BV11" s="647"/>
      <c r="BW11" s="647"/>
      <c r="BX11" s="647"/>
      <c r="BY11" s="647"/>
      <c r="BZ11" s="647"/>
      <c r="CA11" s="647"/>
      <c r="CB11" s="682"/>
      <c r="CD11" s="605" t="s">
        <v>239</v>
      </c>
      <c r="CE11" s="606"/>
      <c r="CF11" s="606"/>
      <c r="CG11" s="606"/>
      <c r="CH11" s="606"/>
      <c r="CI11" s="606"/>
      <c r="CJ11" s="606"/>
      <c r="CK11" s="606"/>
      <c r="CL11" s="606"/>
      <c r="CM11" s="606"/>
      <c r="CN11" s="606"/>
      <c r="CO11" s="606"/>
      <c r="CP11" s="606"/>
      <c r="CQ11" s="607"/>
      <c r="CR11" s="608">
        <v>271143</v>
      </c>
      <c r="CS11" s="609"/>
      <c r="CT11" s="609"/>
      <c r="CU11" s="609"/>
      <c r="CV11" s="609"/>
      <c r="CW11" s="609"/>
      <c r="CX11" s="609"/>
      <c r="CY11" s="610"/>
      <c r="CZ11" s="646">
        <v>2.6</v>
      </c>
      <c r="DA11" s="646"/>
      <c r="DB11" s="646"/>
      <c r="DC11" s="646"/>
      <c r="DD11" s="614">
        <v>92592</v>
      </c>
      <c r="DE11" s="609"/>
      <c r="DF11" s="609"/>
      <c r="DG11" s="609"/>
      <c r="DH11" s="609"/>
      <c r="DI11" s="609"/>
      <c r="DJ11" s="609"/>
      <c r="DK11" s="609"/>
      <c r="DL11" s="609"/>
      <c r="DM11" s="609"/>
      <c r="DN11" s="609"/>
      <c r="DO11" s="609"/>
      <c r="DP11" s="610"/>
      <c r="DQ11" s="614">
        <v>140515</v>
      </c>
      <c r="DR11" s="609"/>
      <c r="DS11" s="609"/>
      <c r="DT11" s="609"/>
      <c r="DU11" s="609"/>
      <c r="DV11" s="609"/>
      <c r="DW11" s="609"/>
      <c r="DX11" s="609"/>
      <c r="DY11" s="609"/>
      <c r="DZ11" s="609"/>
      <c r="EA11" s="609"/>
      <c r="EB11" s="609"/>
      <c r="EC11" s="645"/>
    </row>
    <row r="12" spans="2:143" ht="11.25" customHeight="1" x14ac:dyDescent="0.2">
      <c r="B12" s="605" t="s">
        <v>240</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241</v>
      </c>
      <c r="AQ12" s="606"/>
      <c r="AR12" s="606"/>
      <c r="AS12" s="606"/>
      <c r="AT12" s="606"/>
      <c r="AU12" s="606"/>
      <c r="AV12" s="606"/>
      <c r="AW12" s="606"/>
      <c r="AX12" s="606"/>
      <c r="AY12" s="606"/>
      <c r="AZ12" s="606"/>
      <c r="BA12" s="606"/>
      <c r="BB12" s="606"/>
      <c r="BC12" s="606"/>
      <c r="BD12" s="606"/>
      <c r="BE12" s="606"/>
      <c r="BF12" s="607"/>
      <c r="BG12" s="608">
        <v>664720</v>
      </c>
      <c r="BH12" s="609"/>
      <c r="BI12" s="609"/>
      <c r="BJ12" s="609"/>
      <c r="BK12" s="609"/>
      <c r="BL12" s="609"/>
      <c r="BM12" s="609"/>
      <c r="BN12" s="610"/>
      <c r="BO12" s="646">
        <v>46.3</v>
      </c>
      <c r="BP12" s="646"/>
      <c r="BQ12" s="646"/>
      <c r="BR12" s="646"/>
      <c r="BS12" s="647" t="s">
        <v>122</v>
      </c>
      <c r="BT12" s="647"/>
      <c r="BU12" s="647"/>
      <c r="BV12" s="647"/>
      <c r="BW12" s="647"/>
      <c r="BX12" s="647"/>
      <c r="BY12" s="647"/>
      <c r="BZ12" s="647"/>
      <c r="CA12" s="647"/>
      <c r="CB12" s="682"/>
      <c r="CD12" s="605" t="s">
        <v>242</v>
      </c>
      <c r="CE12" s="606"/>
      <c r="CF12" s="606"/>
      <c r="CG12" s="606"/>
      <c r="CH12" s="606"/>
      <c r="CI12" s="606"/>
      <c r="CJ12" s="606"/>
      <c r="CK12" s="606"/>
      <c r="CL12" s="606"/>
      <c r="CM12" s="606"/>
      <c r="CN12" s="606"/>
      <c r="CO12" s="606"/>
      <c r="CP12" s="606"/>
      <c r="CQ12" s="607"/>
      <c r="CR12" s="608">
        <v>332039</v>
      </c>
      <c r="CS12" s="609"/>
      <c r="CT12" s="609"/>
      <c r="CU12" s="609"/>
      <c r="CV12" s="609"/>
      <c r="CW12" s="609"/>
      <c r="CX12" s="609"/>
      <c r="CY12" s="610"/>
      <c r="CZ12" s="646">
        <v>3.2</v>
      </c>
      <c r="DA12" s="646"/>
      <c r="DB12" s="646"/>
      <c r="DC12" s="646"/>
      <c r="DD12" s="614">
        <v>39194</v>
      </c>
      <c r="DE12" s="609"/>
      <c r="DF12" s="609"/>
      <c r="DG12" s="609"/>
      <c r="DH12" s="609"/>
      <c r="DI12" s="609"/>
      <c r="DJ12" s="609"/>
      <c r="DK12" s="609"/>
      <c r="DL12" s="609"/>
      <c r="DM12" s="609"/>
      <c r="DN12" s="609"/>
      <c r="DO12" s="609"/>
      <c r="DP12" s="610"/>
      <c r="DQ12" s="614">
        <v>151281</v>
      </c>
      <c r="DR12" s="609"/>
      <c r="DS12" s="609"/>
      <c r="DT12" s="609"/>
      <c r="DU12" s="609"/>
      <c r="DV12" s="609"/>
      <c r="DW12" s="609"/>
      <c r="DX12" s="609"/>
      <c r="DY12" s="609"/>
      <c r="DZ12" s="609"/>
      <c r="EA12" s="609"/>
      <c r="EB12" s="609"/>
      <c r="EC12" s="645"/>
    </row>
    <row r="13" spans="2:143" ht="11.25" customHeight="1" x14ac:dyDescent="0.2">
      <c r="B13" s="605" t="s">
        <v>243</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244</v>
      </c>
      <c r="AQ13" s="606"/>
      <c r="AR13" s="606"/>
      <c r="AS13" s="606"/>
      <c r="AT13" s="606"/>
      <c r="AU13" s="606"/>
      <c r="AV13" s="606"/>
      <c r="AW13" s="606"/>
      <c r="AX13" s="606"/>
      <c r="AY13" s="606"/>
      <c r="AZ13" s="606"/>
      <c r="BA13" s="606"/>
      <c r="BB13" s="606"/>
      <c r="BC13" s="606"/>
      <c r="BD13" s="606"/>
      <c r="BE13" s="606"/>
      <c r="BF13" s="607"/>
      <c r="BG13" s="608">
        <v>663671</v>
      </c>
      <c r="BH13" s="609"/>
      <c r="BI13" s="609"/>
      <c r="BJ13" s="609"/>
      <c r="BK13" s="609"/>
      <c r="BL13" s="609"/>
      <c r="BM13" s="609"/>
      <c r="BN13" s="610"/>
      <c r="BO13" s="646">
        <v>46.2</v>
      </c>
      <c r="BP13" s="646"/>
      <c r="BQ13" s="646"/>
      <c r="BR13" s="646"/>
      <c r="BS13" s="647" t="s">
        <v>122</v>
      </c>
      <c r="BT13" s="647"/>
      <c r="BU13" s="647"/>
      <c r="BV13" s="647"/>
      <c r="BW13" s="647"/>
      <c r="BX13" s="647"/>
      <c r="BY13" s="647"/>
      <c r="BZ13" s="647"/>
      <c r="CA13" s="647"/>
      <c r="CB13" s="682"/>
      <c r="CD13" s="605" t="s">
        <v>245</v>
      </c>
      <c r="CE13" s="606"/>
      <c r="CF13" s="606"/>
      <c r="CG13" s="606"/>
      <c r="CH13" s="606"/>
      <c r="CI13" s="606"/>
      <c r="CJ13" s="606"/>
      <c r="CK13" s="606"/>
      <c r="CL13" s="606"/>
      <c r="CM13" s="606"/>
      <c r="CN13" s="606"/>
      <c r="CO13" s="606"/>
      <c r="CP13" s="606"/>
      <c r="CQ13" s="607"/>
      <c r="CR13" s="608">
        <v>1065470</v>
      </c>
      <c r="CS13" s="609"/>
      <c r="CT13" s="609"/>
      <c r="CU13" s="609"/>
      <c r="CV13" s="609"/>
      <c r="CW13" s="609"/>
      <c r="CX13" s="609"/>
      <c r="CY13" s="610"/>
      <c r="CZ13" s="646">
        <v>10.199999999999999</v>
      </c>
      <c r="DA13" s="646"/>
      <c r="DB13" s="646"/>
      <c r="DC13" s="646"/>
      <c r="DD13" s="614">
        <v>916802</v>
      </c>
      <c r="DE13" s="609"/>
      <c r="DF13" s="609"/>
      <c r="DG13" s="609"/>
      <c r="DH13" s="609"/>
      <c r="DI13" s="609"/>
      <c r="DJ13" s="609"/>
      <c r="DK13" s="609"/>
      <c r="DL13" s="609"/>
      <c r="DM13" s="609"/>
      <c r="DN13" s="609"/>
      <c r="DO13" s="609"/>
      <c r="DP13" s="610"/>
      <c r="DQ13" s="614">
        <v>172547</v>
      </c>
      <c r="DR13" s="609"/>
      <c r="DS13" s="609"/>
      <c r="DT13" s="609"/>
      <c r="DU13" s="609"/>
      <c r="DV13" s="609"/>
      <c r="DW13" s="609"/>
      <c r="DX13" s="609"/>
      <c r="DY13" s="609"/>
      <c r="DZ13" s="609"/>
      <c r="EA13" s="609"/>
      <c r="EB13" s="609"/>
      <c r="EC13" s="645"/>
    </row>
    <row r="14" spans="2:143" ht="11.25" customHeight="1" x14ac:dyDescent="0.2">
      <c r="B14" s="605" t="s">
        <v>246</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247</v>
      </c>
      <c r="AQ14" s="606"/>
      <c r="AR14" s="606"/>
      <c r="AS14" s="606"/>
      <c r="AT14" s="606"/>
      <c r="AU14" s="606"/>
      <c r="AV14" s="606"/>
      <c r="AW14" s="606"/>
      <c r="AX14" s="606"/>
      <c r="AY14" s="606"/>
      <c r="AZ14" s="606"/>
      <c r="BA14" s="606"/>
      <c r="BB14" s="606"/>
      <c r="BC14" s="606"/>
      <c r="BD14" s="606"/>
      <c r="BE14" s="606"/>
      <c r="BF14" s="607"/>
      <c r="BG14" s="608">
        <v>71653</v>
      </c>
      <c r="BH14" s="609"/>
      <c r="BI14" s="609"/>
      <c r="BJ14" s="609"/>
      <c r="BK14" s="609"/>
      <c r="BL14" s="609"/>
      <c r="BM14" s="609"/>
      <c r="BN14" s="610"/>
      <c r="BO14" s="646">
        <v>5</v>
      </c>
      <c r="BP14" s="646"/>
      <c r="BQ14" s="646"/>
      <c r="BR14" s="646"/>
      <c r="BS14" s="647" t="s">
        <v>122</v>
      </c>
      <c r="BT14" s="647"/>
      <c r="BU14" s="647"/>
      <c r="BV14" s="647"/>
      <c r="BW14" s="647"/>
      <c r="BX14" s="647"/>
      <c r="BY14" s="647"/>
      <c r="BZ14" s="647"/>
      <c r="CA14" s="647"/>
      <c r="CB14" s="682"/>
      <c r="CD14" s="605" t="s">
        <v>248</v>
      </c>
      <c r="CE14" s="606"/>
      <c r="CF14" s="606"/>
      <c r="CG14" s="606"/>
      <c r="CH14" s="606"/>
      <c r="CI14" s="606"/>
      <c r="CJ14" s="606"/>
      <c r="CK14" s="606"/>
      <c r="CL14" s="606"/>
      <c r="CM14" s="606"/>
      <c r="CN14" s="606"/>
      <c r="CO14" s="606"/>
      <c r="CP14" s="606"/>
      <c r="CQ14" s="607"/>
      <c r="CR14" s="608">
        <v>404853</v>
      </c>
      <c r="CS14" s="609"/>
      <c r="CT14" s="609"/>
      <c r="CU14" s="609"/>
      <c r="CV14" s="609"/>
      <c r="CW14" s="609"/>
      <c r="CX14" s="609"/>
      <c r="CY14" s="610"/>
      <c r="CZ14" s="646">
        <v>3.9</v>
      </c>
      <c r="DA14" s="646"/>
      <c r="DB14" s="646"/>
      <c r="DC14" s="646"/>
      <c r="DD14" s="614">
        <v>3792</v>
      </c>
      <c r="DE14" s="609"/>
      <c r="DF14" s="609"/>
      <c r="DG14" s="609"/>
      <c r="DH14" s="609"/>
      <c r="DI14" s="609"/>
      <c r="DJ14" s="609"/>
      <c r="DK14" s="609"/>
      <c r="DL14" s="609"/>
      <c r="DM14" s="609"/>
      <c r="DN14" s="609"/>
      <c r="DO14" s="609"/>
      <c r="DP14" s="610"/>
      <c r="DQ14" s="614">
        <v>394475</v>
      </c>
      <c r="DR14" s="609"/>
      <c r="DS14" s="609"/>
      <c r="DT14" s="609"/>
      <c r="DU14" s="609"/>
      <c r="DV14" s="609"/>
      <c r="DW14" s="609"/>
      <c r="DX14" s="609"/>
      <c r="DY14" s="609"/>
      <c r="DZ14" s="609"/>
      <c r="EA14" s="609"/>
      <c r="EB14" s="609"/>
      <c r="EC14" s="645"/>
    </row>
    <row r="15" spans="2:143" ht="11.25" customHeight="1" x14ac:dyDescent="0.2">
      <c r="B15" s="605" t="s">
        <v>249</v>
      </c>
      <c r="C15" s="606"/>
      <c r="D15" s="606"/>
      <c r="E15" s="606"/>
      <c r="F15" s="606"/>
      <c r="G15" s="606"/>
      <c r="H15" s="606"/>
      <c r="I15" s="606"/>
      <c r="J15" s="606"/>
      <c r="K15" s="606"/>
      <c r="L15" s="606"/>
      <c r="M15" s="606"/>
      <c r="N15" s="606"/>
      <c r="O15" s="606"/>
      <c r="P15" s="606"/>
      <c r="Q15" s="607"/>
      <c r="R15" s="608">
        <v>8702</v>
      </c>
      <c r="S15" s="609"/>
      <c r="T15" s="609"/>
      <c r="U15" s="609"/>
      <c r="V15" s="609"/>
      <c r="W15" s="609"/>
      <c r="X15" s="609"/>
      <c r="Y15" s="610"/>
      <c r="Z15" s="646">
        <v>0.1</v>
      </c>
      <c r="AA15" s="646"/>
      <c r="AB15" s="646"/>
      <c r="AC15" s="646"/>
      <c r="AD15" s="647">
        <v>8702</v>
      </c>
      <c r="AE15" s="647"/>
      <c r="AF15" s="647"/>
      <c r="AG15" s="647"/>
      <c r="AH15" s="647"/>
      <c r="AI15" s="647"/>
      <c r="AJ15" s="647"/>
      <c r="AK15" s="647"/>
      <c r="AL15" s="611">
        <v>0.2</v>
      </c>
      <c r="AM15" s="612"/>
      <c r="AN15" s="612"/>
      <c r="AO15" s="648"/>
      <c r="AP15" s="605" t="s">
        <v>250</v>
      </c>
      <c r="AQ15" s="606"/>
      <c r="AR15" s="606"/>
      <c r="AS15" s="606"/>
      <c r="AT15" s="606"/>
      <c r="AU15" s="606"/>
      <c r="AV15" s="606"/>
      <c r="AW15" s="606"/>
      <c r="AX15" s="606"/>
      <c r="AY15" s="606"/>
      <c r="AZ15" s="606"/>
      <c r="BA15" s="606"/>
      <c r="BB15" s="606"/>
      <c r="BC15" s="606"/>
      <c r="BD15" s="606"/>
      <c r="BE15" s="606"/>
      <c r="BF15" s="607"/>
      <c r="BG15" s="608">
        <v>96878</v>
      </c>
      <c r="BH15" s="609"/>
      <c r="BI15" s="609"/>
      <c r="BJ15" s="609"/>
      <c r="BK15" s="609"/>
      <c r="BL15" s="609"/>
      <c r="BM15" s="609"/>
      <c r="BN15" s="610"/>
      <c r="BO15" s="646">
        <v>6.7</v>
      </c>
      <c r="BP15" s="646"/>
      <c r="BQ15" s="646"/>
      <c r="BR15" s="646"/>
      <c r="BS15" s="647" t="s">
        <v>122</v>
      </c>
      <c r="BT15" s="647"/>
      <c r="BU15" s="647"/>
      <c r="BV15" s="647"/>
      <c r="BW15" s="647"/>
      <c r="BX15" s="647"/>
      <c r="BY15" s="647"/>
      <c r="BZ15" s="647"/>
      <c r="CA15" s="647"/>
      <c r="CB15" s="682"/>
      <c r="CD15" s="605" t="s">
        <v>251</v>
      </c>
      <c r="CE15" s="606"/>
      <c r="CF15" s="606"/>
      <c r="CG15" s="606"/>
      <c r="CH15" s="606"/>
      <c r="CI15" s="606"/>
      <c r="CJ15" s="606"/>
      <c r="CK15" s="606"/>
      <c r="CL15" s="606"/>
      <c r="CM15" s="606"/>
      <c r="CN15" s="606"/>
      <c r="CO15" s="606"/>
      <c r="CP15" s="606"/>
      <c r="CQ15" s="607"/>
      <c r="CR15" s="608">
        <v>1070668</v>
      </c>
      <c r="CS15" s="609"/>
      <c r="CT15" s="609"/>
      <c r="CU15" s="609"/>
      <c r="CV15" s="609"/>
      <c r="CW15" s="609"/>
      <c r="CX15" s="609"/>
      <c r="CY15" s="610"/>
      <c r="CZ15" s="646">
        <v>10.199999999999999</v>
      </c>
      <c r="DA15" s="646"/>
      <c r="DB15" s="646"/>
      <c r="DC15" s="646"/>
      <c r="DD15" s="614">
        <v>303327</v>
      </c>
      <c r="DE15" s="609"/>
      <c r="DF15" s="609"/>
      <c r="DG15" s="609"/>
      <c r="DH15" s="609"/>
      <c r="DI15" s="609"/>
      <c r="DJ15" s="609"/>
      <c r="DK15" s="609"/>
      <c r="DL15" s="609"/>
      <c r="DM15" s="609"/>
      <c r="DN15" s="609"/>
      <c r="DO15" s="609"/>
      <c r="DP15" s="610"/>
      <c r="DQ15" s="614">
        <v>566828</v>
      </c>
      <c r="DR15" s="609"/>
      <c r="DS15" s="609"/>
      <c r="DT15" s="609"/>
      <c r="DU15" s="609"/>
      <c r="DV15" s="609"/>
      <c r="DW15" s="609"/>
      <c r="DX15" s="609"/>
      <c r="DY15" s="609"/>
      <c r="DZ15" s="609"/>
      <c r="EA15" s="609"/>
      <c r="EB15" s="609"/>
      <c r="EC15" s="645"/>
    </row>
    <row r="16" spans="2:143" ht="11.25" customHeight="1" x14ac:dyDescent="0.2">
      <c r="B16" s="605" t="s">
        <v>252</v>
      </c>
      <c r="C16" s="606"/>
      <c r="D16" s="606"/>
      <c r="E16" s="606"/>
      <c r="F16" s="606"/>
      <c r="G16" s="606"/>
      <c r="H16" s="606"/>
      <c r="I16" s="606"/>
      <c r="J16" s="606"/>
      <c r="K16" s="606"/>
      <c r="L16" s="606"/>
      <c r="M16" s="606"/>
      <c r="N16" s="606"/>
      <c r="O16" s="606"/>
      <c r="P16" s="606"/>
      <c r="Q16" s="607"/>
      <c r="R16" s="608">
        <v>31985</v>
      </c>
      <c r="S16" s="609"/>
      <c r="T16" s="609"/>
      <c r="U16" s="609"/>
      <c r="V16" s="609"/>
      <c r="W16" s="609"/>
      <c r="X16" s="609"/>
      <c r="Y16" s="610"/>
      <c r="Z16" s="646">
        <v>0.3</v>
      </c>
      <c r="AA16" s="646"/>
      <c r="AB16" s="646"/>
      <c r="AC16" s="646"/>
      <c r="AD16" s="647">
        <v>31985</v>
      </c>
      <c r="AE16" s="647"/>
      <c r="AF16" s="647"/>
      <c r="AG16" s="647"/>
      <c r="AH16" s="647"/>
      <c r="AI16" s="647"/>
      <c r="AJ16" s="647"/>
      <c r="AK16" s="647"/>
      <c r="AL16" s="611">
        <v>0.6</v>
      </c>
      <c r="AM16" s="612"/>
      <c r="AN16" s="612"/>
      <c r="AO16" s="648"/>
      <c r="AP16" s="605" t="s">
        <v>253</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254</v>
      </c>
      <c r="CE16" s="606"/>
      <c r="CF16" s="606"/>
      <c r="CG16" s="606"/>
      <c r="CH16" s="606"/>
      <c r="CI16" s="606"/>
      <c r="CJ16" s="606"/>
      <c r="CK16" s="606"/>
      <c r="CL16" s="606"/>
      <c r="CM16" s="606"/>
      <c r="CN16" s="606"/>
      <c r="CO16" s="606"/>
      <c r="CP16" s="606"/>
      <c r="CQ16" s="607"/>
      <c r="CR16" s="608">
        <v>12620</v>
      </c>
      <c r="CS16" s="609"/>
      <c r="CT16" s="609"/>
      <c r="CU16" s="609"/>
      <c r="CV16" s="609"/>
      <c r="CW16" s="609"/>
      <c r="CX16" s="609"/>
      <c r="CY16" s="610"/>
      <c r="CZ16" s="646">
        <v>0.1</v>
      </c>
      <c r="DA16" s="646"/>
      <c r="DB16" s="646"/>
      <c r="DC16" s="646"/>
      <c r="DD16" s="614" t="s">
        <v>122</v>
      </c>
      <c r="DE16" s="609"/>
      <c r="DF16" s="609"/>
      <c r="DG16" s="609"/>
      <c r="DH16" s="609"/>
      <c r="DI16" s="609"/>
      <c r="DJ16" s="609"/>
      <c r="DK16" s="609"/>
      <c r="DL16" s="609"/>
      <c r="DM16" s="609"/>
      <c r="DN16" s="609"/>
      <c r="DO16" s="609"/>
      <c r="DP16" s="610"/>
      <c r="DQ16" s="614">
        <v>5913</v>
      </c>
      <c r="DR16" s="609"/>
      <c r="DS16" s="609"/>
      <c r="DT16" s="609"/>
      <c r="DU16" s="609"/>
      <c r="DV16" s="609"/>
      <c r="DW16" s="609"/>
      <c r="DX16" s="609"/>
      <c r="DY16" s="609"/>
      <c r="DZ16" s="609"/>
      <c r="EA16" s="609"/>
      <c r="EB16" s="609"/>
      <c r="EC16" s="645"/>
    </row>
    <row r="17" spans="2:133" ht="11.25" customHeight="1" x14ac:dyDescent="0.2">
      <c r="B17" s="605" t="s">
        <v>255</v>
      </c>
      <c r="C17" s="606"/>
      <c r="D17" s="606"/>
      <c r="E17" s="606"/>
      <c r="F17" s="606"/>
      <c r="G17" s="606"/>
      <c r="H17" s="606"/>
      <c r="I17" s="606"/>
      <c r="J17" s="606"/>
      <c r="K17" s="606"/>
      <c r="L17" s="606"/>
      <c r="M17" s="606"/>
      <c r="N17" s="606"/>
      <c r="O17" s="606"/>
      <c r="P17" s="606"/>
      <c r="Q17" s="607"/>
      <c r="R17" s="608">
        <v>55212</v>
      </c>
      <c r="S17" s="609"/>
      <c r="T17" s="609"/>
      <c r="U17" s="609"/>
      <c r="V17" s="609"/>
      <c r="W17" s="609"/>
      <c r="X17" s="609"/>
      <c r="Y17" s="610"/>
      <c r="Z17" s="646">
        <v>0.5</v>
      </c>
      <c r="AA17" s="646"/>
      <c r="AB17" s="646"/>
      <c r="AC17" s="646"/>
      <c r="AD17" s="647">
        <v>55212</v>
      </c>
      <c r="AE17" s="647"/>
      <c r="AF17" s="647"/>
      <c r="AG17" s="647"/>
      <c r="AH17" s="647"/>
      <c r="AI17" s="647"/>
      <c r="AJ17" s="647"/>
      <c r="AK17" s="647"/>
      <c r="AL17" s="611">
        <v>1</v>
      </c>
      <c r="AM17" s="612"/>
      <c r="AN17" s="612"/>
      <c r="AO17" s="648"/>
      <c r="AP17" s="605" t="s">
        <v>256</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257</v>
      </c>
      <c r="CE17" s="606"/>
      <c r="CF17" s="606"/>
      <c r="CG17" s="606"/>
      <c r="CH17" s="606"/>
      <c r="CI17" s="606"/>
      <c r="CJ17" s="606"/>
      <c r="CK17" s="606"/>
      <c r="CL17" s="606"/>
      <c r="CM17" s="606"/>
      <c r="CN17" s="606"/>
      <c r="CO17" s="606"/>
      <c r="CP17" s="606"/>
      <c r="CQ17" s="607"/>
      <c r="CR17" s="608">
        <v>1194026</v>
      </c>
      <c r="CS17" s="609"/>
      <c r="CT17" s="609"/>
      <c r="CU17" s="609"/>
      <c r="CV17" s="609"/>
      <c r="CW17" s="609"/>
      <c r="CX17" s="609"/>
      <c r="CY17" s="610"/>
      <c r="CZ17" s="646">
        <v>11.4</v>
      </c>
      <c r="DA17" s="646"/>
      <c r="DB17" s="646"/>
      <c r="DC17" s="646"/>
      <c r="DD17" s="614" t="s">
        <v>122</v>
      </c>
      <c r="DE17" s="609"/>
      <c r="DF17" s="609"/>
      <c r="DG17" s="609"/>
      <c r="DH17" s="609"/>
      <c r="DI17" s="609"/>
      <c r="DJ17" s="609"/>
      <c r="DK17" s="609"/>
      <c r="DL17" s="609"/>
      <c r="DM17" s="609"/>
      <c r="DN17" s="609"/>
      <c r="DO17" s="609"/>
      <c r="DP17" s="610"/>
      <c r="DQ17" s="614">
        <v>1164535</v>
      </c>
      <c r="DR17" s="609"/>
      <c r="DS17" s="609"/>
      <c r="DT17" s="609"/>
      <c r="DU17" s="609"/>
      <c r="DV17" s="609"/>
      <c r="DW17" s="609"/>
      <c r="DX17" s="609"/>
      <c r="DY17" s="609"/>
      <c r="DZ17" s="609"/>
      <c r="EA17" s="609"/>
      <c r="EB17" s="609"/>
      <c r="EC17" s="645"/>
    </row>
    <row r="18" spans="2:133" ht="11.25" customHeight="1" x14ac:dyDescent="0.2">
      <c r="B18" s="605" t="s">
        <v>258</v>
      </c>
      <c r="C18" s="606"/>
      <c r="D18" s="606"/>
      <c r="E18" s="606"/>
      <c r="F18" s="606"/>
      <c r="G18" s="606"/>
      <c r="H18" s="606"/>
      <c r="I18" s="606"/>
      <c r="J18" s="606"/>
      <c r="K18" s="606"/>
      <c r="L18" s="606"/>
      <c r="M18" s="606"/>
      <c r="N18" s="606"/>
      <c r="O18" s="606"/>
      <c r="P18" s="606"/>
      <c r="Q18" s="607"/>
      <c r="R18" s="608">
        <v>4825</v>
      </c>
      <c r="S18" s="609"/>
      <c r="T18" s="609"/>
      <c r="U18" s="609"/>
      <c r="V18" s="609"/>
      <c r="W18" s="609"/>
      <c r="X18" s="609"/>
      <c r="Y18" s="610"/>
      <c r="Z18" s="646">
        <v>0</v>
      </c>
      <c r="AA18" s="646"/>
      <c r="AB18" s="646"/>
      <c r="AC18" s="646"/>
      <c r="AD18" s="647">
        <v>4825</v>
      </c>
      <c r="AE18" s="647"/>
      <c r="AF18" s="647"/>
      <c r="AG18" s="647"/>
      <c r="AH18" s="647"/>
      <c r="AI18" s="647"/>
      <c r="AJ18" s="647"/>
      <c r="AK18" s="647"/>
      <c r="AL18" s="611">
        <v>0.1</v>
      </c>
      <c r="AM18" s="612"/>
      <c r="AN18" s="612"/>
      <c r="AO18" s="648"/>
      <c r="AP18" s="605" t="s">
        <v>259</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260</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261</v>
      </c>
      <c r="C19" s="606"/>
      <c r="D19" s="606"/>
      <c r="E19" s="606"/>
      <c r="F19" s="606"/>
      <c r="G19" s="606"/>
      <c r="H19" s="606"/>
      <c r="I19" s="606"/>
      <c r="J19" s="606"/>
      <c r="K19" s="606"/>
      <c r="L19" s="606"/>
      <c r="M19" s="606"/>
      <c r="N19" s="606"/>
      <c r="O19" s="606"/>
      <c r="P19" s="606"/>
      <c r="Q19" s="607"/>
      <c r="R19" s="608">
        <v>49503</v>
      </c>
      <c r="S19" s="609"/>
      <c r="T19" s="609"/>
      <c r="U19" s="609"/>
      <c r="V19" s="609"/>
      <c r="W19" s="609"/>
      <c r="X19" s="609"/>
      <c r="Y19" s="610"/>
      <c r="Z19" s="646">
        <v>0.5</v>
      </c>
      <c r="AA19" s="646"/>
      <c r="AB19" s="646"/>
      <c r="AC19" s="646"/>
      <c r="AD19" s="647">
        <v>49503</v>
      </c>
      <c r="AE19" s="647"/>
      <c r="AF19" s="647"/>
      <c r="AG19" s="647"/>
      <c r="AH19" s="647"/>
      <c r="AI19" s="647"/>
      <c r="AJ19" s="647"/>
      <c r="AK19" s="647"/>
      <c r="AL19" s="611">
        <v>0.9</v>
      </c>
      <c r="AM19" s="612"/>
      <c r="AN19" s="612"/>
      <c r="AO19" s="648"/>
      <c r="AP19" s="605" t="s">
        <v>262</v>
      </c>
      <c r="AQ19" s="606"/>
      <c r="AR19" s="606"/>
      <c r="AS19" s="606"/>
      <c r="AT19" s="606"/>
      <c r="AU19" s="606"/>
      <c r="AV19" s="606"/>
      <c r="AW19" s="606"/>
      <c r="AX19" s="606"/>
      <c r="AY19" s="606"/>
      <c r="AZ19" s="606"/>
      <c r="BA19" s="606"/>
      <c r="BB19" s="606"/>
      <c r="BC19" s="606"/>
      <c r="BD19" s="606"/>
      <c r="BE19" s="606"/>
      <c r="BF19" s="607"/>
      <c r="BG19" s="608">
        <v>17550</v>
      </c>
      <c r="BH19" s="609"/>
      <c r="BI19" s="609"/>
      <c r="BJ19" s="609"/>
      <c r="BK19" s="609"/>
      <c r="BL19" s="609"/>
      <c r="BM19" s="609"/>
      <c r="BN19" s="610"/>
      <c r="BO19" s="646">
        <v>1.2</v>
      </c>
      <c r="BP19" s="646"/>
      <c r="BQ19" s="646"/>
      <c r="BR19" s="646"/>
      <c r="BS19" s="647" t="s">
        <v>122</v>
      </c>
      <c r="BT19" s="647"/>
      <c r="BU19" s="647"/>
      <c r="BV19" s="647"/>
      <c r="BW19" s="647"/>
      <c r="BX19" s="647"/>
      <c r="BY19" s="647"/>
      <c r="BZ19" s="647"/>
      <c r="CA19" s="647"/>
      <c r="CB19" s="682"/>
      <c r="CD19" s="605" t="s">
        <v>263</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83" t="s">
        <v>264</v>
      </c>
      <c r="C20" s="684"/>
      <c r="D20" s="684"/>
      <c r="E20" s="684"/>
      <c r="F20" s="684"/>
      <c r="G20" s="684"/>
      <c r="H20" s="684"/>
      <c r="I20" s="684"/>
      <c r="J20" s="684"/>
      <c r="K20" s="684"/>
      <c r="L20" s="684"/>
      <c r="M20" s="684"/>
      <c r="N20" s="684"/>
      <c r="O20" s="684"/>
      <c r="P20" s="684"/>
      <c r="Q20" s="685"/>
      <c r="R20" s="608">
        <v>884</v>
      </c>
      <c r="S20" s="609"/>
      <c r="T20" s="609"/>
      <c r="U20" s="609"/>
      <c r="V20" s="609"/>
      <c r="W20" s="609"/>
      <c r="X20" s="609"/>
      <c r="Y20" s="610"/>
      <c r="Z20" s="646">
        <v>0</v>
      </c>
      <c r="AA20" s="646"/>
      <c r="AB20" s="646"/>
      <c r="AC20" s="646"/>
      <c r="AD20" s="647">
        <v>884</v>
      </c>
      <c r="AE20" s="647"/>
      <c r="AF20" s="647"/>
      <c r="AG20" s="647"/>
      <c r="AH20" s="647"/>
      <c r="AI20" s="647"/>
      <c r="AJ20" s="647"/>
      <c r="AK20" s="647"/>
      <c r="AL20" s="611">
        <v>0</v>
      </c>
      <c r="AM20" s="612"/>
      <c r="AN20" s="612"/>
      <c r="AO20" s="648"/>
      <c r="AP20" s="605" t="s">
        <v>265</v>
      </c>
      <c r="AQ20" s="606"/>
      <c r="AR20" s="606"/>
      <c r="AS20" s="606"/>
      <c r="AT20" s="606"/>
      <c r="AU20" s="606"/>
      <c r="AV20" s="606"/>
      <c r="AW20" s="606"/>
      <c r="AX20" s="606"/>
      <c r="AY20" s="606"/>
      <c r="AZ20" s="606"/>
      <c r="BA20" s="606"/>
      <c r="BB20" s="606"/>
      <c r="BC20" s="606"/>
      <c r="BD20" s="606"/>
      <c r="BE20" s="606"/>
      <c r="BF20" s="607"/>
      <c r="BG20" s="608">
        <v>17550</v>
      </c>
      <c r="BH20" s="609"/>
      <c r="BI20" s="609"/>
      <c r="BJ20" s="609"/>
      <c r="BK20" s="609"/>
      <c r="BL20" s="609"/>
      <c r="BM20" s="609"/>
      <c r="BN20" s="610"/>
      <c r="BO20" s="646">
        <v>1.2</v>
      </c>
      <c r="BP20" s="646"/>
      <c r="BQ20" s="646"/>
      <c r="BR20" s="646"/>
      <c r="BS20" s="647" t="s">
        <v>122</v>
      </c>
      <c r="BT20" s="647"/>
      <c r="BU20" s="647"/>
      <c r="BV20" s="647"/>
      <c r="BW20" s="647"/>
      <c r="BX20" s="647"/>
      <c r="BY20" s="647"/>
      <c r="BZ20" s="647"/>
      <c r="CA20" s="647"/>
      <c r="CB20" s="682"/>
      <c r="CD20" s="605" t="s">
        <v>266</v>
      </c>
      <c r="CE20" s="606"/>
      <c r="CF20" s="606"/>
      <c r="CG20" s="606"/>
      <c r="CH20" s="606"/>
      <c r="CI20" s="606"/>
      <c r="CJ20" s="606"/>
      <c r="CK20" s="606"/>
      <c r="CL20" s="606"/>
      <c r="CM20" s="606"/>
      <c r="CN20" s="606"/>
      <c r="CO20" s="606"/>
      <c r="CP20" s="606"/>
      <c r="CQ20" s="607"/>
      <c r="CR20" s="608">
        <v>10490938</v>
      </c>
      <c r="CS20" s="609"/>
      <c r="CT20" s="609"/>
      <c r="CU20" s="609"/>
      <c r="CV20" s="609"/>
      <c r="CW20" s="609"/>
      <c r="CX20" s="609"/>
      <c r="CY20" s="610"/>
      <c r="CZ20" s="646">
        <v>100</v>
      </c>
      <c r="DA20" s="646"/>
      <c r="DB20" s="646"/>
      <c r="DC20" s="646"/>
      <c r="DD20" s="614">
        <v>1878626</v>
      </c>
      <c r="DE20" s="609"/>
      <c r="DF20" s="609"/>
      <c r="DG20" s="609"/>
      <c r="DH20" s="609"/>
      <c r="DI20" s="609"/>
      <c r="DJ20" s="609"/>
      <c r="DK20" s="609"/>
      <c r="DL20" s="609"/>
      <c r="DM20" s="609"/>
      <c r="DN20" s="609"/>
      <c r="DO20" s="609"/>
      <c r="DP20" s="610"/>
      <c r="DQ20" s="614">
        <v>6291307</v>
      </c>
      <c r="DR20" s="609"/>
      <c r="DS20" s="609"/>
      <c r="DT20" s="609"/>
      <c r="DU20" s="609"/>
      <c r="DV20" s="609"/>
      <c r="DW20" s="609"/>
      <c r="DX20" s="609"/>
      <c r="DY20" s="609"/>
      <c r="DZ20" s="609"/>
      <c r="EA20" s="609"/>
      <c r="EB20" s="609"/>
      <c r="EC20" s="645"/>
    </row>
    <row r="21" spans="2:133" ht="11.25" customHeight="1" x14ac:dyDescent="0.2">
      <c r="B21" s="605" t="s">
        <v>267</v>
      </c>
      <c r="C21" s="606"/>
      <c r="D21" s="606"/>
      <c r="E21" s="606"/>
      <c r="F21" s="606"/>
      <c r="G21" s="606"/>
      <c r="H21" s="606"/>
      <c r="I21" s="606"/>
      <c r="J21" s="606"/>
      <c r="K21" s="606"/>
      <c r="L21" s="606"/>
      <c r="M21" s="606"/>
      <c r="N21" s="606"/>
      <c r="O21" s="606"/>
      <c r="P21" s="606"/>
      <c r="Q21" s="607"/>
      <c r="R21" s="608">
        <v>3918296</v>
      </c>
      <c r="S21" s="609"/>
      <c r="T21" s="609"/>
      <c r="U21" s="609"/>
      <c r="V21" s="609"/>
      <c r="W21" s="609"/>
      <c r="X21" s="609"/>
      <c r="Y21" s="610"/>
      <c r="Z21" s="646">
        <v>35.700000000000003</v>
      </c>
      <c r="AA21" s="646"/>
      <c r="AB21" s="646"/>
      <c r="AC21" s="646"/>
      <c r="AD21" s="647">
        <v>3418230</v>
      </c>
      <c r="AE21" s="647"/>
      <c r="AF21" s="647"/>
      <c r="AG21" s="647"/>
      <c r="AH21" s="647"/>
      <c r="AI21" s="647"/>
      <c r="AJ21" s="647"/>
      <c r="AK21" s="647"/>
      <c r="AL21" s="611">
        <v>63.3</v>
      </c>
      <c r="AM21" s="612"/>
      <c r="AN21" s="612"/>
      <c r="AO21" s="648"/>
      <c r="AP21" s="605" t="s">
        <v>268</v>
      </c>
      <c r="AQ21" s="686"/>
      <c r="AR21" s="686"/>
      <c r="AS21" s="686"/>
      <c r="AT21" s="686"/>
      <c r="AU21" s="686"/>
      <c r="AV21" s="686"/>
      <c r="AW21" s="686"/>
      <c r="AX21" s="686"/>
      <c r="AY21" s="686"/>
      <c r="AZ21" s="686"/>
      <c r="BA21" s="686"/>
      <c r="BB21" s="686"/>
      <c r="BC21" s="686"/>
      <c r="BD21" s="686"/>
      <c r="BE21" s="686"/>
      <c r="BF21" s="687"/>
      <c r="BG21" s="608">
        <v>17550</v>
      </c>
      <c r="BH21" s="609"/>
      <c r="BI21" s="609"/>
      <c r="BJ21" s="609"/>
      <c r="BK21" s="609"/>
      <c r="BL21" s="609"/>
      <c r="BM21" s="609"/>
      <c r="BN21" s="610"/>
      <c r="BO21" s="646">
        <v>1.2</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269</v>
      </c>
      <c r="C22" s="606"/>
      <c r="D22" s="606"/>
      <c r="E22" s="606"/>
      <c r="F22" s="606"/>
      <c r="G22" s="606"/>
      <c r="H22" s="606"/>
      <c r="I22" s="606"/>
      <c r="J22" s="606"/>
      <c r="K22" s="606"/>
      <c r="L22" s="606"/>
      <c r="M22" s="606"/>
      <c r="N22" s="606"/>
      <c r="O22" s="606"/>
      <c r="P22" s="606"/>
      <c r="Q22" s="607"/>
      <c r="R22" s="608">
        <v>3418230</v>
      </c>
      <c r="S22" s="609"/>
      <c r="T22" s="609"/>
      <c r="U22" s="609"/>
      <c r="V22" s="609"/>
      <c r="W22" s="609"/>
      <c r="X22" s="609"/>
      <c r="Y22" s="610"/>
      <c r="Z22" s="646">
        <v>31.2</v>
      </c>
      <c r="AA22" s="646"/>
      <c r="AB22" s="646"/>
      <c r="AC22" s="646"/>
      <c r="AD22" s="647">
        <v>3418230</v>
      </c>
      <c r="AE22" s="647"/>
      <c r="AF22" s="647"/>
      <c r="AG22" s="647"/>
      <c r="AH22" s="647"/>
      <c r="AI22" s="647"/>
      <c r="AJ22" s="647"/>
      <c r="AK22" s="647"/>
      <c r="AL22" s="611">
        <v>63.3</v>
      </c>
      <c r="AM22" s="612"/>
      <c r="AN22" s="612"/>
      <c r="AO22" s="648"/>
      <c r="AP22" s="605" t="s">
        <v>270</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271</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272</v>
      </c>
      <c r="C23" s="606"/>
      <c r="D23" s="606"/>
      <c r="E23" s="606"/>
      <c r="F23" s="606"/>
      <c r="G23" s="606"/>
      <c r="H23" s="606"/>
      <c r="I23" s="606"/>
      <c r="J23" s="606"/>
      <c r="K23" s="606"/>
      <c r="L23" s="606"/>
      <c r="M23" s="606"/>
      <c r="N23" s="606"/>
      <c r="O23" s="606"/>
      <c r="P23" s="606"/>
      <c r="Q23" s="607"/>
      <c r="R23" s="608">
        <v>500066</v>
      </c>
      <c r="S23" s="609"/>
      <c r="T23" s="609"/>
      <c r="U23" s="609"/>
      <c r="V23" s="609"/>
      <c r="W23" s="609"/>
      <c r="X23" s="609"/>
      <c r="Y23" s="610"/>
      <c r="Z23" s="646">
        <v>4.5999999999999996</v>
      </c>
      <c r="AA23" s="646"/>
      <c r="AB23" s="646"/>
      <c r="AC23" s="646"/>
      <c r="AD23" s="647" t="s">
        <v>122</v>
      </c>
      <c r="AE23" s="647"/>
      <c r="AF23" s="647"/>
      <c r="AG23" s="647"/>
      <c r="AH23" s="647"/>
      <c r="AI23" s="647"/>
      <c r="AJ23" s="647"/>
      <c r="AK23" s="647"/>
      <c r="AL23" s="611" t="s">
        <v>122</v>
      </c>
      <c r="AM23" s="612"/>
      <c r="AN23" s="612"/>
      <c r="AO23" s="648"/>
      <c r="AP23" s="605" t="s">
        <v>273</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213</v>
      </c>
      <c r="CE23" s="661"/>
      <c r="CF23" s="661"/>
      <c r="CG23" s="661"/>
      <c r="CH23" s="661"/>
      <c r="CI23" s="661"/>
      <c r="CJ23" s="661"/>
      <c r="CK23" s="661"/>
      <c r="CL23" s="661"/>
      <c r="CM23" s="661"/>
      <c r="CN23" s="661"/>
      <c r="CO23" s="661"/>
      <c r="CP23" s="661"/>
      <c r="CQ23" s="662"/>
      <c r="CR23" s="660" t="s">
        <v>274</v>
      </c>
      <c r="CS23" s="661"/>
      <c r="CT23" s="661"/>
      <c r="CU23" s="661"/>
      <c r="CV23" s="661"/>
      <c r="CW23" s="661"/>
      <c r="CX23" s="661"/>
      <c r="CY23" s="662"/>
      <c r="CZ23" s="660" t="s">
        <v>275</v>
      </c>
      <c r="DA23" s="661"/>
      <c r="DB23" s="661"/>
      <c r="DC23" s="662"/>
      <c r="DD23" s="660" t="s">
        <v>276</v>
      </c>
      <c r="DE23" s="661"/>
      <c r="DF23" s="661"/>
      <c r="DG23" s="661"/>
      <c r="DH23" s="661"/>
      <c r="DI23" s="661"/>
      <c r="DJ23" s="661"/>
      <c r="DK23" s="662"/>
      <c r="DL23" s="698" t="s">
        <v>277</v>
      </c>
      <c r="DM23" s="699"/>
      <c r="DN23" s="699"/>
      <c r="DO23" s="699"/>
      <c r="DP23" s="699"/>
      <c r="DQ23" s="699"/>
      <c r="DR23" s="699"/>
      <c r="DS23" s="699"/>
      <c r="DT23" s="699"/>
      <c r="DU23" s="699"/>
      <c r="DV23" s="700"/>
      <c r="DW23" s="660" t="s">
        <v>278</v>
      </c>
      <c r="DX23" s="661"/>
      <c r="DY23" s="661"/>
      <c r="DZ23" s="661"/>
      <c r="EA23" s="661"/>
      <c r="EB23" s="661"/>
      <c r="EC23" s="662"/>
    </row>
    <row r="24" spans="2:133" ht="11.25" customHeight="1" x14ac:dyDescent="0.2">
      <c r="B24" s="605" t="s">
        <v>279</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280</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281</v>
      </c>
      <c r="CE24" s="667"/>
      <c r="CF24" s="667"/>
      <c r="CG24" s="667"/>
      <c r="CH24" s="667"/>
      <c r="CI24" s="667"/>
      <c r="CJ24" s="667"/>
      <c r="CK24" s="667"/>
      <c r="CL24" s="667"/>
      <c r="CM24" s="667"/>
      <c r="CN24" s="667"/>
      <c r="CO24" s="667"/>
      <c r="CP24" s="667"/>
      <c r="CQ24" s="668"/>
      <c r="CR24" s="663">
        <v>3893259</v>
      </c>
      <c r="CS24" s="664"/>
      <c r="CT24" s="664"/>
      <c r="CU24" s="664"/>
      <c r="CV24" s="664"/>
      <c r="CW24" s="664"/>
      <c r="CX24" s="664"/>
      <c r="CY24" s="689"/>
      <c r="CZ24" s="690">
        <v>37.1</v>
      </c>
      <c r="DA24" s="672"/>
      <c r="DB24" s="672"/>
      <c r="DC24" s="692"/>
      <c r="DD24" s="688">
        <v>3162135</v>
      </c>
      <c r="DE24" s="664"/>
      <c r="DF24" s="664"/>
      <c r="DG24" s="664"/>
      <c r="DH24" s="664"/>
      <c r="DI24" s="664"/>
      <c r="DJ24" s="664"/>
      <c r="DK24" s="689"/>
      <c r="DL24" s="688">
        <v>2887366</v>
      </c>
      <c r="DM24" s="664"/>
      <c r="DN24" s="664"/>
      <c r="DO24" s="664"/>
      <c r="DP24" s="664"/>
      <c r="DQ24" s="664"/>
      <c r="DR24" s="664"/>
      <c r="DS24" s="664"/>
      <c r="DT24" s="664"/>
      <c r="DU24" s="664"/>
      <c r="DV24" s="689"/>
      <c r="DW24" s="690">
        <v>53.3</v>
      </c>
      <c r="DX24" s="672"/>
      <c r="DY24" s="672"/>
      <c r="DZ24" s="672"/>
      <c r="EA24" s="672"/>
      <c r="EB24" s="672"/>
      <c r="EC24" s="691"/>
    </row>
    <row r="25" spans="2:133" ht="11.25" customHeight="1" x14ac:dyDescent="0.2">
      <c r="B25" s="605" t="s">
        <v>282</v>
      </c>
      <c r="C25" s="606"/>
      <c r="D25" s="606"/>
      <c r="E25" s="606"/>
      <c r="F25" s="606"/>
      <c r="G25" s="606"/>
      <c r="H25" s="606"/>
      <c r="I25" s="606"/>
      <c r="J25" s="606"/>
      <c r="K25" s="606"/>
      <c r="L25" s="606"/>
      <c r="M25" s="606"/>
      <c r="N25" s="606"/>
      <c r="O25" s="606"/>
      <c r="P25" s="606"/>
      <c r="Q25" s="607"/>
      <c r="R25" s="608">
        <v>5887422</v>
      </c>
      <c r="S25" s="609"/>
      <c r="T25" s="609"/>
      <c r="U25" s="609"/>
      <c r="V25" s="609"/>
      <c r="W25" s="609"/>
      <c r="X25" s="609"/>
      <c r="Y25" s="610"/>
      <c r="Z25" s="646">
        <v>53.7</v>
      </c>
      <c r="AA25" s="646"/>
      <c r="AB25" s="646"/>
      <c r="AC25" s="646"/>
      <c r="AD25" s="647">
        <v>5387356</v>
      </c>
      <c r="AE25" s="647"/>
      <c r="AF25" s="647"/>
      <c r="AG25" s="647"/>
      <c r="AH25" s="647"/>
      <c r="AI25" s="647"/>
      <c r="AJ25" s="647"/>
      <c r="AK25" s="647"/>
      <c r="AL25" s="611">
        <v>99.8</v>
      </c>
      <c r="AM25" s="612"/>
      <c r="AN25" s="612"/>
      <c r="AO25" s="648"/>
      <c r="AP25" s="605" t="s">
        <v>283</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284</v>
      </c>
      <c r="CE25" s="606"/>
      <c r="CF25" s="606"/>
      <c r="CG25" s="606"/>
      <c r="CH25" s="606"/>
      <c r="CI25" s="606"/>
      <c r="CJ25" s="606"/>
      <c r="CK25" s="606"/>
      <c r="CL25" s="606"/>
      <c r="CM25" s="606"/>
      <c r="CN25" s="606"/>
      <c r="CO25" s="606"/>
      <c r="CP25" s="606"/>
      <c r="CQ25" s="607"/>
      <c r="CR25" s="608">
        <v>1719886</v>
      </c>
      <c r="CS25" s="621"/>
      <c r="CT25" s="621"/>
      <c r="CU25" s="621"/>
      <c r="CV25" s="621"/>
      <c r="CW25" s="621"/>
      <c r="CX25" s="621"/>
      <c r="CY25" s="622"/>
      <c r="CZ25" s="611">
        <v>16.399999999999999</v>
      </c>
      <c r="DA25" s="623"/>
      <c r="DB25" s="623"/>
      <c r="DC25" s="624"/>
      <c r="DD25" s="614">
        <v>1567094</v>
      </c>
      <c r="DE25" s="621"/>
      <c r="DF25" s="621"/>
      <c r="DG25" s="621"/>
      <c r="DH25" s="621"/>
      <c r="DI25" s="621"/>
      <c r="DJ25" s="621"/>
      <c r="DK25" s="622"/>
      <c r="DL25" s="614">
        <v>1516485</v>
      </c>
      <c r="DM25" s="621"/>
      <c r="DN25" s="621"/>
      <c r="DO25" s="621"/>
      <c r="DP25" s="621"/>
      <c r="DQ25" s="621"/>
      <c r="DR25" s="621"/>
      <c r="DS25" s="621"/>
      <c r="DT25" s="621"/>
      <c r="DU25" s="621"/>
      <c r="DV25" s="622"/>
      <c r="DW25" s="611">
        <v>28</v>
      </c>
      <c r="DX25" s="623"/>
      <c r="DY25" s="623"/>
      <c r="DZ25" s="623"/>
      <c r="EA25" s="623"/>
      <c r="EB25" s="623"/>
      <c r="EC25" s="635"/>
    </row>
    <row r="26" spans="2:133" ht="11.25" customHeight="1" x14ac:dyDescent="0.2">
      <c r="B26" s="605" t="s">
        <v>285</v>
      </c>
      <c r="C26" s="606"/>
      <c r="D26" s="606"/>
      <c r="E26" s="606"/>
      <c r="F26" s="606"/>
      <c r="G26" s="606"/>
      <c r="H26" s="606"/>
      <c r="I26" s="606"/>
      <c r="J26" s="606"/>
      <c r="K26" s="606"/>
      <c r="L26" s="606"/>
      <c r="M26" s="606"/>
      <c r="N26" s="606"/>
      <c r="O26" s="606"/>
      <c r="P26" s="606"/>
      <c r="Q26" s="607"/>
      <c r="R26" s="608">
        <v>708</v>
      </c>
      <c r="S26" s="609"/>
      <c r="T26" s="609"/>
      <c r="U26" s="609"/>
      <c r="V26" s="609"/>
      <c r="W26" s="609"/>
      <c r="X26" s="609"/>
      <c r="Y26" s="610"/>
      <c r="Z26" s="646">
        <v>0</v>
      </c>
      <c r="AA26" s="646"/>
      <c r="AB26" s="646"/>
      <c r="AC26" s="646"/>
      <c r="AD26" s="647">
        <v>708</v>
      </c>
      <c r="AE26" s="647"/>
      <c r="AF26" s="647"/>
      <c r="AG26" s="647"/>
      <c r="AH26" s="647"/>
      <c r="AI26" s="647"/>
      <c r="AJ26" s="647"/>
      <c r="AK26" s="647"/>
      <c r="AL26" s="611">
        <v>0</v>
      </c>
      <c r="AM26" s="612"/>
      <c r="AN26" s="612"/>
      <c r="AO26" s="648"/>
      <c r="AP26" s="605" t="s">
        <v>286</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287</v>
      </c>
      <c r="CE26" s="606"/>
      <c r="CF26" s="606"/>
      <c r="CG26" s="606"/>
      <c r="CH26" s="606"/>
      <c r="CI26" s="606"/>
      <c r="CJ26" s="606"/>
      <c r="CK26" s="606"/>
      <c r="CL26" s="606"/>
      <c r="CM26" s="606"/>
      <c r="CN26" s="606"/>
      <c r="CO26" s="606"/>
      <c r="CP26" s="606"/>
      <c r="CQ26" s="607"/>
      <c r="CR26" s="608">
        <v>791864</v>
      </c>
      <c r="CS26" s="609"/>
      <c r="CT26" s="609"/>
      <c r="CU26" s="609"/>
      <c r="CV26" s="609"/>
      <c r="CW26" s="609"/>
      <c r="CX26" s="609"/>
      <c r="CY26" s="610"/>
      <c r="CZ26" s="611">
        <v>7.5</v>
      </c>
      <c r="DA26" s="623"/>
      <c r="DB26" s="623"/>
      <c r="DC26" s="624"/>
      <c r="DD26" s="614">
        <v>729497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288</v>
      </c>
      <c r="C27" s="606"/>
      <c r="D27" s="606"/>
      <c r="E27" s="606"/>
      <c r="F27" s="606"/>
      <c r="G27" s="606"/>
      <c r="H27" s="606"/>
      <c r="I27" s="606"/>
      <c r="J27" s="606"/>
      <c r="K27" s="606"/>
      <c r="L27" s="606"/>
      <c r="M27" s="606"/>
      <c r="N27" s="606"/>
      <c r="O27" s="606"/>
      <c r="P27" s="606"/>
      <c r="Q27" s="607"/>
      <c r="R27" s="608">
        <v>203984</v>
      </c>
      <c r="S27" s="609"/>
      <c r="T27" s="609"/>
      <c r="U27" s="609"/>
      <c r="V27" s="609"/>
      <c r="W27" s="609"/>
      <c r="X27" s="609"/>
      <c r="Y27" s="610"/>
      <c r="Z27" s="646">
        <v>1.9</v>
      </c>
      <c r="AA27" s="646"/>
      <c r="AB27" s="646"/>
      <c r="AC27" s="646"/>
      <c r="AD27" s="647" t="s">
        <v>122</v>
      </c>
      <c r="AE27" s="647"/>
      <c r="AF27" s="647"/>
      <c r="AG27" s="647"/>
      <c r="AH27" s="647"/>
      <c r="AI27" s="647"/>
      <c r="AJ27" s="647"/>
      <c r="AK27" s="647"/>
      <c r="AL27" s="611" t="s">
        <v>122</v>
      </c>
      <c r="AM27" s="612"/>
      <c r="AN27" s="612"/>
      <c r="AO27" s="648"/>
      <c r="AP27" s="605" t="s">
        <v>289</v>
      </c>
      <c r="AQ27" s="606"/>
      <c r="AR27" s="606"/>
      <c r="AS27" s="606"/>
      <c r="AT27" s="606"/>
      <c r="AU27" s="606"/>
      <c r="AV27" s="606"/>
      <c r="AW27" s="606"/>
      <c r="AX27" s="606"/>
      <c r="AY27" s="606"/>
      <c r="AZ27" s="606"/>
      <c r="BA27" s="606"/>
      <c r="BB27" s="606"/>
      <c r="BC27" s="606"/>
      <c r="BD27" s="606"/>
      <c r="BE27" s="606"/>
      <c r="BF27" s="607"/>
      <c r="BG27" s="608">
        <v>1435747</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2"/>
      <c r="CD27" s="605" t="s">
        <v>290</v>
      </c>
      <c r="CE27" s="606"/>
      <c r="CF27" s="606"/>
      <c r="CG27" s="606"/>
      <c r="CH27" s="606"/>
      <c r="CI27" s="606"/>
      <c r="CJ27" s="606"/>
      <c r="CK27" s="606"/>
      <c r="CL27" s="606"/>
      <c r="CM27" s="606"/>
      <c r="CN27" s="606"/>
      <c r="CO27" s="606"/>
      <c r="CP27" s="606"/>
      <c r="CQ27" s="607"/>
      <c r="CR27" s="608">
        <v>979347</v>
      </c>
      <c r="CS27" s="621"/>
      <c r="CT27" s="621"/>
      <c r="CU27" s="621"/>
      <c r="CV27" s="621"/>
      <c r="CW27" s="621"/>
      <c r="CX27" s="621"/>
      <c r="CY27" s="622"/>
      <c r="CZ27" s="611">
        <v>9.3000000000000007</v>
      </c>
      <c r="DA27" s="623"/>
      <c r="DB27" s="623"/>
      <c r="DC27" s="624"/>
      <c r="DD27" s="614">
        <v>430506</v>
      </c>
      <c r="DE27" s="621"/>
      <c r="DF27" s="621"/>
      <c r="DG27" s="621"/>
      <c r="DH27" s="621"/>
      <c r="DI27" s="621"/>
      <c r="DJ27" s="621"/>
      <c r="DK27" s="622"/>
      <c r="DL27" s="614">
        <v>206346</v>
      </c>
      <c r="DM27" s="621"/>
      <c r="DN27" s="621"/>
      <c r="DO27" s="621"/>
      <c r="DP27" s="621"/>
      <c r="DQ27" s="621"/>
      <c r="DR27" s="621"/>
      <c r="DS27" s="621"/>
      <c r="DT27" s="621"/>
      <c r="DU27" s="621"/>
      <c r="DV27" s="622"/>
      <c r="DW27" s="611">
        <v>3.8</v>
      </c>
      <c r="DX27" s="623"/>
      <c r="DY27" s="623"/>
      <c r="DZ27" s="623"/>
      <c r="EA27" s="623"/>
      <c r="EB27" s="623"/>
      <c r="EC27" s="635"/>
    </row>
    <row r="28" spans="2:133" ht="11.25" customHeight="1" x14ac:dyDescent="0.2">
      <c r="B28" s="605" t="s">
        <v>291</v>
      </c>
      <c r="C28" s="606"/>
      <c r="D28" s="606"/>
      <c r="E28" s="606"/>
      <c r="F28" s="606"/>
      <c r="G28" s="606"/>
      <c r="H28" s="606"/>
      <c r="I28" s="606"/>
      <c r="J28" s="606"/>
      <c r="K28" s="606"/>
      <c r="L28" s="606"/>
      <c r="M28" s="606"/>
      <c r="N28" s="606"/>
      <c r="O28" s="606"/>
      <c r="P28" s="606"/>
      <c r="Q28" s="607"/>
      <c r="R28" s="608">
        <v>97895</v>
      </c>
      <c r="S28" s="609"/>
      <c r="T28" s="609"/>
      <c r="U28" s="609"/>
      <c r="V28" s="609"/>
      <c r="W28" s="609"/>
      <c r="X28" s="609"/>
      <c r="Y28" s="610"/>
      <c r="Z28" s="646">
        <v>0.9</v>
      </c>
      <c r="AA28" s="646"/>
      <c r="AB28" s="646"/>
      <c r="AC28" s="646"/>
      <c r="AD28" s="647">
        <v>7406</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292</v>
      </c>
      <c r="CE28" s="606"/>
      <c r="CF28" s="606"/>
      <c r="CG28" s="606"/>
      <c r="CH28" s="606"/>
      <c r="CI28" s="606"/>
      <c r="CJ28" s="606"/>
      <c r="CK28" s="606"/>
      <c r="CL28" s="606"/>
      <c r="CM28" s="606"/>
      <c r="CN28" s="606"/>
      <c r="CO28" s="606"/>
      <c r="CP28" s="606"/>
      <c r="CQ28" s="607"/>
      <c r="CR28" s="608">
        <v>1194026</v>
      </c>
      <c r="CS28" s="609"/>
      <c r="CT28" s="609"/>
      <c r="CU28" s="609"/>
      <c r="CV28" s="609"/>
      <c r="CW28" s="609"/>
      <c r="CX28" s="609"/>
      <c r="CY28" s="610"/>
      <c r="CZ28" s="611">
        <v>11.4</v>
      </c>
      <c r="DA28" s="623"/>
      <c r="DB28" s="623"/>
      <c r="DC28" s="624"/>
      <c r="DD28" s="614">
        <v>1164535</v>
      </c>
      <c r="DE28" s="609"/>
      <c r="DF28" s="609"/>
      <c r="DG28" s="609"/>
      <c r="DH28" s="609"/>
      <c r="DI28" s="609"/>
      <c r="DJ28" s="609"/>
      <c r="DK28" s="610"/>
      <c r="DL28" s="614">
        <v>1164535</v>
      </c>
      <c r="DM28" s="609"/>
      <c r="DN28" s="609"/>
      <c r="DO28" s="609"/>
      <c r="DP28" s="609"/>
      <c r="DQ28" s="609"/>
      <c r="DR28" s="609"/>
      <c r="DS28" s="609"/>
      <c r="DT28" s="609"/>
      <c r="DU28" s="609"/>
      <c r="DV28" s="610"/>
      <c r="DW28" s="611">
        <v>21.5</v>
      </c>
      <c r="DX28" s="623"/>
      <c r="DY28" s="623"/>
      <c r="DZ28" s="623"/>
      <c r="EA28" s="623"/>
      <c r="EB28" s="623"/>
      <c r="EC28" s="635"/>
    </row>
    <row r="29" spans="2:133" ht="11.25" customHeight="1" x14ac:dyDescent="0.2">
      <c r="B29" s="605" t="s">
        <v>293</v>
      </c>
      <c r="C29" s="606"/>
      <c r="D29" s="606"/>
      <c r="E29" s="606"/>
      <c r="F29" s="606"/>
      <c r="G29" s="606"/>
      <c r="H29" s="606"/>
      <c r="I29" s="606"/>
      <c r="J29" s="606"/>
      <c r="K29" s="606"/>
      <c r="L29" s="606"/>
      <c r="M29" s="606"/>
      <c r="N29" s="606"/>
      <c r="O29" s="606"/>
      <c r="P29" s="606"/>
      <c r="Q29" s="607"/>
      <c r="R29" s="608">
        <v>111991</v>
      </c>
      <c r="S29" s="609"/>
      <c r="T29" s="609"/>
      <c r="U29" s="609"/>
      <c r="V29" s="609"/>
      <c r="W29" s="609"/>
      <c r="X29" s="609"/>
      <c r="Y29" s="610"/>
      <c r="Z29" s="646">
        <v>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294</v>
      </c>
      <c r="CE29" s="628"/>
      <c r="CF29" s="605" t="s">
        <v>66</v>
      </c>
      <c r="CG29" s="606"/>
      <c r="CH29" s="606"/>
      <c r="CI29" s="606"/>
      <c r="CJ29" s="606"/>
      <c r="CK29" s="606"/>
      <c r="CL29" s="606"/>
      <c r="CM29" s="606"/>
      <c r="CN29" s="606"/>
      <c r="CO29" s="606"/>
      <c r="CP29" s="606"/>
      <c r="CQ29" s="607"/>
      <c r="CR29" s="608">
        <v>1194026</v>
      </c>
      <c r="CS29" s="621"/>
      <c r="CT29" s="621"/>
      <c r="CU29" s="621"/>
      <c r="CV29" s="621"/>
      <c r="CW29" s="621"/>
      <c r="CX29" s="621"/>
      <c r="CY29" s="622"/>
      <c r="CZ29" s="611">
        <v>11.4</v>
      </c>
      <c r="DA29" s="623"/>
      <c r="DB29" s="623"/>
      <c r="DC29" s="624"/>
      <c r="DD29" s="614">
        <v>1164535</v>
      </c>
      <c r="DE29" s="621"/>
      <c r="DF29" s="621"/>
      <c r="DG29" s="621"/>
      <c r="DH29" s="621"/>
      <c r="DI29" s="621"/>
      <c r="DJ29" s="621"/>
      <c r="DK29" s="622"/>
      <c r="DL29" s="614">
        <v>1164535</v>
      </c>
      <c r="DM29" s="621"/>
      <c r="DN29" s="621"/>
      <c r="DO29" s="621"/>
      <c r="DP29" s="621"/>
      <c r="DQ29" s="621"/>
      <c r="DR29" s="621"/>
      <c r="DS29" s="621"/>
      <c r="DT29" s="621"/>
      <c r="DU29" s="621"/>
      <c r="DV29" s="622"/>
      <c r="DW29" s="611">
        <v>21.5</v>
      </c>
      <c r="DX29" s="623"/>
      <c r="DY29" s="623"/>
      <c r="DZ29" s="623"/>
      <c r="EA29" s="623"/>
      <c r="EB29" s="623"/>
      <c r="EC29" s="635"/>
    </row>
    <row r="30" spans="2:133" ht="11.25" customHeight="1" x14ac:dyDescent="0.2">
      <c r="B30" s="605" t="s">
        <v>295</v>
      </c>
      <c r="C30" s="606"/>
      <c r="D30" s="606"/>
      <c r="E30" s="606"/>
      <c r="F30" s="606"/>
      <c r="G30" s="606"/>
      <c r="H30" s="606"/>
      <c r="I30" s="606"/>
      <c r="J30" s="606"/>
      <c r="K30" s="606"/>
      <c r="L30" s="606"/>
      <c r="M30" s="606"/>
      <c r="N30" s="606"/>
      <c r="O30" s="606"/>
      <c r="P30" s="606"/>
      <c r="Q30" s="607"/>
      <c r="R30" s="608">
        <v>1240769</v>
      </c>
      <c r="S30" s="609"/>
      <c r="T30" s="609"/>
      <c r="U30" s="609"/>
      <c r="V30" s="609"/>
      <c r="W30" s="609"/>
      <c r="X30" s="609"/>
      <c r="Y30" s="610"/>
      <c r="Z30" s="646">
        <v>11.3</v>
      </c>
      <c r="AA30" s="646"/>
      <c r="AB30" s="646"/>
      <c r="AC30" s="646"/>
      <c r="AD30" s="647" t="s">
        <v>122</v>
      </c>
      <c r="AE30" s="647"/>
      <c r="AF30" s="647"/>
      <c r="AG30" s="647"/>
      <c r="AH30" s="647"/>
      <c r="AI30" s="647"/>
      <c r="AJ30" s="647"/>
      <c r="AK30" s="647"/>
      <c r="AL30" s="611" t="s">
        <v>122</v>
      </c>
      <c r="AM30" s="612"/>
      <c r="AN30" s="612"/>
      <c r="AO30" s="648"/>
      <c r="AP30" s="660" t="s">
        <v>213</v>
      </c>
      <c r="AQ30" s="661"/>
      <c r="AR30" s="661"/>
      <c r="AS30" s="661"/>
      <c r="AT30" s="661"/>
      <c r="AU30" s="661"/>
      <c r="AV30" s="661"/>
      <c r="AW30" s="661"/>
      <c r="AX30" s="661"/>
      <c r="AY30" s="661"/>
      <c r="AZ30" s="661"/>
      <c r="BA30" s="661"/>
      <c r="BB30" s="661"/>
      <c r="BC30" s="661"/>
      <c r="BD30" s="661"/>
      <c r="BE30" s="661"/>
      <c r="BF30" s="662"/>
      <c r="BG30" s="660" t="s">
        <v>296</v>
      </c>
      <c r="BH30" s="680"/>
      <c r="BI30" s="680"/>
      <c r="BJ30" s="680"/>
      <c r="BK30" s="680"/>
      <c r="BL30" s="680"/>
      <c r="BM30" s="680"/>
      <c r="BN30" s="680"/>
      <c r="BO30" s="680"/>
      <c r="BP30" s="680"/>
      <c r="BQ30" s="681"/>
      <c r="BR30" s="660" t="s">
        <v>297</v>
      </c>
      <c r="BS30" s="680"/>
      <c r="BT30" s="680"/>
      <c r="BU30" s="680"/>
      <c r="BV30" s="680"/>
      <c r="BW30" s="680"/>
      <c r="BX30" s="680"/>
      <c r="BY30" s="680"/>
      <c r="BZ30" s="680"/>
      <c r="CA30" s="680"/>
      <c r="CB30" s="681"/>
      <c r="CD30" s="629"/>
      <c r="CE30" s="630"/>
      <c r="CF30" s="605" t="s">
        <v>298</v>
      </c>
      <c r="CG30" s="606"/>
      <c r="CH30" s="606"/>
      <c r="CI30" s="606"/>
      <c r="CJ30" s="606"/>
      <c r="CK30" s="606"/>
      <c r="CL30" s="606"/>
      <c r="CM30" s="606"/>
      <c r="CN30" s="606"/>
      <c r="CO30" s="606"/>
      <c r="CP30" s="606"/>
      <c r="CQ30" s="607"/>
      <c r="CR30" s="608">
        <v>1149892</v>
      </c>
      <c r="CS30" s="609"/>
      <c r="CT30" s="609"/>
      <c r="CU30" s="609"/>
      <c r="CV30" s="609"/>
      <c r="CW30" s="609"/>
      <c r="CX30" s="609"/>
      <c r="CY30" s="610"/>
      <c r="CZ30" s="611">
        <v>11</v>
      </c>
      <c r="DA30" s="623"/>
      <c r="DB30" s="623"/>
      <c r="DC30" s="624"/>
      <c r="DD30" s="614">
        <v>1120401</v>
      </c>
      <c r="DE30" s="609"/>
      <c r="DF30" s="609"/>
      <c r="DG30" s="609"/>
      <c r="DH30" s="609"/>
      <c r="DI30" s="609"/>
      <c r="DJ30" s="609"/>
      <c r="DK30" s="610"/>
      <c r="DL30" s="614">
        <v>1120401</v>
      </c>
      <c r="DM30" s="609"/>
      <c r="DN30" s="609"/>
      <c r="DO30" s="609"/>
      <c r="DP30" s="609"/>
      <c r="DQ30" s="609"/>
      <c r="DR30" s="609"/>
      <c r="DS30" s="609"/>
      <c r="DT30" s="609"/>
      <c r="DU30" s="609"/>
      <c r="DV30" s="610"/>
      <c r="DW30" s="611">
        <v>20.7</v>
      </c>
      <c r="DX30" s="623"/>
      <c r="DY30" s="623"/>
      <c r="DZ30" s="623"/>
      <c r="EA30" s="623"/>
      <c r="EB30" s="623"/>
      <c r="EC30" s="635"/>
    </row>
    <row r="31" spans="2:133" ht="11.25" customHeight="1" x14ac:dyDescent="0.2">
      <c r="B31" s="683" t="s">
        <v>299</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300</v>
      </c>
      <c r="AQ31" s="675"/>
      <c r="AR31" s="675"/>
      <c r="AS31" s="675"/>
      <c r="AT31" s="676" t="s">
        <v>301</v>
      </c>
      <c r="AU31" s="200"/>
      <c r="AV31" s="200"/>
      <c r="AW31" s="200"/>
      <c r="AX31" s="666" t="s">
        <v>179</v>
      </c>
      <c r="AY31" s="667"/>
      <c r="AZ31" s="667"/>
      <c r="BA31" s="667"/>
      <c r="BB31" s="667"/>
      <c r="BC31" s="667"/>
      <c r="BD31" s="667"/>
      <c r="BE31" s="667"/>
      <c r="BF31" s="668"/>
      <c r="BG31" s="670">
        <v>98.8</v>
      </c>
      <c r="BH31" s="671"/>
      <c r="BI31" s="671"/>
      <c r="BJ31" s="671"/>
      <c r="BK31" s="671"/>
      <c r="BL31" s="671"/>
      <c r="BM31" s="672">
        <v>95.3</v>
      </c>
      <c r="BN31" s="671"/>
      <c r="BO31" s="671"/>
      <c r="BP31" s="671"/>
      <c r="BQ31" s="673"/>
      <c r="BR31" s="670">
        <v>99</v>
      </c>
      <c r="BS31" s="671"/>
      <c r="BT31" s="671"/>
      <c r="BU31" s="671"/>
      <c r="BV31" s="671"/>
      <c r="BW31" s="671"/>
      <c r="BX31" s="672">
        <v>95.8</v>
      </c>
      <c r="BY31" s="671"/>
      <c r="BZ31" s="671"/>
      <c r="CA31" s="671"/>
      <c r="CB31" s="673"/>
      <c r="CD31" s="629"/>
      <c r="CE31" s="630"/>
      <c r="CF31" s="605" t="s">
        <v>302</v>
      </c>
      <c r="CG31" s="606"/>
      <c r="CH31" s="606"/>
      <c r="CI31" s="606"/>
      <c r="CJ31" s="606"/>
      <c r="CK31" s="606"/>
      <c r="CL31" s="606"/>
      <c r="CM31" s="606"/>
      <c r="CN31" s="606"/>
      <c r="CO31" s="606"/>
      <c r="CP31" s="606"/>
      <c r="CQ31" s="607"/>
      <c r="CR31" s="608">
        <v>44134</v>
      </c>
      <c r="CS31" s="621"/>
      <c r="CT31" s="621"/>
      <c r="CU31" s="621"/>
      <c r="CV31" s="621"/>
      <c r="CW31" s="621"/>
      <c r="CX31" s="621"/>
      <c r="CY31" s="622"/>
      <c r="CZ31" s="611">
        <v>0.4</v>
      </c>
      <c r="DA31" s="623"/>
      <c r="DB31" s="623"/>
      <c r="DC31" s="624"/>
      <c r="DD31" s="614">
        <v>44134</v>
      </c>
      <c r="DE31" s="621"/>
      <c r="DF31" s="621"/>
      <c r="DG31" s="621"/>
      <c r="DH31" s="621"/>
      <c r="DI31" s="621"/>
      <c r="DJ31" s="621"/>
      <c r="DK31" s="622"/>
      <c r="DL31" s="614">
        <v>44134</v>
      </c>
      <c r="DM31" s="621"/>
      <c r="DN31" s="621"/>
      <c r="DO31" s="621"/>
      <c r="DP31" s="621"/>
      <c r="DQ31" s="621"/>
      <c r="DR31" s="621"/>
      <c r="DS31" s="621"/>
      <c r="DT31" s="621"/>
      <c r="DU31" s="621"/>
      <c r="DV31" s="622"/>
      <c r="DW31" s="611">
        <v>0.8</v>
      </c>
      <c r="DX31" s="623"/>
      <c r="DY31" s="623"/>
      <c r="DZ31" s="623"/>
      <c r="EA31" s="623"/>
      <c r="EB31" s="623"/>
      <c r="EC31" s="635"/>
    </row>
    <row r="32" spans="2:133" ht="11.25" customHeight="1" x14ac:dyDescent="0.2">
      <c r="B32" s="605" t="s">
        <v>303</v>
      </c>
      <c r="C32" s="606"/>
      <c r="D32" s="606"/>
      <c r="E32" s="606"/>
      <c r="F32" s="606"/>
      <c r="G32" s="606"/>
      <c r="H32" s="606"/>
      <c r="I32" s="606"/>
      <c r="J32" s="606"/>
      <c r="K32" s="606"/>
      <c r="L32" s="606"/>
      <c r="M32" s="606"/>
      <c r="N32" s="606"/>
      <c r="O32" s="606"/>
      <c r="P32" s="606"/>
      <c r="Q32" s="607"/>
      <c r="R32" s="608">
        <v>509797</v>
      </c>
      <c r="S32" s="609"/>
      <c r="T32" s="609"/>
      <c r="U32" s="609"/>
      <c r="V32" s="609"/>
      <c r="W32" s="609"/>
      <c r="X32" s="609"/>
      <c r="Y32" s="610"/>
      <c r="Z32" s="646">
        <v>4.7</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304</v>
      </c>
      <c r="AX32" s="605" t="s">
        <v>305</v>
      </c>
      <c r="AY32" s="606"/>
      <c r="AZ32" s="606"/>
      <c r="BA32" s="606"/>
      <c r="BB32" s="606"/>
      <c r="BC32" s="606"/>
      <c r="BD32" s="606"/>
      <c r="BE32" s="606"/>
      <c r="BF32" s="607"/>
      <c r="BG32" s="679">
        <v>99.2</v>
      </c>
      <c r="BH32" s="621"/>
      <c r="BI32" s="621"/>
      <c r="BJ32" s="621"/>
      <c r="BK32" s="621"/>
      <c r="BL32" s="621"/>
      <c r="BM32" s="612">
        <v>96.7</v>
      </c>
      <c r="BN32" s="621"/>
      <c r="BO32" s="621"/>
      <c r="BP32" s="621"/>
      <c r="BQ32" s="644"/>
      <c r="BR32" s="679">
        <v>99.4</v>
      </c>
      <c r="BS32" s="621"/>
      <c r="BT32" s="621"/>
      <c r="BU32" s="621"/>
      <c r="BV32" s="621"/>
      <c r="BW32" s="621"/>
      <c r="BX32" s="612">
        <v>97.1</v>
      </c>
      <c r="BY32" s="621"/>
      <c r="BZ32" s="621"/>
      <c r="CA32" s="621"/>
      <c r="CB32" s="644"/>
      <c r="CD32" s="631"/>
      <c r="CE32" s="632"/>
      <c r="CF32" s="605" t="s">
        <v>306</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307</v>
      </c>
      <c r="C33" s="606"/>
      <c r="D33" s="606"/>
      <c r="E33" s="606"/>
      <c r="F33" s="606"/>
      <c r="G33" s="606"/>
      <c r="H33" s="606"/>
      <c r="I33" s="606"/>
      <c r="J33" s="606"/>
      <c r="K33" s="606"/>
      <c r="L33" s="606"/>
      <c r="M33" s="606"/>
      <c r="N33" s="606"/>
      <c r="O33" s="606"/>
      <c r="P33" s="606"/>
      <c r="Q33" s="607"/>
      <c r="R33" s="608">
        <v>22856</v>
      </c>
      <c r="S33" s="609"/>
      <c r="T33" s="609"/>
      <c r="U33" s="609"/>
      <c r="V33" s="609"/>
      <c r="W33" s="609"/>
      <c r="X33" s="609"/>
      <c r="Y33" s="610"/>
      <c r="Z33" s="646">
        <v>0.2</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78"/>
      <c r="AU33" s="201"/>
      <c r="AV33" s="201"/>
      <c r="AW33" s="201"/>
      <c r="AX33" s="589" t="s">
        <v>308</v>
      </c>
      <c r="AY33" s="590"/>
      <c r="AZ33" s="590"/>
      <c r="BA33" s="590"/>
      <c r="BB33" s="590"/>
      <c r="BC33" s="590"/>
      <c r="BD33" s="590"/>
      <c r="BE33" s="590"/>
      <c r="BF33" s="591"/>
      <c r="BG33" s="669">
        <v>98.3</v>
      </c>
      <c r="BH33" s="593"/>
      <c r="BI33" s="593"/>
      <c r="BJ33" s="593"/>
      <c r="BK33" s="593"/>
      <c r="BL33" s="593"/>
      <c r="BM33" s="639">
        <v>93.1</v>
      </c>
      <c r="BN33" s="593"/>
      <c r="BO33" s="593"/>
      <c r="BP33" s="593"/>
      <c r="BQ33" s="656"/>
      <c r="BR33" s="669">
        <v>98.5</v>
      </c>
      <c r="BS33" s="593"/>
      <c r="BT33" s="593"/>
      <c r="BU33" s="593"/>
      <c r="BV33" s="593"/>
      <c r="BW33" s="593"/>
      <c r="BX33" s="639">
        <v>93.8</v>
      </c>
      <c r="BY33" s="593"/>
      <c r="BZ33" s="593"/>
      <c r="CA33" s="593"/>
      <c r="CB33" s="656"/>
      <c r="CD33" s="605" t="s">
        <v>309</v>
      </c>
      <c r="CE33" s="606"/>
      <c r="CF33" s="606"/>
      <c r="CG33" s="606"/>
      <c r="CH33" s="606"/>
      <c r="CI33" s="606"/>
      <c r="CJ33" s="606"/>
      <c r="CK33" s="606"/>
      <c r="CL33" s="606"/>
      <c r="CM33" s="606"/>
      <c r="CN33" s="606"/>
      <c r="CO33" s="606"/>
      <c r="CP33" s="606"/>
      <c r="CQ33" s="607"/>
      <c r="CR33" s="608">
        <v>4706433</v>
      </c>
      <c r="CS33" s="621"/>
      <c r="CT33" s="621"/>
      <c r="CU33" s="621"/>
      <c r="CV33" s="621"/>
      <c r="CW33" s="621"/>
      <c r="CX33" s="621"/>
      <c r="CY33" s="622"/>
      <c r="CZ33" s="611">
        <v>44.9</v>
      </c>
      <c r="DA33" s="623"/>
      <c r="DB33" s="623"/>
      <c r="DC33" s="624"/>
      <c r="DD33" s="614">
        <v>2979998</v>
      </c>
      <c r="DE33" s="621"/>
      <c r="DF33" s="621"/>
      <c r="DG33" s="621"/>
      <c r="DH33" s="621"/>
      <c r="DI33" s="621"/>
      <c r="DJ33" s="621"/>
      <c r="DK33" s="622"/>
      <c r="DL33" s="614">
        <v>2145842</v>
      </c>
      <c r="DM33" s="621"/>
      <c r="DN33" s="621"/>
      <c r="DO33" s="621"/>
      <c r="DP33" s="621"/>
      <c r="DQ33" s="621"/>
      <c r="DR33" s="621"/>
      <c r="DS33" s="621"/>
      <c r="DT33" s="621"/>
      <c r="DU33" s="621"/>
      <c r="DV33" s="622"/>
      <c r="DW33" s="611">
        <v>39.6</v>
      </c>
      <c r="DX33" s="623"/>
      <c r="DY33" s="623"/>
      <c r="DZ33" s="623"/>
      <c r="EA33" s="623"/>
      <c r="EB33" s="623"/>
      <c r="EC33" s="635"/>
    </row>
    <row r="34" spans="2:133" ht="11.25" customHeight="1" x14ac:dyDescent="0.2">
      <c r="B34" s="605" t="s">
        <v>310</v>
      </c>
      <c r="C34" s="606"/>
      <c r="D34" s="606"/>
      <c r="E34" s="606"/>
      <c r="F34" s="606"/>
      <c r="G34" s="606"/>
      <c r="H34" s="606"/>
      <c r="I34" s="606"/>
      <c r="J34" s="606"/>
      <c r="K34" s="606"/>
      <c r="L34" s="606"/>
      <c r="M34" s="606"/>
      <c r="N34" s="606"/>
      <c r="O34" s="606"/>
      <c r="P34" s="606"/>
      <c r="Q34" s="607"/>
      <c r="R34" s="608">
        <v>424459</v>
      </c>
      <c r="S34" s="609"/>
      <c r="T34" s="609"/>
      <c r="U34" s="609"/>
      <c r="V34" s="609"/>
      <c r="W34" s="609"/>
      <c r="X34" s="609"/>
      <c r="Y34" s="610"/>
      <c r="Z34" s="646">
        <v>3.9</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311</v>
      </c>
      <c r="CE34" s="606"/>
      <c r="CF34" s="606"/>
      <c r="CG34" s="606"/>
      <c r="CH34" s="606"/>
      <c r="CI34" s="606"/>
      <c r="CJ34" s="606"/>
      <c r="CK34" s="606"/>
      <c r="CL34" s="606"/>
      <c r="CM34" s="606"/>
      <c r="CN34" s="606"/>
      <c r="CO34" s="606"/>
      <c r="CP34" s="606"/>
      <c r="CQ34" s="607"/>
      <c r="CR34" s="608">
        <v>1239869</v>
      </c>
      <c r="CS34" s="609"/>
      <c r="CT34" s="609"/>
      <c r="CU34" s="609"/>
      <c r="CV34" s="609"/>
      <c r="CW34" s="609"/>
      <c r="CX34" s="609"/>
      <c r="CY34" s="610"/>
      <c r="CZ34" s="611">
        <v>11.8</v>
      </c>
      <c r="DA34" s="623"/>
      <c r="DB34" s="623"/>
      <c r="DC34" s="624"/>
      <c r="DD34" s="614">
        <v>669515</v>
      </c>
      <c r="DE34" s="609"/>
      <c r="DF34" s="609"/>
      <c r="DG34" s="609"/>
      <c r="DH34" s="609"/>
      <c r="DI34" s="609"/>
      <c r="DJ34" s="609"/>
      <c r="DK34" s="610"/>
      <c r="DL34" s="614">
        <v>523189</v>
      </c>
      <c r="DM34" s="609"/>
      <c r="DN34" s="609"/>
      <c r="DO34" s="609"/>
      <c r="DP34" s="609"/>
      <c r="DQ34" s="609"/>
      <c r="DR34" s="609"/>
      <c r="DS34" s="609"/>
      <c r="DT34" s="609"/>
      <c r="DU34" s="609"/>
      <c r="DV34" s="610"/>
      <c r="DW34" s="611">
        <v>9.6999999999999993</v>
      </c>
      <c r="DX34" s="623"/>
      <c r="DY34" s="623"/>
      <c r="DZ34" s="623"/>
      <c r="EA34" s="623"/>
      <c r="EB34" s="623"/>
      <c r="EC34" s="635"/>
    </row>
    <row r="35" spans="2:133" ht="11.25" customHeight="1" x14ac:dyDescent="0.2">
      <c r="B35" s="605" t="s">
        <v>312</v>
      </c>
      <c r="C35" s="606"/>
      <c r="D35" s="606"/>
      <c r="E35" s="606"/>
      <c r="F35" s="606"/>
      <c r="G35" s="606"/>
      <c r="H35" s="606"/>
      <c r="I35" s="606"/>
      <c r="J35" s="606"/>
      <c r="K35" s="606"/>
      <c r="L35" s="606"/>
      <c r="M35" s="606"/>
      <c r="N35" s="606"/>
      <c r="O35" s="606"/>
      <c r="P35" s="606"/>
      <c r="Q35" s="607"/>
      <c r="R35" s="608">
        <v>521633</v>
      </c>
      <c r="S35" s="609"/>
      <c r="T35" s="609"/>
      <c r="U35" s="609"/>
      <c r="V35" s="609"/>
      <c r="W35" s="609"/>
      <c r="X35" s="609"/>
      <c r="Y35" s="610"/>
      <c r="Z35" s="646">
        <v>4.8</v>
      </c>
      <c r="AA35" s="646"/>
      <c r="AB35" s="646"/>
      <c r="AC35" s="646"/>
      <c r="AD35" s="647" t="s">
        <v>122</v>
      </c>
      <c r="AE35" s="647"/>
      <c r="AF35" s="647"/>
      <c r="AG35" s="647"/>
      <c r="AH35" s="647"/>
      <c r="AI35" s="647"/>
      <c r="AJ35" s="647"/>
      <c r="AK35" s="647"/>
      <c r="AL35" s="611" t="s">
        <v>122</v>
      </c>
      <c r="AM35" s="612"/>
      <c r="AN35" s="612"/>
      <c r="AO35" s="648"/>
      <c r="AP35" s="204"/>
      <c r="AQ35" s="660" t="s">
        <v>313</v>
      </c>
      <c r="AR35" s="661"/>
      <c r="AS35" s="661"/>
      <c r="AT35" s="661"/>
      <c r="AU35" s="661"/>
      <c r="AV35" s="661"/>
      <c r="AW35" s="661"/>
      <c r="AX35" s="661"/>
      <c r="AY35" s="661"/>
      <c r="AZ35" s="661"/>
      <c r="BA35" s="661"/>
      <c r="BB35" s="661"/>
      <c r="BC35" s="661"/>
      <c r="BD35" s="661"/>
      <c r="BE35" s="661"/>
      <c r="BF35" s="662"/>
      <c r="BG35" s="660" t="s">
        <v>314</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315</v>
      </c>
      <c r="CE35" s="606"/>
      <c r="CF35" s="606"/>
      <c r="CG35" s="606"/>
      <c r="CH35" s="606"/>
      <c r="CI35" s="606"/>
      <c r="CJ35" s="606"/>
      <c r="CK35" s="606"/>
      <c r="CL35" s="606"/>
      <c r="CM35" s="606"/>
      <c r="CN35" s="606"/>
      <c r="CO35" s="606"/>
      <c r="CP35" s="606"/>
      <c r="CQ35" s="607"/>
      <c r="CR35" s="608">
        <v>44978</v>
      </c>
      <c r="CS35" s="621"/>
      <c r="CT35" s="621"/>
      <c r="CU35" s="621"/>
      <c r="CV35" s="621"/>
      <c r="CW35" s="621"/>
      <c r="CX35" s="621"/>
      <c r="CY35" s="622"/>
      <c r="CZ35" s="611">
        <v>0.4</v>
      </c>
      <c r="DA35" s="623"/>
      <c r="DB35" s="623"/>
      <c r="DC35" s="624"/>
      <c r="DD35" s="614">
        <v>31827</v>
      </c>
      <c r="DE35" s="621"/>
      <c r="DF35" s="621"/>
      <c r="DG35" s="621"/>
      <c r="DH35" s="621"/>
      <c r="DI35" s="621"/>
      <c r="DJ35" s="621"/>
      <c r="DK35" s="622"/>
      <c r="DL35" s="614">
        <v>31827</v>
      </c>
      <c r="DM35" s="621"/>
      <c r="DN35" s="621"/>
      <c r="DO35" s="621"/>
      <c r="DP35" s="621"/>
      <c r="DQ35" s="621"/>
      <c r="DR35" s="621"/>
      <c r="DS35" s="621"/>
      <c r="DT35" s="621"/>
      <c r="DU35" s="621"/>
      <c r="DV35" s="622"/>
      <c r="DW35" s="611">
        <v>0.6</v>
      </c>
      <c r="DX35" s="623"/>
      <c r="DY35" s="623"/>
      <c r="DZ35" s="623"/>
      <c r="EA35" s="623"/>
      <c r="EB35" s="623"/>
      <c r="EC35" s="635"/>
    </row>
    <row r="36" spans="2:133" ht="11.25" customHeight="1" x14ac:dyDescent="0.2">
      <c r="B36" s="605" t="s">
        <v>316</v>
      </c>
      <c r="C36" s="606"/>
      <c r="D36" s="606"/>
      <c r="E36" s="606"/>
      <c r="F36" s="606"/>
      <c r="G36" s="606"/>
      <c r="H36" s="606"/>
      <c r="I36" s="606"/>
      <c r="J36" s="606"/>
      <c r="K36" s="606"/>
      <c r="L36" s="606"/>
      <c r="M36" s="606"/>
      <c r="N36" s="606"/>
      <c r="O36" s="606"/>
      <c r="P36" s="606"/>
      <c r="Q36" s="607"/>
      <c r="R36" s="608">
        <v>385544</v>
      </c>
      <c r="S36" s="609"/>
      <c r="T36" s="609"/>
      <c r="U36" s="609"/>
      <c r="V36" s="609"/>
      <c r="W36" s="609"/>
      <c r="X36" s="609"/>
      <c r="Y36" s="610"/>
      <c r="Z36" s="646">
        <v>3.5</v>
      </c>
      <c r="AA36" s="646"/>
      <c r="AB36" s="646"/>
      <c r="AC36" s="646"/>
      <c r="AD36" s="647" t="s">
        <v>122</v>
      </c>
      <c r="AE36" s="647"/>
      <c r="AF36" s="647"/>
      <c r="AG36" s="647"/>
      <c r="AH36" s="647"/>
      <c r="AI36" s="647"/>
      <c r="AJ36" s="647"/>
      <c r="AK36" s="647"/>
      <c r="AL36" s="611" t="s">
        <v>122</v>
      </c>
      <c r="AM36" s="612"/>
      <c r="AN36" s="612"/>
      <c r="AO36" s="648"/>
      <c r="AP36" s="204"/>
      <c r="AQ36" s="657" t="s">
        <v>317</v>
      </c>
      <c r="AR36" s="658"/>
      <c r="AS36" s="658"/>
      <c r="AT36" s="658"/>
      <c r="AU36" s="658"/>
      <c r="AV36" s="658"/>
      <c r="AW36" s="658"/>
      <c r="AX36" s="658"/>
      <c r="AY36" s="659"/>
      <c r="AZ36" s="663">
        <v>1359167</v>
      </c>
      <c r="BA36" s="664"/>
      <c r="BB36" s="664"/>
      <c r="BC36" s="664"/>
      <c r="BD36" s="664"/>
      <c r="BE36" s="664"/>
      <c r="BF36" s="665"/>
      <c r="BG36" s="666" t="s">
        <v>318</v>
      </c>
      <c r="BH36" s="667"/>
      <c r="BI36" s="667"/>
      <c r="BJ36" s="667"/>
      <c r="BK36" s="667"/>
      <c r="BL36" s="667"/>
      <c r="BM36" s="667"/>
      <c r="BN36" s="667"/>
      <c r="BO36" s="667"/>
      <c r="BP36" s="667"/>
      <c r="BQ36" s="667"/>
      <c r="BR36" s="667"/>
      <c r="BS36" s="667"/>
      <c r="BT36" s="667"/>
      <c r="BU36" s="668"/>
      <c r="BV36" s="663">
        <v>31133</v>
      </c>
      <c r="BW36" s="664"/>
      <c r="BX36" s="664"/>
      <c r="BY36" s="664"/>
      <c r="BZ36" s="664"/>
      <c r="CA36" s="664"/>
      <c r="CB36" s="665"/>
      <c r="CD36" s="605" t="s">
        <v>319</v>
      </c>
      <c r="CE36" s="606"/>
      <c r="CF36" s="606"/>
      <c r="CG36" s="606"/>
      <c r="CH36" s="606"/>
      <c r="CI36" s="606"/>
      <c r="CJ36" s="606"/>
      <c r="CK36" s="606"/>
      <c r="CL36" s="606"/>
      <c r="CM36" s="606"/>
      <c r="CN36" s="606"/>
      <c r="CO36" s="606"/>
      <c r="CP36" s="606"/>
      <c r="CQ36" s="607"/>
      <c r="CR36" s="608">
        <v>1726025</v>
      </c>
      <c r="CS36" s="609"/>
      <c r="CT36" s="609"/>
      <c r="CU36" s="609"/>
      <c r="CV36" s="609"/>
      <c r="CW36" s="609"/>
      <c r="CX36" s="609"/>
      <c r="CY36" s="610"/>
      <c r="CZ36" s="611">
        <v>16.5</v>
      </c>
      <c r="DA36" s="623"/>
      <c r="DB36" s="623"/>
      <c r="DC36" s="624"/>
      <c r="DD36" s="614">
        <v>1316919</v>
      </c>
      <c r="DE36" s="609"/>
      <c r="DF36" s="609"/>
      <c r="DG36" s="609"/>
      <c r="DH36" s="609"/>
      <c r="DI36" s="609"/>
      <c r="DJ36" s="609"/>
      <c r="DK36" s="610"/>
      <c r="DL36" s="614">
        <v>946423</v>
      </c>
      <c r="DM36" s="609"/>
      <c r="DN36" s="609"/>
      <c r="DO36" s="609"/>
      <c r="DP36" s="609"/>
      <c r="DQ36" s="609"/>
      <c r="DR36" s="609"/>
      <c r="DS36" s="609"/>
      <c r="DT36" s="609"/>
      <c r="DU36" s="609"/>
      <c r="DV36" s="610"/>
      <c r="DW36" s="611">
        <v>17.5</v>
      </c>
      <c r="DX36" s="623"/>
      <c r="DY36" s="623"/>
      <c r="DZ36" s="623"/>
      <c r="EA36" s="623"/>
      <c r="EB36" s="623"/>
      <c r="EC36" s="635"/>
    </row>
    <row r="37" spans="2:133" ht="11.25" customHeight="1" x14ac:dyDescent="0.2">
      <c r="B37" s="605" t="s">
        <v>320</v>
      </c>
      <c r="C37" s="606"/>
      <c r="D37" s="606"/>
      <c r="E37" s="606"/>
      <c r="F37" s="606"/>
      <c r="G37" s="606"/>
      <c r="H37" s="606"/>
      <c r="I37" s="606"/>
      <c r="J37" s="606"/>
      <c r="K37" s="606"/>
      <c r="L37" s="606"/>
      <c r="M37" s="606"/>
      <c r="N37" s="606"/>
      <c r="O37" s="606"/>
      <c r="P37" s="606"/>
      <c r="Q37" s="607"/>
      <c r="R37" s="608">
        <v>216546</v>
      </c>
      <c r="S37" s="609"/>
      <c r="T37" s="609"/>
      <c r="U37" s="609"/>
      <c r="V37" s="609"/>
      <c r="W37" s="609"/>
      <c r="X37" s="609"/>
      <c r="Y37" s="610"/>
      <c r="Z37" s="646">
        <v>2</v>
      </c>
      <c r="AA37" s="646"/>
      <c r="AB37" s="646"/>
      <c r="AC37" s="646"/>
      <c r="AD37" s="647">
        <v>3829</v>
      </c>
      <c r="AE37" s="647"/>
      <c r="AF37" s="647"/>
      <c r="AG37" s="647"/>
      <c r="AH37" s="647"/>
      <c r="AI37" s="647"/>
      <c r="AJ37" s="647"/>
      <c r="AK37" s="647"/>
      <c r="AL37" s="611">
        <v>0.1</v>
      </c>
      <c r="AM37" s="612"/>
      <c r="AN37" s="612"/>
      <c r="AO37" s="648"/>
      <c r="AQ37" s="641" t="s">
        <v>321</v>
      </c>
      <c r="AR37" s="642"/>
      <c r="AS37" s="642"/>
      <c r="AT37" s="642"/>
      <c r="AU37" s="642"/>
      <c r="AV37" s="642"/>
      <c r="AW37" s="642"/>
      <c r="AX37" s="642"/>
      <c r="AY37" s="643"/>
      <c r="AZ37" s="608">
        <v>364736</v>
      </c>
      <c r="BA37" s="609"/>
      <c r="BB37" s="609"/>
      <c r="BC37" s="609"/>
      <c r="BD37" s="621"/>
      <c r="BE37" s="621"/>
      <c r="BF37" s="644"/>
      <c r="BG37" s="605" t="s">
        <v>322</v>
      </c>
      <c r="BH37" s="606"/>
      <c r="BI37" s="606"/>
      <c r="BJ37" s="606"/>
      <c r="BK37" s="606"/>
      <c r="BL37" s="606"/>
      <c r="BM37" s="606"/>
      <c r="BN37" s="606"/>
      <c r="BO37" s="606"/>
      <c r="BP37" s="606"/>
      <c r="BQ37" s="606"/>
      <c r="BR37" s="606"/>
      <c r="BS37" s="606"/>
      <c r="BT37" s="606"/>
      <c r="BU37" s="607"/>
      <c r="BV37" s="608">
        <v>6735</v>
      </c>
      <c r="BW37" s="609"/>
      <c r="BX37" s="609"/>
      <c r="BY37" s="609"/>
      <c r="BZ37" s="609"/>
      <c r="CA37" s="609"/>
      <c r="CB37" s="645"/>
      <c r="CD37" s="605" t="s">
        <v>323</v>
      </c>
      <c r="CE37" s="606"/>
      <c r="CF37" s="606"/>
      <c r="CG37" s="606"/>
      <c r="CH37" s="606"/>
      <c r="CI37" s="606"/>
      <c r="CJ37" s="606"/>
      <c r="CK37" s="606"/>
      <c r="CL37" s="606"/>
      <c r="CM37" s="606"/>
      <c r="CN37" s="606"/>
      <c r="CO37" s="606"/>
      <c r="CP37" s="606"/>
      <c r="CQ37" s="607"/>
      <c r="CR37" s="608">
        <v>682451</v>
      </c>
      <c r="CS37" s="621"/>
      <c r="CT37" s="621"/>
      <c r="CU37" s="621"/>
      <c r="CV37" s="621"/>
      <c r="CW37" s="621"/>
      <c r="CX37" s="621"/>
      <c r="CY37" s="622"/>
      <c r="CZ37" s="611">
        <v>6.5</v>
      </c>
      <c r="DA37" s="623"/>
      <c r="DB37" s="623"/>
      <c r="DC37" s="624"/>
      <c r="DD37" s="614">
        <v>597487</v>
      </c>
      <c r="DE37" s="621"/>
      <c r="DF37" s="621"/>
      <c r="DG37" s="621"/>
      <c r="DH37" s="621"/>
      <c r="DI37" s="621"/>
      <c r="DJ37" s="621"/>
      <c r="DK37" s="622"/>
      <c r="DL37" s="614">
        <v>597430</v>
      </c>
      <c r="DM37" s="621"/>
      <c r="DN37" s="621"/>
      <c r="DO37" s="621"/>
      <c r="DP37" s="621"/>
      <c r="DQ37" s="621"/>
      <c r="DR37" s="621"/>
      <c r="DS37" s="621"/>
      <c r="DT37" s="621"/>
      <c r="DU37" s="621"/>
      <c r="DV37" s="622"/>
      <c r="DW37" s="611">
        <v>11</v>
      </c>
      <c r="DX37" s="623"/>
      <c r="DY37" s="623"/>
      <c r="DZ37" s="623"/>
      <c r="EA37" s="623"/>
      <c r="EB37" s="623"/>
      <c r="EC37" s="635"/>
    </row>
    <row r="38" spans="2:133" ht="11.25" customHeight="1" x14ac:dyDescent="0.2">
      <c r="B38" s="605" t="s">
        <v>324</v>
      </c>
      <c r="C38" s="606"/>
      <c r="D38" s="606"/>
      <c r="E38" s="606"/>
      <c r="F38" s="606"/>
      <c r="G38" s="606"/>
      <c r="H38" s="606"/>
      <c r="I38" s="606"/>
      <c r="J38" s="606"/>
      <c r="K38" s="606"/>
      <c r="L38" s="606"/>
      <c r="M38" s="606"/>
      <c r="N38" s="606"/>
      <c r="O38" s="606"/>
      <c r="P38" s="606"/>
      <c r="Q38" s="607"/>
      <c r="R38" s="608">
        <v>1339223</v>
      </c>
      <c r="S38" s="609"/>
      <c r="T38" s="609"/>
      <c r="U38" s="609"/>
      <c r="V38" s="609"/>
      <c r="W38" s="609"/>
      <c r="X38" s="609"/>
      <c r="Y38" s="610"/>
      <c r="Z38" s="646">
        <v>12.2</v>
      </c>
      <c r="AA38" s="646"/>
      <c r="AB38" s="646"/>
      <c r="AC38" s="646"/>
      <c r="AD38" s="647" t="s">
        <v>122</v>
      </c>
      <c r="AE38" s="647"/>
      <c r="AF38" s="647"/>
      <c r="AG38" s="647"/>
      <c r="AH38" s="647"/>
      <c r="AI38" s="647"/>
      <c r="AJ38" s="647"/>
      <c r="AK38" s="647"/>
      <c r="AL38" s="611" t="s">
        <v>122</v>
      </c>
      <c r="AM38" s="612"/>
      <c r="AN38" s="612"/>
      <c r="AO38" s="648"/>
      <c r="AQ38" s="641" t="s">
        <v>325</v>
      </c>
      <c r="AR38" s="642"/>
      <c r="AS38" s="642"/>
      <c r="AT38" s="642"/>
      <c r="AU38" s="642"/>
      <c r="AV38" s="642"/>
      <c r="AW38" s="642"/>
      <c r="AX38" s="642"/>
      <c r="AY38" s="643"/>
      <c r="AZ38" s="608">
        <v>197914</v>
      </c>
      <c r="BA38" s="609"/>
      <c r="BB38" s="609"/>
      <c r="BC38" s="609"/>
      <c r="BD38" s="621"/>
      <c r="BE38" s="621"/>
      <c r="BF38" s="644"/>
      <c r="BG38" s="605" t="s">
        <v>326</v>
      </c>
      <c r="BH38" s="606"/>
      <c r="BI38" s="606"/>
      <c r="BJ38" s="606"/>
      <c r="BK38" s="606"/>
      <c r="BL38" s="606"/>
      <c r="BM38" s="606"/>
      <c r="BN38" s="606"/>
      <c r="BO38" s="606"/>
      <c r="BP38" s="606"/>
      <c r="BQ38" s="606"/>
      <c r="BR38" s="606"/>
      <c r="BS38" s="606"/>
      <c r="BT38" s="606"/>
      <c r="BU38" s="607"/>
      <c r="BV38" s="608">
        <v>1880</v>
      </c>
      <c r="BW38" s="609"/>
      <c r="BX38" s="609"/>
      <c r="BY38" s="609"/>
      <c r="BZ38" s="609"/>
      <c r="CA38" s="609"/>
      <c r="CB38" s="645"/>
      <c r="CD38" s="605" t="s">
        <v>327</v>
      </c>
      <c r="CE38" s="606"/>
      <c r="CF38" s="606"/>
      <c r="CG38" s="606"/>
      <c r="CH38" s="606"/>
      <c r="CI38" s="606"/>
      <c r="CJ38" s="606"/>
      <c r="CK38" s="606"/>
      <c r="CL38" s="606"/>
      <c r="CM38" s="606"/>
      <c r="CN38" s="606"/>
      <c r="CO38" s="606"/>
      <c r="CP38" s="606"/>
      <c r="CQ38" s="607"/>
      <c r="CR38" s="608">
        <v>788327</v>
      </c>
      <c r="CS38" s="609"/>
      <c r="CT38" s="609"/>
      <c r="CU38" s="609"/>
      <c r="CV38" s="609"/>
      <c r="CW38" s="609"/>
      <c r="CX38" s="609"/>
      <c r="CY38" s="610"/>
      <c r="CZ38" s="611">
        <v>7.5</v>
      </c>
      <c r="DA38" s="623"/>
      <c r="DB38" s="623"/>
      <c r="DC38" s="624"/>
      <c r="DD38" s="614">
        <v>646416</v>
      </c>
      <c r="DE38" s="609"/>
      <c r="DF38" s="609"/>
      <c r="DG38" s="609"/>
      <c r="DH38" s="609"/>
      <c r="DI38" s="609"/>
      <c r="DJ38" s="609"/>
      <c r="DK38" s="610"/>
      <c r="DL38" s="614">
        <v>620583</v>
      </c>
      <c r="DM38" s="609"/>
      <c r="DN38" s="609"/>
      <c r="DO38" s="609"/>
      <c r="DP38" s="609"/>
      <c r="DQ38" s="609"/>
      <c r="DR38" s="609"/>
      <c r="DS38" s="609"/>
      <c r="DT38" s="609"/>
      <c r="DU38" s="609"/>
      <c r="DV38" s="610"/>
      <c r="DW38" s="611">
        <v>11.5</v>
      </c>
      <c r="DX38" s="623"/>
      <c r="DY38" s="623"/>
      <c r="DZ38" s="623"/>
      <c r="EA38" s="623"/>
      <c r="EB38" s="623"/>
      <c r="EC38" s="635"/>
    </row>
    <row r="39" spans="2:133" ht="11.25" customHeight="1" x14ac:dyDescent="0.2">
      <c r="B39" s="605" t="s">
        <v>328</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329</v>
      </c>
      <c r="AR39" s="642"/>
      <c r="AS39" s="642"/>
      <c r="AT39" s="642"/>
      <c r="AU39" s="642"/>
      <c r="AV39" s="642"/>
      <c r="AW39" s="642"/>
      <c r="AX39" s="642"/>
      <c r="AY39" s="643"/>
      <c r="AZ39" s="608">
        <v>8190</v>
      </c>
      <c r="BA39" s="609"/>
      <c r="BB39" s="609"/>
      <c r="BC39" s="609"/>
      <c r="BD39" s="621"/>
      <c r="BE39" s="621"/>
      <c r="BF39" s="644"/>
      <c r="BG39" s="605" t="s">
        <v>330</v>
      </c>
      <c r="BH39" s="606"/>
      <c r="BI39" s="606"/>
      <c r="BJ39" s="606"/>
      <c r="BK39" s="606"/>
      <c r="BL39" s="606"/>
      <c r="BM39" s="606"/>
      <c r="BN39" s="606"/>
      <c r="BO39" s="606"/>
      <c r="BP39" s="606"/>
      <c r="BQ39" s="606"/>
      <c r="BR39" s="606"/>
      <c r="BS39" s="606"/>
      <c r="BT39" s="606"/>
      <c r="BU39" s="607"/>
      <c r="BV39" s="608">
        <v>2717</v>
      </c>
      <c r="BW39" s="609"/>
      <c r="BX39" s="609"/>
      <c r="BY39" s="609"/>
      <c r="BZ39" s="609"/>
      <c r="CA39" s="609"/>
      <c r="CB39" s="645"/>
      <c r="CD39" s="605" t="s">
        <v>331</v>
      </c>
      <c r="CE39" s="606"/>
      <c r="CF39" s="606"/>
      <c r="CG39" s="606"/>
      <c r="CH39" s="606"/>
      <c r="CI39" s="606"/>
      <c r="CJ39" s="606"/>
      <c r="CK39" s="606"/>
      <c r="CL39" s="606"/>
      <c r="CM39" s="606"/>
      <c r="CN39" s="606"/>
      <c r="CO39" s="606"/>
      <c r="CP39" s="606"/>
      <c r="CQ39" s="607"/>
      <c r="CR39" s="608">
        <v>560795</v>
      </c>
      <c r="CS39" s="621"/>
      <c r="CT39" s="621"/>
      <c r="CU39" s="621"/>
      <c r="CV39" s="621"/>
      <c r="CW39" s="621"/>
      <c r="CX39" s="621"/>
      <c r="CY39" s="622"/>
      <c r="CZ39" s="611">
        <v>5.3</v>
      </c>
      <c r="DA39" s="623"/>
      <c r="DB39" s="623"/>
      <c r="DC39" s="624"/>
      <c r="DD39" s="614">
        <v>203003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332</v>
      </c>
      <c r="C40" s="606"/>
      <c r="D40" s="606"/>
      <c r="E40" s="606"/>
      <c r="F40" s="606"/>
      <c r="G40" s="606"/>
      <c r="H40" s="606"/>
      <c r="I40" s="606"/>
      <c r="J40" s="606"/>
      <c r="K40" s="606"/>
      <c r="L40" s="606"/>
      <c r="M40" s="606"/>
      <c r="N40" s="606"/>
      <c r="O40" s="606"/>
      <c r="P40" s="606"/>
      <c r="Q40" s="607"/>
      <c r="R40" s="608">
        <v>13023</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333</v>
      </c>
      <c r="AR40" s="642"/>
      <c r="AS40" s="642"/>
      <c r="AT40" s="642"/>
      <c r="AU40" s="642"/>
      <c r="AV40" s="642"/>
      <c r="AW40" s="642"/>
      <c r="AX40" s="642"/>
      <c r="AY40" s="643"/>
      <c r="AZ40" s="608" t="s">
        <v>122</v>
      </c>
      <c r="BA40" s="609"/>
      <c r="BB40" s="609"/>
      <c r="BC40" s="609"/>
      <c r="BD40" s="621"/>
      <c r="BE40" s="621"/>
      <c r="BF40" s="644"/>
      <c r="BG40" s="649" t="s">
        <v>334</v>
      </c>
      <c r="BH40" s="650"/>
      <c r="BI40" s="650"/>
      <c r="BJ40" s="650"/>
      <c r="BK40" s="650"/>
      <c r="BL40" s="205"/>
      <c r="BM40" s="606" t="s">
        <v>335</v>
      </c>
      <c r="BN40" s="606"/>
      <c r="BO40" s="606"/>
      <c r="BP40" s="606"/>
      <c r="BQ40" s="606"/>
      <c r="BR40" s="606"/>
      <c r="BS40" s="606"/>
      <c r="BT40" s="606"/>
      <c r="BU40" s="607"/>
      <c r="BV40" s="608">
        <v>89</v>
      </c>
      <c r="BW40" s="609"/>
      <c r="BX40" s="609"/>
      <c r="BY40" s="609"/>
      <c r="BZ40" s="609"/>
      <c r="CA40" s="609"/>
      <c r="CB40" s="645"/>
      <c r="CD40" s="605" t="s">
        <v>336</v>
      </c>
      <c r="CE40" s="606"/>
      <c r="CF40" s="606"/>
      <c r="CG40" s="606"/>
      <c r="CH40" s="606"/>
      <c r="CI40" s="606"/>
      <c r="CJ40" s="606"/>
      <c r="CK40" s="606"/>
      <c r="CL40" s="606"/>
      <c r="CM40" s="606"/>
      <c r="CN40" s="606"/>
      <c r="CO40" s="606"/>
      <c r="CP40" s="606"/>
      <c r="CQ40" s="607"/>
      <c r="CR40" s="608">
        <v>346439</v>
      </c>
      <c r="CS40" s="609"/>
      <c r="CT40" s="609"/>
      <c r="CU40" s="609"/>
      <c r="CV40" s="609"/>
      <c r="CW40" s="609"/>
      <c r="CX40" s="609"/>
      <c r="CY40" s="610"/>
      <c r="CZ40" s="611">
        <v>3.3</v>
      </c>
      <c r="DA40" s="623"/>
      <c r="DB40" s="623"/>
      <c r="DC40" s="624"/>
      <c r="DD40" s="614">
        <v>112318</v>
      </c>
      <c r="DE40" s="609"/>
      <c r="DF40" s="609"/>
      <c r="DG40" s="609"/>
      <c r="DH40" s="609"/>
      <c r="DI40" s="609"/>
      <c r="DJ40" s="609"/>
      <c r="DK40" s="610"/>
      <c r="DL40" s="614">
        <v>23820</v>
      </c>
      <c r="DM40" s="609"/>
      <c r="DN40" s="609"/>
      <c r="DO40" s="609"/>
      <c r="DP40" s="609"/>
      <c r="DQ40" s="609"/>
      <c r="DR40" s="609"/>
      <c r="DS40" s="609"/>
      <c r="DT40" s="609"/>
      <c r="DU40" s="609"/>
      <c r="DV40" s="610"/>
      <c r="DW40" s="611">
        <v>0.4</v>
      </c>
      <c r="DX40" s="623"/>
      <c r="DY40" s="623"/>
      <c r="DZ40" s="623"/>
      <c r="EA40" s="623"/>
      <c r="EB40" s="623"/>
      <c r="EC40" s="635"/>
    </row>
    <row r="41" spans="2:133" ht="11.25" customHeight="1" x14ac:dyDescent="0.2">
      <c r="B41" s="589" t="s">
        <v>337</v>
      </c>
      <c r="C41" s="590"/>
      <c r="D41" s="590"/>
      <c r="E41" s="590"/>
      <c r="F41" s="590"/>
      <c r="G41" s="590"/>
      <c r="H41" s="590"/>
      <c r="I41" s="590"/>
      <c r="J41" s="590"/>
      <c r="K41" s="590"/>
      <c r="L41" s="590"/>
      <c r="M41" s="590"/>
      <c r="N41" s="590"/>
      <c r="O41" s="590"/>
      <c r="P41" s="590"/>
      <c r="Q41" s="591"/>
      <c r="R41" s="592">
        <v>10962827</v>
      </c>
      <c r="S41" s="633"/>
      <c r="T41" s="633"/>
      <c r="U41" s="633"/>
      <c r="V41" s="633"/>
      <c r="W41" s="633"/>
      <c r="X41" s="633"/>
      <c r="Y41" s="636"/>
      <c r="Z41" s="637">
        <v>100</v>
      </c>
      <c r="AA41" s="637"/>
      <c r="AB41" s="637"/>
      <c r="AC41" s="637"/>
      <c r="AD41" s="638">
        <v>5399299</v>
      </c>
      <c r="AE41" s="638"/>
      <c r="AF41" s="638"/>
      <c r="AG41" s="638"/>
      <c r="AH41" s="638"/>
      <c r="AI41" s="638"/>
      <c r="AJ41" s="638"/>
      <c r="AK41" s="638"/>
      <c r="AL41" s="595">
        <v>100</v>
      </c>
      <c r="AM41" s="639"/>
      <c r="AN41" s="639"/>
      <c r="AO41" s="640"/>
      <c r="AQ41" s="641" t="s">
        <v>338</v>
      </c>
      <c r="AR41" s="642"/>
      <c r="AS41" s="642"/>
      <c r="AT41" s="642"/>
      <c r="AU41" s="642"/>
      <c r="AV41" s="642"/>
      <c r="AW41" s="642"/>
      <c r="AX41" s="642"/>
      <c r="AY41" s="643"/>
      <c r="AZ41" s="608">
        <v>144459</v>
      </c>
      <c r="BA41" s="609"/>
      <c r="BB41" s="609"/>
      <c r="BC41" s="609"/>
      <c r="BD41" s="621"/>
      <c r="BE41" s="621"/>
      <c r="BF41" s="644"/>
      <c r="BG41" s="649"/>
      <c r="BH41" s="650"/>
      <c r="BI41" s="650"/>
      <c r="BJ41" s="650"/>
      <c r="BK41" s="650"/>
      <c r="BL41" s="205"/>
      <c r="BM41" s="606" t="s">
        <v>339</v>
      </c>
      <c r="BN41" s="606"/>
      <c r="BO41" s="606"/>
      <c r="BP41" s="606"/>
      <c r="BQ41" s="606"/>
      <c r="BR41" s="606"/>
      <c r="BS41" s="606"/>
      <c r="BT41" s="606"/>
      <c r="BU41" s="607"/>
      <c r="BV41" s="608" t="s">
        <v>122</v>
      </c>
      <c r="BW41" s="609"/>
      <c r="BX41" s="609"/>
      <c r="BY41" s="609"/>
      <c r="BZ41" s="609"/>
      <c r="CA41" s="609"/>
      <c r="CB41" s="645"/>
      <c r="CD41" s="605" t="s">
        <v>340</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341</v>
      </c>
      <c r="AR42" s="654"/>
      <c r="AS42" s="654"/>
      <c r="AT42" s="654"/>
      <c r="AU42" s="654"/>
      <c r="AV42" s="654"/>
      <c r="AW42" s="654"/>
      <c r="AX42" s="654"/>
      <c r="AY42" s="655"/>
      <c r="AZ42" s="592">
        <v>643868</v>
      </c>
      <c r="BA42" s="633"/>
      <c r="BB42" s="633"/>
      <c r="BC42" s="633"/>
      <c r="BD42" s="593"/>
      <c r="BE42" s="593"/>
      <c r="BF42" s="656"/>
      <c r="BG42" s="651"/>
      <c r="BH42" s="652"/>
      <c r="BI42" s="652"/>
      <c r="BJ42" s="652"/>
      <c r="BK42" s="652"/>
      <c r="BL42" s="206"/>
      <c r="BM42" s="590" t="s">
        <v>342</v>
      </c>
      <c r="BN42" s="590"/>
      <c r="BO42" s="590"/>
      <c r="BP42" s="590"/>
      <c r="BQ42" s="590"/>
      <c r="BR42" s="590"/>
      <c r="BS42" s="590"/>
      <c r="BT42" s="590"/>
      <c r="BU42" s="591"/>
      <c r="BV42" s="592">
        <v>464</v>
      </c>
      <c r="BW42" s="633"/>
      <c r="BX42" s="633"/>
      <c r="BY42" s="633"/>
      <c r="BZ42" s="633"/>
      <c r="CA42" s="633"/>
      <c r="CB42" s="634"/>
      <c r="CD42" s="605" t="s">
        <v>343</v>
      </c>
      <c r="CE42" s="606"/>
      <c r="CF42" s="606"/>
      <c r="CG42" s="606"/>
      <c r="CH42" s="606"/>
      <c r="CI42" s="606"/>
      <c r="CJ42" s="606"/>
      <c r="CK42" s="606"/>
      <c r="CL42" s="606"/>
      <c r="CM42" s="606"/>
      <c r="CN42" s="606"/>
      <c r="CO42" s="606"/>
      <c r="CP42" s="606"/>
      <c r="CQ42" s="607"/>
      <c r="CR42" s="608">
        <v>1891246</v>
      </c>
      <c r="CS42" s="621"/>
      <c r="CT42" s="621"/>
      <c r="CU42" s="621"/>
      <c r="CV42" s="621"/>
      <c r="CW42" s="621"/>
      <c r="CX42" s="621"/>
      <c r="CY42" s="622"/>
      <c r="CZ42" s="611">
        <v>18</v>
      </c>
      <c r="DA42" s="623"/>
      <c r="DB42" s="623"/>
      <c r="DC42" s="624"/>
      <c r="DD42" s="614">
        <v>149174</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344</v>
      </c>
      <c r="CD43" s="605" t="s">
        <v>345</v>
      </c>
      <c r="CE43" s="606"/>
      <c r="CF43" s="606"/>
      <c r="CG43" s="606"/>
      <c r="CH43" s="606"/>
      <c r="CI43" s="606"/>
      <c r="CJ43" s="606"/>
      <c r="CK43" s="606"/>
      <c r="CL43" s="606"/>
      <c r="CM43" s="606"/>
      <c r="CN43" s="606"/>
      <c r="CO43" s="606"/>
      <c r="CP43" s="606"/>
      <c r="CQ43" s="607"/>
      <c r="CR43" s="608">
        <v>38668</v>
      </c>
      <c r="CS43" s="621"/>
      <c r="CT43" s="621"/>
      <c r="CU43" s="621"/>
      <c r="CV43" s="621"/>
      <c r="CW43" s="621"/>
      <c r="CX43" s="621"/>
      <c r="CY43" s="622"/>
      <c r="CZ43" s="611">
        <v>0.4</v>
      </c>
      <c r="DA43" s="623"/>
      <c r="DB43" s="623"/>
      <c r="DC43" s="624"/>
      <c r="DD43" s="614">
        <v>38668</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346</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294</v>
      </c>
      <c r="CE44" s="628"/>
      <c r="CF44" s="605" t="s">
        <v>347</v>
      </c>
      <c r="CG44" s="606"/>
      <c r="CH44" s="606"/>
      <c r="CI44" s="606"/>
      <c r="CJ44" s="606"/>
      <c r="CK44" s="606"/>
      <c r="CL44" s="606"/>
      <c r="CM44" s="606"/>
      <c r="CN44" s="606"/>
      <c r="CO44" s="606"/>
      <c r="CP44" s="606"/>
      <c r="CQ44" s="607"/>
      <c r="CR44" s="608">
        <v>1878626</v>
      </c>
      <c r="CS44" s="609"/>
      <c r="CT44" s="609"/>
      <c r="CU44" s="609"/>
      <c r="CV44" s="609"/>
      <c r="CW44" s="609"/>
      <c r="CX44" s="609"/>
      <c r="CY44" s="610"/>
      <c r="CZ44" s="611">
        <v>17.899999999999999</v>
      </c>
      <c r="DA44" s="612"/>
      <c r="DB44" s="612"/>
      <c r="DC44" s="613"/>
      <c r="DD44" s="614">
        <v>143261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348</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349</v>
      </c>
      <c r="CG45" s="606"/>
      <c r="CH45" s="606"/>
      <c r="CI45" s="606"/>
      <c r="CJ45" s="606"/>
      <c r="CK45" s="606"/>
      <c r="CL45" s="606"/>
      <c r="CM45" s="606"/>
      <c r="CN45" s="606"/>
      <c r="CO45" s="606"/>
      <c r="CP45" s="606"/>
      <c r="CQ45" s="607"/>
      <c r="CR45" s="608">
        <v>941992</v>
      </c>
      <c r="CS45" s="621"/>
      <c r="CT45" s="621"/>
      <c r="CU45" s="621"/>
      <c r="CV45" s="621"/>
      <c r="CW45" s="621"/>
      <c r="CX45" s="621"/>
      <c r="CY45" s="622"/>
      <c r="CZ45" s="611">
        <v>9</v>
      </c>
      <c r="DA45" s="623"/>
      <c r="DB45" s="623"/>
      <c r="DC45" s="624"/>
      <c r="DD45" s="614">
        <v>49828</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350</v>
      </c>
      <c r="CG46" s="606"/>
      <c r="CH46" s="606"/>
      <c r="CI46" s="606"/>
      <c r="CJ46" s="606"/>
      <c r="CK46" s="606"/>
      <c r="CL46" s="606"/>
      <c r="CM46" s="606"/>
      <c r="CN46" s="606"/>
      <c r="CO46" s="606"/>
      <c r="CP46" s="606"/>
      <c r="CQ46" s="607"/>
      <c r="CR46" s="608">
        <v>858178</v>
      </c>
      <c r="CS46" s="609"/>
      <c r="CT46" s="609"/>
      <c r="CU46" s="609"/>
      <c r="CV46" s="609"/>
      <c r="CW46" s="609"/>
      <c r="CX46" s="609"/>
      <c r="CY46" s="610"/>
      <c r="CZ46" s="611">
        <v>8.1999999999999993</v>
      </c>
      <c r="DA46" s="612"/>
      <c r="DB46" s="612"/>
      <c r="DC46" s="613"/>
      <c r="DD46" s="614">
        <v>81989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351</v>
      </c>
      <c r="CG47" s="606"/>
      <c r="CH47" s="606"/>
      <c r="CI47" s="606"/>
      <c r="CJ47" s="606"/>
      <c r="CK47" s="606"/>
      <c r="CL47" s="606"/>
      <c r="CM47" s="606"/>
      <c r="CN47" s="606"/>
      <c r="CO47" s="606"/>
      <c r="CP47" s="606"/>
      <c r="CQ47" s="607"/>
      <c r="CR47" s="608">
        <v>12620</v>
      </c>
      <c r="CS47" s="621"/>
      <c r="CT47" s="621"/>
      <c r="CU47" s="621"/>
      <c r="CV47" s="621"/>
      <c r="CW47" s="621"/>
      <c r="CX47" s="621"/>
      <c r="CY47" s="622"/>
      <c r="CZ47" s="611">
        <v>0.1</v>
      </c>
      <c r="DA47" s="623"/>
      <c r="DB47" s="623"/>
      <c r="DC47" s="624"/>
      <c r="DD47" s="614">
        <v>5913</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352</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353</v>
      </c>
      <c r="CE49" s="590"/>
      <c r="CF49" s="590"/>
      <c r="CG49" s="590"/>
      <c r="CH49" s="590"/>
      <c r="CI49" s="590"/>
      <c r="CJ49" s="590"/>
      <c r="CK49" s="590"/>
      <c r="CL49" s="590"/>
      <c r="CM49" s="590"/>
      <c r="CN49" s="590"/>
      <c r="CO49" s="590"/>
      <c r="CP49" s="590"/>
      <c r="CQ49" s="591"/>
      <c r="CR49" s="592">
        <v>10490938</v>
      </c>
      <c r="CS49" s="593"/>
      <c r="CT49" s="593"/>
      <c r="CU49" s="593"/>
      <c r="CV49" s="593"/>
      <c r="CW49" s="593"/>
      <c r="CX49" s="593"/>
      <c r="CY49" s="594"/>
      <c r="CZ49" s="595">
        <v>100</v>
      </c>
      <c r="DA49" s="596"/>
      <c r="DB49" s="596"/>
      <c r="DC49" s="597"/>
      <c r="DD49" s="598">
        <v>6291307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24vhdHBGdfN8eo7mUXCFmOKgcpNoYtYORFiw1UXmEnHnCcgTYpgQ2tHjOKoSRli9Pj0qm51gWxfyJYmx8c+AKg==" saltValue="27Kn3bRshIlOcmR1ITjDM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7" t="s">
        <v>354</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355</v>
      </c>
      <c r="DK2" s="1079"/>
      <c r="DL2" s="1079"/>
      <c r="DM2" s="1079"/>
      <c r="DN2" s="1079"/>
      <c r="DO2" s="1080"/>
      <c r="DP2" s="210"/>
      <c r="DQ2" s="1078" t="s">
        <v>356</v>
      </c>
      <c r="DR2" s="1079"/>
      <c r="DS2" s="1079"/>
      <c r="DT2" s="1079"/>
      <c r="DU2" s="1079"/>
      <c r="DV2" s="1079"/>
      <c r="DW2" s="1079"/>
      <c r="DX2" s="1079"/>
      <c r="DY2" s="1079"/>
      <c r="DZ2" s="108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6" t="s">
        <v>357</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358</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2" t="s">
        <v>359</v>
      </c>
      <c r="B5" s="983"/>
      <c r="C5" s="983"/>
      <c r="D5" s="983"/>
      <c r="E5" s="983"/>
      <c r="F5" s="983"/>
      <c r="G5" s="983"/>
      <c r="H5" s="983"/>
      <c r="I5" s="983"/>
      <c r="J5" s="983"/>
      <c r="K5" s="983"/>
      <c r="L5" s="983"/>
      <c r="M5" s="983"/>
      <c r="N5" s="983"/>
      <c r="O5" s="983"/>
      <c r="P5" s="984"/>
      <c r="Q5" s="988" t="s">
        <v>360</v>
      </c>
      <c r="R5" s="989"/>
      <c r="S5" s="989"/>
      <c r="T5" s="989"/>
      <c r="U5" s="990"/>
      <c r="V5" s="988" t="s">
        <v>361</v>
      </c>
      <c r="W5" s="989"/>
      <c r="X5" s="989"/>
      <c r="Y5" s="989"/>
      <c r="Z5" s="990"/>
      <c r="AA5" s="988" t="s">
        <v>362</v>
      </c>
      <c r="AB5" s="989"/>
      <c r="AC5" s="989"/>
      <c r="AD5" s="989"/>
      <c r="AE5" s="989"/>
      <c r="AF5" s="1081" t="s">
        <v>363</v>
      </c>
      <c r="AG5" s="989"/>
      <c r="AH5" s="989"/>
      <c r="AI5" s="989"/>
      <c r="AJ5" s="1002"/>
      <c r="AK5" s="989" t="s">
        <v>364</v>
      </c>
      <c r="AL5" s="989"/>
      <c r="AM5" s="989"/>
      <c r="AN5" s="989"/>
      <c r="AO5" s="990"/>
      <c r="AP5" s="988" t="s">
        <v>365</v>
      </c>
      <c r="AQ5" s="989"/>
      <c r="AR5" s="989"/>
      <c r="AS5" s="989"/>
      <c r="AT5" s="990"/>
      <c r="AU5" s="988" t="s">
        <v>366</v>
      </c>
      <c r="AV5" s="989"/>
      <c r="AW5" s="989"/>
      <c r="AX5" s="989"/>
      <c r="AY5" s="1002"/>
      <c r="AZ5" s="214"/>
      <c r="BA5" s="214"/>
      <c r="BB5" s="214"/>
      <c r="BC5" s="214"/>
      <c r="BD5" s="214"/>
      <c r="BE5" s="215"/>
      <c r="BF5" s="215"/>
      <c r="BG5" s="215"/>
      <c r="BH5" s="215"/>
      <c r="BI5" s="215"/>
      <c r="BJ5" s="215"/>
      <c r="BK5" s="215"/>
      <c r="BL5" s="215"/>
      <c r="BM5" s="215"/>
      <c r="BN5" s="215"/>
      <c r="BO5" s="215"/>
      <c r="BP5" s="215"/>
      <c r="BQ5" s="982" t="s">
        <v>367</v>
      </c>
      <c r="BR5" s="983"/>
      <c r="BS5" s="983"/>
      <c r="BT5" s="983"/>
      <c r="BU5" s="983"/>
      <c r="BV5" s="983"/>
      <c r="BW5" s="983"/>
      <c r="BX5" s="983"/>
      <c r="BY5" s="983"/>
      <c r="BZ5" s="983"/>
      <c r="CA5" s="983"/>
      <c r="CB5" s="983"/>
      <c r="CC5" s="983"/>
      <c r="CD5" s="983"/>
      <c r="CE5" s="983"/>
      <c r="CF5" s="983"/>
      <c r="CG5" s="984"/>
      <c r="CH5" s="988" t="s">
        <v>368</v>
      </c>
      <c r="CI5" s="989"/>
      <c r="CJ5" s="989"/>
      <c r="CK5" s="989"/>
      <c r="CL5" s="990"/>
      <c r="CM5" s="988" t="s">
        <v>369</v>
      </c>
      <c r="CN5" s="989"/>
      <c r="CO5" s="989"/>
      <c r="CP5" s="989"/>
      <c r="CQ5" s="990"/>
      <c r="CR5" s="988" t="s">
        <v>370</v>
      </c>
      <c r="CS5" s="989"/>
      <c r="CT5" s="989"/>
      <c r="CU5" s="989"/>
      <c r="CV5" s="990"/>
      <c r="CW5" s="988" t="s">
        <v>371</v>
      </c>
      <c r="CX5" s="989"/>
      <c r="CY5" s="989"/>
      <c r="CZ5" s="989"/>
      <c r="DA5" s="990"/>
      <c r="DB5" s="988" t="s">
        <v>372</v>
      </c>
      <c r="DC5" s="989"/>
      <c r="DD5" s="989"/>
      <c r="DE5" s="989"/>
      <c r="DF5" s="990"/>
      <c r="DG5" s="1071" t="s">
        <v>373</v>
      </c>
      <c r="DH5" s="1072"/>
      <c r="DI5" s="1072"/>
      <c r="DJ5" s="1072"/>
      <c r="DK5" s="1073"/>
      <c r="DL5" s="1071" t="s">
        <v>374</v>
      </c>
      <c r="DM5" s="1072"/>
      <c r="DN5" s="1072"/>
      <c r="DO5" s="1072"/>
      <c r="DP5" s="1073"/>
      <c r="DQ5" s="988" t="s">
        <v>375</v>
      </c>
      <c r="DR5" s="989"/>
      <c r="DS5" s="989"/>
      <c r="DT5" s="989"/>
      <c r="DU5" s="990"/>
      <c r="DV5" s="988" t="s">
        <v>366</v>
      </c>
      <c r="DW5" s="989"/>
      <c r="DX5" s="989"/>
      <c r="DY5" s="989"/>
      <c r="DZ5" s="1002"/>
      <c r="EA5" s="216"/>
    </row>
    <row r="6" spans="1:131" s="217"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x14ac:dyDescent="0.2">
      <c r="A7" s="218">
        <v>1</v>
      </c>
      <c r="B7" s="1034" t="s">
        <v>376</v>
      </c>
      <c r="C7" s="1035"/>
      <c r="D7" s="1035"/>
      <c r="E7" s="1035"/>
      <c r="F7" s="1035"/>
      <c r="G7" s="1035"/>
      <c r="H7" s="1035"/>
      <c r="I7" s="1035"/>
      <c r="J7" s="1035"/>
      <c r="K7" s="1035"/>
      <c r="L7" s="1035"/>
      <c r="M7" s="1035"/>
      <c r="N7" s="1035"/>
      <c r="O7" s="1035"/>
      <c r="P7" s="1036"/>
      <c r="Q7" s="1089">
        <v>10967</v>
      </c>
      <c r="R7" s="1090"/>
      <c r="S7" s="1090"/>
      <c r="T7" s="1090"/>
      <c r="U7" s="1090"/>
      <c r="V7" s="1090">
        <v>10495</v>
      </c>
      <c r="W7" s="1090"/>
      <c r="X7" s="1090"/>
      <c r="Y7" s="1090"/>
      <c r="Z7" s="1090"/>
      <c r="AA7" s="1090">
        <v>472</v>
      </c>
      <c r="AB7" s="1090"/>
      <c r="AC7" s="1090"/>
      <c r="AD7" s="1090"/>
      <c r="AE7" s="1091"/>
      <c r="AF7" s="1092">
        <v>374</v>
      </c>
      <c r="AG7" s="1093"/>
      <c r="AH7" s="1093"/>
      <c r="AI7" s="1093"/>
      <c r="AJ7" s="1094"/>
      <c r="AK7" s="1095">
        <v>522</v>
      </c>
      <c r="AL7" s="1096"/>
      <c r="AM7" s="1096"/>
      <c r="AN7" s="1096"/>
      <c r="AO7" s="1096"/>
      <c r="AP7" s="1096">
        <v>12439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561</v>
      </c>
      <c r="BT7" s="1087"/>
      <c r="BU7" s="1087"/>
      <c r="BV7" s="1087"/>
      <c r="BW7" s="1087"/>
      <c r="BX7" s="1087"/>
      <c r="BY7" s="1087"/>
      <c r="BZ7" s="1087"/>
      <c r="CA7" s="1087"/>
      <c r="CB7" s="1087"/>
      <c r="CC7" s="1087"/>
      <c r="CD7" s="1087"/>
      <c r="CE7" s="1087"/>
      <c r="CF7" s="1087"/>
      <c r="CG7" s="1099"/>
      <c r="CH7" s="1083">
        <v>-128</v>
      </c>
      <c r="CI7" s="1084"/>
      <c r="CJ7" s="1084"/>
      <c r="CK7" s="1084"/>
      <c r="CL7" s="1085"/>
      <c r="CM7" s="1083">
        <v>64</v>
      </c>
      <c r="CN7" s="1084"/>
      <c r="CO7" s="1084"/>
      <c r="CP7" s="1084"/>
      <c r="CQ7" s="1085"/>
      <c r="CR7" s="1083">
        <v>11</v>
      </c>
      <c r="CS7" s="1084"/>
      <c r="CT7" s="1084"/>
      <c r="CU7" s="1084"/>
      <c r="CV7" s="1085"/>
      <c r="CW7" s="1083">
        <v>71</v>
      </c>
      <c r="CX7" s="1084"/>
      <c r="CY7" s="1084"/>
      <c r="CZ7" s="1084"/>
      <c r="DA7" s="1085"/>
      <c r="DB7" s="1083" t="s">
        <v>490</v>
      </c>
      <c r="DC7" s="1084"/>
      <c r="DD7" s="1084"/>
      <c r="DE7" s="1084"/>
      <c r="DF7" s="1085"/>
      <c r="DG7" s="1083" t="s">
        <v>490</v>
      </c>
      <c r="DH7" s="1084"/>
      <c r="DI7" s="1084"/>
      <c r="DJ7" s="1084"/>
      <c r="DK7" s="1085"/>
      <c r="DL7" s="1083" t="s">
        <v>490</v>
      </c>
      <c r="DM7" s="1084"/>
      <c r="DN7" s="1084"/>
      <c r="DO7" s="1084"/>
      <c r="DP7" s="1085"/>
      <c r="DQ7" s="1083" t="s">
        <v>490</v>
      </c>
      <c r="DR7" s="1084"/>
      <c r="DS7" s="1084"/>
      <c r="DT7" s="1084"/>
      <c r="DU7" s="1085"/>
      <c r="DV7" s="1086"/>
      <c r="DW7" s="1087"/>
      <c r="DX7" s="1087"/>
      <c r="DY7" s="1087"/>
      <c r="DZ7" s="1088"/>
      <c r="EA7" s="216"/>
    </row>
    <row r="8" spans="1:131" s="217" customFormat="1" ht="26.25" customHeight="1" x14ac:dyDescent="0.2">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562</v>
      </c>
      <c r="BT8" s="980"/>
      <c r="BU8" s="980"/>
      <c r="BV8" s="980"/>
      <c r="BW8" s="980"/>
      <c r="BX8" s="980"/>
      <c r="BY8" s="980"/>
      <c r="BZ8" s="980"/>
      <c r="CA8" s="980"/>
      <c r="CB8" s="980"/>
      <c r="CC8" s="980"/>
      <c r="CD8" s="980"/>
      <c r="CE8" s="980"/>
      <c r="CF8" s="980"/>
      <c r="CG8" s="1001"/>
      <c r="CH8" s="976">
        <v>0</v>
      </c>
      <c r="CI8" s="977"/>
      <c r="CJ8" s="977"/>
      <c r="CK8" s="977"/>
      <c r="CL8" s="978"/>
      <c r="CM8" s="976">
        <v>5</v>
      </c>
      <c r="CN8" s="977"/>
      <c r="CO8" s="977"/>
      <c r="CP8" s="977"/>
      <c r="CQ8" s="978"/>
      <c r="CR8" s="976">
        <v>3</v>
      </c>
      <c r="CS8" s="977"/>
      <c r="CT8" s="977"/>
      <c r="CU8" s="977"/>
      <c r="CV8" s="978"/>
      <c r="CW8" s="976">
        <v>2</v>
      </c>
      <c r="CX8" s="977"/>
      <c r="CY8" s="977"/>
      <c r="CZ8" s="977"/>
      <c r="DA8" s="978"/>
      <c r="DB8" s="976" t="s">
        <v>490</v>
      </c>
      <c r="DC8" s="977"/>
      <c r="DD8" s="977"/>
      <c r="DE8" s="977"/>
      <c r="DF8" s="978"/>
      <c r="DG8" s="976" t="s">
        <v>490</v>
      </c>
      <c r="DH8" s="977"/>
      <c r="DI8" s="977"/>
      <c r="DJ8" s="977"/>
      <c r="DK8" s="978"/>
      <c r="DL8" s="976" t="s">
        <v>490</v>
      </c>
      <c r="DM8" s="977"/>
      <c r="DN8" s="977"/>
      <c r="DO8" s="977"/>
      <c r="DP8" s="978"/>
      <c r="DQ8" s="976" t="s">
        <v>490</v>
      </c>
      <c r="DR8" s="977"/>
      <c r="DS8" s="977"/>
      <c r="DT8" s="977"/>
      <c r="DU8" s="978"/>
      <c r="DV8" s="979"/>
      <c r="DW8" s="980"/>
      <c r="DX8" s="980"/>
      <c r="DY8" s="980"/>
      <c r="DZ8" s="981"/>
      <c r="EA8" s="216"/>
    </row>
    <row r="9" spans="1:131" s="217" customFormat="1" ht="26.25" customHeight="1" x14ac:dyDescent="0.2">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6"/>
    </row>
    <row r="10" spans="1:131" s="217" customFormat="1" ht="26.25" customHeight="1" x14ac:dyDescent="0.2">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x14ac:dyDescent="0.2">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x14ac:dyDescent="0.2">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x14ac:dyDescent="0.2">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x14ac:dyDescent="0.2">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x14ac:dyDescent="0.2">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x14ac:dyDescent="0.2">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x14ac:dyDescent="0.2">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x14ac:dyDescent="0.2">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x14ac:dyDescent="0.2">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x14ac:dyDescent="0.2">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x14ac:dyDescent="0.25">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x14ac:dyDescent="0.2">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377</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x14ac:dyDescent="0.25">
      <c r="A23" s="222" t="s">
        <v>378</v>
      </c>
      <c r="B23" s="924" t="s">
        <v>379</v>
      </c>
      <c r="C23" s="925"/>
      <c r="D23" s="925"/>
      <c r="E23" s="925"/>
      <c r="F23" s="925"/>
      <c r="G23" s="925"/>
      <c r="H23" s="925"/>
      <c r="I23" s="925"/>
      <c r="J23" s="925"/>
      <c r="K23" s="925"/>
      <c r="L23" s="925"/>
      <c r="M23" s="925"/>
      <c r="N23" s="925"/>
      <c r="O23" s="925"/>
      <c r="P23" s="935"/>
      <c r="Q23" s="1054">
        <v>10967</v>
      </c>
      <c r="R23" s="1048"/>
      <c r="S23" s="1048"/>
      <c r="T23" s="1048"/>
      <c r="U23" s="1048"/>
      <c r="V23" s="1048">
        <v>10495</v>
      </c>
      <c r="W23" s="1048"/>
      <c r="X23" s="1048"/>
      <c r="Y23" s="1048"/>
      <c r="Z23" s="1048"/>
      <c r="AA23" s="1048">
        <v>472</v>
      </c>
      <c r="AB23" s="1048"/>
      <c r="AC23" s="1048"/>
      <c r="AD23" s="1048"/>
      <c r="AE23" s="1055"/>
      <c r="AF23" s="1056">
        <v>374</v>
      </c>
      <c r="AG23" s="1048"/>
      <c r="AH23" s="1048"/>
      <c r="AI23" s="1048"/>
      <c r="AJ23" s="1057"/>
      <c r="AK23" s="1058"/>
      <c r="AL23" s="1059"/>
      <c r="AM23" s="1059"/>
      <c r="AN23" s="1059"/>
      <c r="AO23" s="1059"/>
      <c r="AP23" s="1048">
        <v>12439</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x14ac:dyDescent="0.2">
      <c r="A24" s="1047" t="s">
        <v>380</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x14ac:dyDescent="0.25">
      <c r="A25" s="1046" t="s">
        <v>381</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2">
      <c r="A26" s="982" t="s">
        <v>359</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2" t="s">
        <v>385</v>
      </c>
      <c r="AG26" s="995"/>
      <c r="AH26" s="995"/>
      <c r="AI26" s="995"/>
      <c r="AJ26" s="1043"/>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366</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2">
      <c r="A28" s="224">
        <v>1</v>
      </c>
      <c r="B28" s="1034" t="s">
        <v>390</v>
      </c>
      <c r="C28" s="1035"/>
      <c r="D28" s="1035"/>
      <c r="E28" s="1035"/>
      <c r="F28" s="1035"/>
      <c r="G28" s="1035"/>
      <c r="H28" s="1035"/>
      <c r="I28" s="1035"/>
      <c r="J28" s="1035"/>
      <c r="K28" s="1035"/>
      <c r="L28" s="1035"/>
      <c r="M28" s="1035"/>
      <c r="N28" s="1035"/>
      <c r="O28" s="1035"/>
      <c r="P28" s="1036"/>
      <c r="Q28" s="1037">
        <v>1730</v>
      </c>
      <c r="R28" s="1038"/>
      <c r="S28" s="1038"/>
      <c r="T28" s="1038"/>
      <c r="U28" s="1038"/>
      <c r="V28" s="1038">
        <v>1699</v>
      </c>
      <c r="W28" s="1038"/>
      <c r="X28" s="1038"/>
      <c r="Y28" s="1038"/>
      <c r="Z28" s="1038"/>
      <c r="AA28" s="1038">
        <v>31</v>
      </c>
      <c r="AB28" s="1038"/>
      <c r="AC28" s="1038"/>
      <c r="AD28" s="1038"/>
      <c r="AE28" s="1039"/>
      <c r="AF28" s="1040">
        <v>31</v>
      </c>
      <c r="AG28" s="1038"/>
      <c r="AH28" s="1038"/>
      <c r="AI28" s="1038"/>
      <c r="AJ28" s="1041"/>
      <c r="AK28" s="1029">
        <v>177</v>
      </c>
      <c r="AL28" s="1030"/>
      <c r="AM28" s="1030"/>
      <c r="AN28" s="1030"/>
      <c r="AO28" s="1030"/>
      <c r="AP28" s="1030" t="s">
        <v>563</v>
      </c>
      <c r="AQ28" s="1030"/>
      <c r="AR28" s="1030"/>
      <c r="AS28" s="1030"/>
      <c r="AT28" s="1030"/>
      <c r="AU28" s="1030" t="s">
        <v>563</v>
      </c>
      <c r="AV28" s="1030"/>
      <c r="AW28" s="1030"/>
      <c r="AX28" s="1030"/>
      <c r="AY28" s="1030"/>
      <c r="AZ28" s="1031" t="s">
        <v>563</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2">
      <c r="A29" s="224">
        <v>2</v>
      </c>
      <c r="B29" s="1017" t="s">
        <v>391</v>
      </c>
      <c r="C29" s="1018"/>
      <c r="D29" s="1018"/>
      <c r="E29" s="1018"/>
      <c r="F29" s="1018"/>
      <c r="G29" s="1018"/>
      <c r="H29" s="1018"/>
      <c r="I29" s="1018"/>
      <c r="J29" s="1018"/>
      <c r="K29" s="1018"/>
      <c r="L29" s="1018"/>
      <c r="M29" s="1018"/>
      <c r="N29" s="1018"/>
      <c r="O29" s="1018"/>
      <c r="P29" s="1019"/>
      <c r="Q29" s="1025">
        <v>2204</v>
      </c>
      <c r="R29" s="1026"/>
      <c r="S29" s="1026"/>
      <c r="T29" s="1026"/>
      <c r="U29" s="1026"/>
      <c r="V29" s="1026">
        <v>2046</v>
      </c>
      <c r="W29" s="1026"/>
      <c r="X29" s="1026"/>
      <c r="Y29" s="1026"/>
      <c r="Z29" s="1026"/>
      <c r="AA29" s="1026">
        <v>158</v>
      </c>
      <c r="AB29" s="1026"/>
      <c r="AC29" s="1026"/>
      <c r="AD29" s="1026"/>
      <c r="AE29" s="1027"/>
      <c r="AF29" s="1022">
        <v>158</v>
      </c>
      <c r="AG29" s="1023"/>
      <c r="AH29" s="1023"/>
      <c r="AI29" s="1023"/>
      <c r="AJ29" s="1024"/>
      <c r="AK29" s="967">
        <v>295</v>
      </c>
      <c r="AL29" s="958"/>
      <c r="AM29" s="958"/>
      <c r="AN29" s="958"/>
      <c r="AO29" s="958"/>
      <c r="AP29" s="958" t="s">
        <v>563</v>
      </c>
      <c r="AQ29" s="958"/>
      <c r="AR29" s="958"/>
      <c r="AS29" s="958"/>
      <c r="AT29" s="958"/>
      <c r="AU29" s="958" t="s">
        <v>563</v>
      </c>
      <c r="AV29" s="958"/>
      <c r="AW29" s="958"/>
      <c r="AX29" s="958"/>
      <c r="AY29" s="958"/>
      <c r="AZ29" s="1028" t="s">
        <v>563</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2">
      <c r="A30" s="224">
        <v>3</v>
      </c>
      <c r="B30" s="1017" t="s">
        <v>392</v>
      </c>
      <c r="C30" s="1018"/>
      <c r="D30" s="1018"/>
      <c r="E30" s="1018"/>
      <c r="F30" s="1018"/>
      <c r="G30" s="1018"/>
      <c r="H30" s="1018"/>
      <c r="I30" s="1018"/>
      <c r="J30" s="1018"/>
      <c r="K30" s="1018"/>
      <c r="L30" s="1018"/>
      <c r="M30" s="1018"/>
      <c r="N30" s="1018"/>
      <c r="O30" s="1018"/>
      <c r="P30" s="1019"/>
      <c r="Q30" s="1025">
        <v>300</v>
      </c>
      <c r="R30" s="1026"/>
      <c r="S30" s="1026"/>
      <c r="T30" s="1026"/>
      <c r="U30" s="1026"/>
      <c r="V30" s="1026">
        <v>297</v>
      </c>
      <c r="W30" s="1026"/>
      <c r="X30" s="1026"/>
      <c r="Y30" s="1026"/>
      <c r="Z30" s="1026"/>
      <c r="AA30" s="1026">
        <v>3</v>
      </c>
      <c r="AB30" s="1026"/>
      <c r="AC30" s="1026"/>
      <c r="AD30" s="1026"/>
      <c r="AE30" s="1027"/>
      <c r="AF30" s="1022">
        <v>3</v>
      </c>
      <c r="AG30" s="1023"/>
      <c r="AH30" s="1023"/>
      <c r="AI30" s="1023"/>
      <c r="AJ30" s="1024"/>
      <c r="AK30" s="967">
        <v>82</v>
      </c>
      <c r="AL30" s="958"/>
      <c r="AM30" s="958"/>
      <c r="AN30" s="958"/>
      <c r="AO30" s="958"/>
      <c r="AP30" s="958" t="s">
        <v>563</v>
      </c>
      <c r="AQ30" s="958"/>
      <c r="AR30" s="958"/>
      <c r="AS30" s="958"/>
      <c r="AT30" s="958"/>
      <c r="AU30" s="958" t="s">
        <v>563</v>
      </c>
      <c r="AV30" s="958"/>
      <c r="AW30" s="958"/>
      <c r="AX30" s="958"/>
      <c r="AY30" s="958"/>
      <c r="AZ30" s="1028" t="s">
        <v>563</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2">
      <c r="A31" s="224">
        <v>4</v>
      </c>
      <c r="B31" s="1017" t="s">
        <v>393</v>
      </c>
      <c r="C31" s="1018"/>
      <c r="D31" s="1018"/>
      <c r="E31" s="1018"/>
      <c r="F31" s="1018"/>
      <c r="G31" s="1018"/>
      <c r="H31" s="1018"/>
      <c r="I31" s="1018"/>
      <c r="J31" s="1018"/>
      <c r="K31" s="1018"/>
      <c r="L31" s="1018"/>
      <c r="M31" s="1018"/>
      <c r="N31" s="1018"/>
      <c r="O31" s="1018"/>
      <c r="P31" s="1019"/>
      <c r="Q31" s="1025">
        <v>113</v>
      </c>
      <c r="R31" s="1026"/>
      <c r="S31" s="1026"/>
      <c r="T31" s="1026"/>
      <c r="U31" s="1026"/>
      <c r="V31" s="1026">
        <v>97</v>
      </c>
      <c r="W31" s="1026"/>
      <c r="X31" s="1026"/>
      <c r="Y31" s="1026"/>
      <c r="Z31" s="1026"/>
      <c r="AA31" s="1026">
        <v>16</v>
      </c>
      <c r="AB31" s="1026"/>
      <c r="AC31" s="1026"/>
      <c r="AD31" s="1026"/>
      <c r="AE31" s="1027"/>
      <c r="AF31" s="1022">
        <v>16</v>
      </c>
      <c r="AG31" s="1023"/>
      <c r="AH31" s="1023"/>
      <c r="AI31" s="1023"/>
      <c r="AJ31" s="1024"/>
      <c r="AK31" s="967">
        <v>1</v>
      </c>
      <c r="AL31" s="958"/>
      <c r="AM31" s="958"/>
      <c r="AN31" s="958"/>
      <c r="AO31" s="958"/>
      <c r="AP31" s="958" t="s">
        <v>563</v>
      </c>
      <c r="AQ31" s="958"/>
      <c r="AR31" s="958"/>
      <c r="AS31" s="958"/>
      <c r="AT31" s="958"/>
      <c r="AU31" s="958" t="s">
        <v>563</v>
      </c>
      <c r="AV31" s="958"/>
      <c r="AW31" s="958"/>
      <c r="AX31" s="958"/>
      <c r="AY31" s="958"/>
      <c r="AZ31" s="1028" t="s">
        <v>563</v>
      </c>
      <c r="BA31" s="1028"/>
      <c r="BB31" s="1028"/>
      <c r="BC31" s="1028"/>
      <c r="BD31" s="1028"/>
      <c r="BE31" s="959"/>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2">
      <c r="A32" s="224">
        <v>5</v>
      </c>
      <c r="B32" s="1017" t="s">
        <v>394</v>
      </c>
      <c r="C32" s="1018"/>
      <c r="D32" s="1018"/>
      <c r="E32" s="1018"/>
      <c r="F32" s="1018"/>
      <c r="G32" s="1018"/>
      <c r="H32" s="1018"/>
      <c r="I32" s="1018"/>
      <c r="J32" s="1018"/>
      <c r="K32" s="1018"/>
      <c r="L32" s="1018"/>
      <c r="M32" s="1018"/>
      <c r="N32" s="1018"/>
      <c r="O32" s="1018"/>
      <c r="P32" s="1019"/>
      <c r="Q32" s="1025">
        <v>14</v>
      </c>
      <c r="R32" s="1026"/>
      <c r="S32" s="1026"/>
      <c r="T32" s="1026"/>
      <c r="U32" s="1026"/>
      <c r="V32" s="1026">
        <v>14</v>
      </c>
      <c r="W32" s="1026"/>
      <c r="X32" s="1026"/>
      <c r="Y32" s="1026"/>
      <c r="Z32" s="1026"/>
      <c r="AA32" s="1026">
        <v>0</v>
      </c>
      <c r="AB32" s="1026"/>
      <c r="AC32" s="1026"/>
      <c r="AD32" s="1026"/>
      <c r="AE32" s="1027"/>
      <c r="AF32" s="1022" t="s">
        <v>122</v>
      </c>
      <c r="AG32" s="1023"/>
      <c r="AH32" s="1023"/>
      <c r="AI32" s="1023"/>
      <c r="AJ32" s="1024"/>
      <c r="AK32" s="967">
        <v>8</v>
      </c>
      <c r="AL32" s="958"/>
      <c r="AM32" s="958"/>
      <c r="AN32" s="958"/>
      <c r="AO32" s="958"/>
      <c r="AP32" s="958">
        <v>3</v>
      </c>
      <c r="AQ32" s="958"/>
      <c r="AR32" s="958"/>
      <c r="AS32" s="958"/>
      <c r="AT32" s="958"/>
      <c r="AU32" s="958">
        <v>3</v>
      </c>
      <c r="AV32" s="958"/>
      <c r="AW32" s="958"/>
      <c r="AX32" s="958"/>
      <c r="AY32" s="958"/>
      <c r="AZ32" s="1028" t="s">
        <v>563</v>
      </c>
      <c r="BA32" s="1028"/>
      <c r="BB32" s="1028"/>
      <c r="BC32" s="1028"/>
      <c r="BD32" s="1028"/>
      <c r="BE32" s="959" t="s">
        <v>395</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2">
      <c r="A33" s="224">
        <v>6</v>
      </c>
      <c r="B33" s="1017" t="s">
        <v>396</v>
      </c>
      <c r="C33" s="1018"/>
      <c r="D33" s="1018"/>
      <c r="E33" s="1018"/>
      <c r="F33" s="1018"/>
      <c r="G33" s="1018"/>
      <c r="H33" s="1018"/>
      <c r="I33" s="1018"/>
      <c r="J33" s="1018"/>
      <c r="K33" s="1018"/>
      <c r="L33" s="1018"/>
      <c r="M33" s="1018"/>
      <c r="N33" s="1018"/>
      <c r="O33" s="1018"/>
      <c r="P33" s="1019"/>
      <c r="Q33" s="1025">
        <v>35</v>
      </c>
      <c r="R33" s="1026"/>
      <c r="S33" s="1026"/>
      <c r="T33" s="1026"/>
      <c r="U33" s="1026"/>
      <c r="V33" s="1026">
        <v>27</v>
      </c>
      <c r="W33" s="1026"/>
      <c r="X33" s="1026"/>
      <c r="Y33" s="1026"/>
      <c r="Z33" s="1026"/>
      <c r="AA33" s="1026">
        <v>8</v>
      </c>
      <c r="AB33" s="1026"/>
      <c r="AC33" s="1026"/>
      <c r="AD33" s="1026"/>
      <c r="AE33" s="1027"/>
      <c r="AF33" s="1022">
        <v>8</v>
      </c>
      <c r="AG33" s="1023"/>
      <c r="AH33" s="1023"/>
      <c r="AI33" s="1023"/>
      <c r="AJ33" s="1024"/>
      <c r="AK33" s="967" t="s">
        <v>563</v>
      </c>
      <c r="AL33" s="958"/>
      <c r="AM33" s="958"/>
      <c r="AN33" s="958"/>
      <c r="AO33" s="958"/>
      <c r="AP33" s="958" t="s">
        <v>563</v>
      </c>
      <c r="AQ33" s="958"/>
      <c r="AR33" s="958"/>
      <c r="AS33" s="958"/>
      <c r="AT33" s="958"/>
      <c r="AU33" s="958" t="s">
        <v>563</v>
      </c>
      <c r="AV33" s="958"/>
      <c r="AW33" s="958"/>
      <c r="AX33" s="958"/>
      <c r="AY33" s="958"/>
      <c r="AZ33" s="1028" t="s">
        <v>563</v>
      </c>
      <c r="BA33" s="1028"/>
      <c r="BB33" s="1028"/>
      <c r="BC33" s="1028"/>
      <c r="BD33" s="1028"/>
      <c r="BE33" s="959" t="s">
        <v>397</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2">
      <c r="A34" s="224">
        <v>7</v>
      </c>
      <c r="B34" s="1017" t="s">
        <v>143</v>
      </c>
      <c r="C34" s="1018"/>
      <c r="D34" s="1018"/>
      <c r="E34" s="1018"/>
      <c r="F34" s="1018"/>
      <c r="G34" s="1018"/>
      <c r="H34" s="1018"/>
      <c r="I34" s="1018"/>
      <c r="J34" s="1018"/>
      <c r="K34" s="1018"/>
      <c r="L34" s="1018"/>
      <c r="M34" s="1018"/>
      <c r="N34" s="1018"/>
      <c r="O34" s="1018"/>
      <c r="P34" s="1019"/>
      <c r="Q34" s="1025">
        <v>0</v>
      </c>
      <c r="R34" s="1026"/>
      <c r="S34" s="1026"/>
      <c r="T34" s="1026"/>
      <c r="U34" s="1026"/>
      <c r="V34" s="1026">
        <v>14</v>
      </c>
      <c r="W34" s="1026"/>
      <c r="X34" s="1026"/>
      <c r="Y34" s="1026"/>
      <c r="Z34" s="1026"/>
      <c r="AA34" s="1026">
        <v>-14</v>
      </c>
      <c r="AB34" s="1026"/>
      <c r="AC34" s="1026"/>
      <c r="AD34" s="1026"/>
      <c r="AE34" s="1027"/>
      <c r="AF34" s="1022">
        <v>0</v>
      </c>
      <c r="AG34" s="1023"/>
      <c r="AH34" s="1023"/>
      <c r="AI34" s="1023"/>
      <c r="AJ34" s="1024"/>
      <c r="AK34" s="967" t="s">
        <v>563</v>
      </c>
      <c r="AL34" s="958"/>
      <c r="AM34" s="958"/>
      <c r="AN34" s="958"/>
      <c r="AO34" s="958"/>
      <c r="AP34" s="958" t="s">
        <v>563</v>
      </c>
      <c r="AQ34" s="958"/>
      <c r="AR34" s="958"/>
      <c r="AS34" s="958"/>
      <c r="AT34" s="958"/>
      <c r="AU34" s="958" t="s">
        <v>563</v>
      </c>
      <c r="AV34" s="958"/>
      <c r="AW34" s="958"/>
      <c r="AX34" s="958"/>
      <c r="AY34" s="958"/>
      <c r="AZ34" s="1028">
        <v>2.6</v>
      </c>
      <c r="BA34" s="1028"/>
      <c r="BB34" s="1028"/>
      <c r="BC34" s="1028"/>
      <c r="BD34" s="1028"/>
      <c r="BE34" s="959" t="s">
        <v>397</v>
      </c>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2">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2">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2">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2">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2">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2">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2">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2">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2">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2">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2">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2">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2">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2">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2">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2">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2">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2">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2">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2">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2">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2">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2">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2">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2">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2">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5">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2">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398</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5">
      <c r="A63" s="222" t="s">
        <v>378</v>
      </c>
      <c r="B63" s="924" t="s">
        <v>399</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215</v>
      </c>
      <c r="AG63" s="946"/>
      <c r="AH63" s="946"/>
      <c r="AI63" s="946"/>
      <c r="AJ63" s="1009"/>
      <c r="AK63" s="1010"/>
      <c r="AL63" s="950"/>
      <c r="AM63" s="950"/>
      <c r="AN63" s="950"/>
      <c r="AO63" s="950"/>
      <c r="AP63" s="946">
        <v>3</v>
      </c>
      <c r="AQ63" s="946"/>
      <c r="AR63" s="946"/>
      <c r="AS63" s="946"/>
      <c r="AT63" s="946"/>
      <c r="AU63" s="946">
        <v>3</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2">
      <c r="A66" s="982" t="s">
        <v>401</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402</v>
      </c>
      <c r="AV66" s="989"/>
      <c r="AW66" s="989"/>
      <c r="AX66" s="989"/>
      <c r="AY66" s="990"/>
      <c r="AZ66" s="988" t="s">
        <v>366</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2" t="s">
        <v>564</v>
      </c>
      <c r="C68" s="973"/>
      <c r="D68" s="973"/>
      <c r="E68" s="973"/>
      <c r="F68" s="973"/>
      <c r="G68" s="973"/>
      <c r="H68" s="973"/>
      <c r="I68" s="973"/>
      <c r="J68" s="973"/>
      <c r="K68" s="973"/>
      <c r="L68" s="973"/>
      <c r="M68" s="973"/>
      <c r="N68" s="973"/>
      <c r="O68" s="973"/>
      <c r="P68" s="974"/>
      <c r="Q68" s="975">
        <v>1489</v>
      </c>
      <c r="R68" s="969"/>
      <c r="S68" s="969"/>
      <c r="T68" s="969"/>
      <c r="U68" s="969"/>
      <c r="V68" s="969">
        <v>1474</v>
      </c>
      <c r="W68" s="969"/>
      <c r="X68" s="969"/>
      <c r="Y68" s="969"/>
      <c r="Z68" s="969"/>
      <c r="AA68" s="969">
        <v>15</v>
      </c>
      <c r="AB68" s="969"/>
      <c r="AC68" s="969"/>
      <c r="AD68" s="969"/>
      <c r="AE68" s="969"/>
      <c r="AF68" s="969">
        <v>15</v>
      </c>
      <c r="AG68" s="969"/>
      <c r="AH68" s="969"/>
      <c r="AI68" s="969"/>
      <c r="AJ68" s="969"/>
      <c r="AK68" s="969" t="s">
        <v>563</v>
      </c>
      <c r="AL68" s="969"/>
      <c r="AM68" s="969"/>
      <c r="AN68" s="969"/>
      <c r="AO68" s="969"/>
      <c r="AP68" s="969">
        <v>943</v>
      </c>
      <c r="AQ68" s="969"/>
      <c r="AR68" s="969"/>
      <c r="AS68" s="969"/>
      <c r="AT68" s="969"/>
      <c r="AU68" s="969">
        <v>491</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565</v>
      </c>
      <c r="C69" s="962"/>
      <c r="D69" s="962"/>
      <c r="E69" s="962"/>
      <c r="F69" s="962"/>
      <c r="G69" s="962"/>
      <c r="H69" s="962"/>
      <c r="I69" s="962"/>
      <c r="J69" s="962"/>
      <c r="K69" s="962"/>
      <c r="L69" s="962"/>
      <c r="M69" s="962"/>
      <c r="N69" s="962"/>
      <c r="O69" s="962"/>
      <c r="P69" s="963"/>
      <c r="Q69" s="964">
        <v>475</v>
      </c>
      <c r="R69" s="958"/>
      <c r="S69" s="958"/>
      <c r="T69" s="958"/>
      <c r="U69" s="958"/>
      <c r="V69" s="958">
        <v>463</v>
      </c>
      <c r="W69" s="958"/>
      <c r="X69" s="958"/>
      <c r="Y69" s="958"/>
      <c r="Z69" s="958"/>
      <c r="AA69" s="958">
        <v>12</v>
      </c>
      <c r="AB69" s="958"/>
      <c r="AC69" s="958"/>
      <c r="AD69" s="958"/>
      <c r="AE69" s="958"/>
      <c r="AF69" s="958">
        <v>12</v>
      </c>
      <c r="AG69" s="958"/>
      <c r="AH69" s="958"/>
      <c r="AI69" s="958"/>
      <c r="AJ69" s="958"/>
      <c r="AK69" s="958">
        <v>19</v>
      </c>
      <c r="AL69" s="958"/>
      <c r="AM69" s="958"/>
      <c r="AN69" s="958"/>
      <c r="AO69" s="958"/>
      <c r="AP69" s="958" t="s">
        <v>563</v>
      </c>
      <c r="AQ69" s="958"/>
      <c r="AR69" s="958"/>
      <c r="AS69" s="958"/>
      <c r="AT69" s="958"/>
      <c r="AU69" s="958" t="s">
        <v>563</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566</v>
      </c>
      <c r="C70" s="962"/>
      <c r="D70" s="962"/>
      <c r="E70" s="962"/>
      <c r="F70" s="962"/>
      <c r="G70" s="962"/>
      <c r="H70" s="962"/>
      <c r="I70" s="962"/>
      <c r="J70" s="962"/>
      <c r="K70" s="962"/>
      <c r="L70" s="962"/>
      <c r="M70" s="962"/>
      <c r="N70" s="962"/>
      <c r="O70" s="962"/>
      <c r="P70" s="963"/>
      <c r="Q70" s="964">
        <v>3706</v>
      </c>
      <c r="R70" s="958"/>
      <c r="S70" s="958"/>
      <c r="T70" s="958"/>
      <c r="U70" s="958"/>
      <c r="V70" s="958">
        <v>2968</v>
      </c>
      <c r="W70" s="958"/>
      <c r="X70" s="958"/>
      <c r="Y70" s="958"/>
      <c r="Z70" s="958"/>
      <c r="AA70" s="958">
        <v>738</v>
      </c>
      <c r="AB70" s="958"/>
      <c r="AC70" s="958"/>
      <c r="AD70" s="958"/>
      <c r="AE70" s="958"/>
      <c r="AF70" s="958">
        <v>738</v>
      </c>
      <c r="AG70" s="958"/>
      <c r="AH70" s="958"/>
      <c r="AI70" s="958"/>
      <c r="AJ70" s="958"/>
      <c r="AK70" s="958">
        <v>1248</v>
      </c>
      <c r="AL70" s="958"/>
      <c r="AM70" s="958"/>
      <c r="AN70" s="958"/>
      <c r="AO70" s="958"/>
      <c r="AP70" s="958" t="s">
        <v>563</v>
      </c>
      <c r="AQ70" s="958"/>
      <c r="AR70" s="958"/>
      <c r="AS70" s="958"/>
      <c r="AT70" s="958"/>
      <c r="AU70" s="958" t="s">
        <v>563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567</v>
      </c>
      <c r="C71" s="962"/>
      <c r="D71" s="962"/>
      <c r="E71" s="962"/>
      <c r="F71" s="962"/>
      <c r="G71" s="962"/>
      <c r="H71" s="962"/>
      <c r="I71" s="962"/>
      <c r="J71" s="962"/>
      <c r="K71" s="962"/>
      <c r="L71" s="962"/>
      <c r="M71" s="962"/>
      <c r="N71" s="962"/>
      <c r="O71" s="962"/>
      <c r="P71" s="963"/>
      <c r="Q71" s="964">
        <v>2</v>
      </c>
      <c r="R71" s="958"/>
      <c r="S71" s="958"/>
      <c r="T71" s="958"/>
      <c r="U71" s="958"/>
      <c r="V71" s="958">
        <v>2</v>
      </c>
      <c r="W71" s="958"/>
      <c r="X71" s="958"/>
      <c r="Y71" s="958"/>
      <c r="Z71" s="958"/>
      <c r="AA71" s="958">
        <v>0</v>
      </c>
      <c r="AB71" s="958"/>
      <c r="AC71" s="958"/>
      <c r="AD71" s="958"/>
      <c r="AE71" s="958"/>
      <c r="AF71" s="958">
        <v>0</v>
      </c>
      <c r="AG71" s="958"/>
      <c r="AH71" s="958"/>
      <c r="AI71" s="958"/>
      <c r="AJ71" s="958"/>
      <c r="AK71" s="958" t="s">
        <v>563</v>
      </c>
      <c r="AL71" s="958"/>
      <c r="AM71" s="958"/>
      <c r="AN71" s="958"/>
      <c r="AO71" s="958"/>
      <c r="AP71" s="958" t="s">
        <v>563</v>
      </c>
      <c r="AQ71" s="958"/>
      <c r="AR71" s="958"/>
      <c r="AS71" s="958"/>
      <c r="AT71" s="958"/>
      <c r="AU71" s="958" t="s">
        <v>563</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568</v>
      </c>
      <c r="C72" s="962"/>
      <c r="D72" s="962"/>
      <c r="E72" s="962"/>
      <c r="F72" s="962"/>
      <c r="G72" s="962"/>
      <c r="H72" s="962"/>
      <c r="I72" s="962"/>
      <c r="J72" s="962"/>
      <c r="K72" s="962"/>
      <c r="L72" s="962"/>
      <c r="M72" s="962"/>
      <c r="N72" s="962"/>
      <c r="O72" s="962"/>
      <c r="P72" s="963"/>
      <c r="Q72" s="964">
        <v>820</v>
      </c>
      <c r="R72" s="958"/>
      <c r="S72" s="958"/>
      <c r="T72" s="958"/>
      <c r="U72" s="958"/>
      <c r="V72" s="958">
        <v>797</v>
      </c>
      <c r="W72" s="958"/>
      <c r="X72" s="958"/>
      <c r="Y72" s="958"/>
      <c r="Z72" s="958"/>
      <c r="AA72" s="958">
        <v>23</v>
      </c>
      <c r="AB72" s="958"/>
      <c r="AC72" s="958"/>
      <c r="AD72" s="958"/>
      <c r="AE72" s="958"/>
      <c r="AF72" s="958">
        <v>23</v>
      </c>
      <c r="AG72" s="958"/>
      <c r="AH72" s="958"/>
      <c r="AI72" s="958"/>
      <c r="AJ72" s="958"/>
      <c r="AK72" s="958">
        <v>152</v>
      </c>
      <c r="AL72" s="958"/>
      <c r="AM72" s="958"/>
      <c r="AN72" s="958"/>
      <c r="AO72" s="958"/>
      <c r="AP72" s="958" t="s">
        <v>563</v>
      </c>
      <c r="AQ72" s="958"/>
      <c r="AR72" s="958"/>
      <c r="AS72" s="958"/>
      <c r="AT72" s="958"/>
      <c r="AU72" s="958" t="s">
        <v>563</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569</v>
      </c>
      <c r="C73" s="962"/>
      <c r="D73" s="962"/>
      <c r="E73" s="962"/>
      <c r="F73" s="962"/>
      <c r="G73" s="962"/>
      <c r="H73" s="962"/>
      <c r="I73" s="962"/>
      <c r="J73" s="962"/>
      <c r="K73" s="962"/>
      <c r="L73" s="962"/>
      <c r="M73" s="962"/>
      <c r="N73" s="962"/>
      <c r="O73" s="962"/>
      <c r="P73" s="963"/>
      <c r="Q73" s="964">
        <v>162866</v>
      </c>
      <c r="R73" s="958"/>
      <c r="S73" s="958"/>
      <c r="T73" s="958"/>
      <c r="U73" s="958"/>
      <c r="V73" s="958">
        <v>159925</v>
      </c>
      <c r="W73" s="958"/>
      <c r="X73" s="958"/>
      <c r="Y73" s="958"/>
      <c r="Z73" s="958"/>
      <c r="AA73" s="958">
        <v>2941</v>
      </c>
      <c r="AB73" s="958"/>
      <c r="AC73" s="958"/>
      <c r="AD73" s="958"/>
      <c r="AE73" s="958"/>
      <c r="AF73" s="958">
        <v>2941</v>
      </c>
      <c r="AG73" s="958"/>
      <c r="AH73" s="958"/>
      <c r="AI73" s="958"/>
      <c r="AJ73" s="958"/>
      <c r="AK73" s="958">
        <v>1620</v>
      </c>
      <c r="AL73" s="958"/>
      <c r="AM73" s="958"/>
      <c r="AN73" s="958"/>
      <c r="AO73" s="958"/>
      <c r="AP73" s="958" t="s">
        <v>563</v>
      </c>
      <c r="AQ73" s="958"/>
      <c r="AR73" s="958"/>
      <c r="AS73" s="958"/>
      <c r="AT73" s="958"/>
      <c r="AU73" s="958" t="s">
        <v>563</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570</v>
      </c>
      <c r="C74" s="962"/>
      <c r="D74" s="962"/>
      <c r="E74" s="962"/>
      <c r="F74" s="962"/>
      <c r="G74" s="962"/>
      <c r="H74" s="962"/>
      <c r="I74" s="962"/>
      <c r="J74" s="962"/>
      <c r="K74" s="962"/>
      <c r="L74" s="962"/>
      <c r="M74" s="962"/>
      <c r="N74" s="962"/>
      <c r="O74" s="962"/>
      <c r="P74" s="963"/>
      <c r="Q74" s="964">
        <v>4131</v>
      </c>
      <c r="R74" s="958"/>
      <c r="S74" s="958"/>
      <c r="T74" s="958"/>
      <c r="U74" s="958"/>
      <c r="V74" s="958">
        <v>4737</v>
      </c>
      <c r="W74" s="958"/>
      <c r="X74" s="958"/>
      <c r="Y74" s="958"/>
      <c r="Z74" s="958"/>
      <c r="AA74" s="958">
        <v>-606</v>
      </c>
      <c r="AB74" s="958"/>
      <c r="AC74" s="958"/>
      <c r="AD74" s="958"/>
      <c r="AE74" s="958"/>
      <c r="AF74" s="958">
        <v>1512</v>
      </c>
      <c r="AG74" s="958"/>
      <c r="AH74" s="958"/>
      <c r="AI74" s="958"/>
      <c r="AJ74" s="958"/>
      <c r="AK74" s="958" t="s">
        <v>563</v>
      </c>
      <c r="AL74" s="958"/>
      <c r="AM74" s="958"/>
      <c r="AN74" s="958"/>
      <c r="AO74" s="958"/>
      <c r="AP74" s="958">
        <v>2210</v>
      </c>
      <c r="AQ74" s="958"/>
      <c r="AR74" s="958"/>
      <c r="AS74" s="958"/>
      <c r="AT74" s="958"/>
      <c r="AU74" s="958">
        <v>315</v>
      </c>
      <c r="AV74" s="958"/>
      <c r="AW74" s="958"/>
      <c r="AX74" s="958"/>
      <c r="AY74" s="958"/>
      <c r="AZ74" s="959" t="s">
        <v>573</v>
      </c>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571</v>
      </c>
      <c r="C75" s="962"/>
      <c r="D75" s="962"/>
      <c r="E75" s="962"/>
      <c r="F75" s="962"/>
      <c r="G75" s="962"/>
      <c r="H75" s="962"/>
      <c r="I75" s="962"/>
      <c r="J75" s="962"/>
      <c r="K75" s="962"/>
      <c r="L75" s="962"/>
      <c r="M75" s="962"/>
      <c r="N75" s="962"/>
      <c r="O75" s="962"/>
      <c r="P75" s="963"/>
      <c r="Q75" s="965">
        <v>21549</v>
      </c>
      <c r="R75" s="966"/>
      <c r="S75" s="966"/>
      <c r="T75" s="966"/>
      <c r="U75" s="967"/>
      <c r="V75" s="968">
        <v>21154</v>
      </c>
      <c r="W75" s="966"/>
      <c r="X75" s="966"/>
      <c r="Y75" s="966"/>
      <c r="Z75" s="967"/>
      <c r="AA75" s="968">
        <v>395</v>
      </c>
      <c r="AB75" s="966"/>
      <c r="AC75" s="966"/>
      <c r="AD75" s="966"/>
      <c r="AE75" s="967"/>
      <c r="AF75" s="968">
        <v>28145</v>
      </c>
      <c r="AG75" s="966"/>
      <c r="AH75" s="966"/>
      <c r="AI75" s="966"/>
      <c r="AJ75" s="967"/>
      <c r="AK75" s="968" t="s">
        <v>563</v>
      </c>
      <c r="AL75" s="966"/>
      <c r="AM75" s="966"/>
      <c r="AN75" s="966"/>
      <c r="AO75" s="967"/>
      <c r="AP75" s="968">
        <v>52844</v>
      </c>
      <c r="AQ75" s="966"/>
      <c r="AR75" s="966"/>
      <c r="AS75" s="966"/>
      <c r="AT75" s="967"/>
      <c r="AU75" s="968" t="s">
        <v>563</v>
      </c>
      <c r="AV75" s="966"/>
      <c r="AW75" s="966"/>
      <c r="AX75" s="966"/>
      <c r="AY75" s="967"/>
      <c r="AZ75" s="959" t="s">
        <v>573</v>
      </c>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572</v>
      </c>
      <c r="C76" s="962"/>
      <c r="D76" s="962"/>
      <c r="E76" s="962"/>
      <c r="F76" s="962"/>
      <c r="G76" s="962"/>
      <c r="H76" s="962"/>
      <c r="I76" s="962"/>
      <c r="J76" s="962"/>
      <c r="K76" s="962"/>
      <c r="L76" s="962"/>
      <c r="M76" s="962"/>
      <c r="N76" s="962"/>
      <c r="O76" s="962"/>
      <c r="P76" s="963"/>
      <c r="Q76" s="965">
        <v>736</v>
      </c>
      <c r="R76" s="966"/>
      <c r="S76" s="966"/>
      <c r="T76" s="966"/>
      <c r="U76" s="967"/>
      <c r="V76" s="968">
        <v>587</v>
      </c>
      <c r="W76" s="966"/>
      <c r="X76" s="966"/>
      <c r="Y76" s="966"/>
      <c r="Z76" s="967"/>
      <c r="AA76" s="968">
        <v>149</v>
      </c>
      <c r="AB76" s="966"/>
      <c r="AC76" s="966"/>
      <c r="AD76" s="966"/>
      <c r="AE76" s="967"/>
      <c r="AF76" s="968">
        <v>2079</v>
      </c>
      <c r="AG76" s="966"/>
      <c r="AH76" s="966"/>
      <c r="AI76" s="966"/>
      <c r="AJ76" s="967"/>
      <c r="AK76" s="968" t="s">
        <v>563</v>
      </c>
      <c r="AL76" s="966"/>
      <c r="AM76" s="966"/>
      <c r="AN76" s="966"/>
      <c r="AO76" s="967"/>
      <c r="AP76" s="968">
        <v>1074</v>
      </c>
      <c r="AQ76" s="966"/>
      <c r="AR76" s="966"/>
      <c r="AS76" s="966"/>
      <c r="AT76" s="967"/>
      <c r="AU76" s="968" t="s">
        <v>563</v>
      </c>
      <c r="AV76" s="966"/>
      <c r="AW76" s="966"/>
      <c r="AX76" s="966"/>
      <c r="AY76" s="967"/>
      <c r="AZ76" s="959" t="s">
        <v>573</v>
      </c>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378</v>
      </c>
      <c r="B88" s="924" t="s">
        <v>403</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35466</v>
      </c>
      <c r="AG88" s="946"/>
      <c r="AH88" s="946"/>
      <c r="AI88" s="946"/>
      <c r="AJ88" s="946"/>
      <c r="AK88" s="950"/>
      <c r="AL88" s="950"/>
      <c r="AM88" s="950"/>
      <c r="AN88" s="950"/>
      <c r="AO88" s="950"/>
      <c r="AP88" s="946">
        <v>57071</v>
      </c>
      <c r="AQ88" s="946"/>
      <c r="AR88" s="946"/>
      <c r="AS88" s="946"/>
      <c r="AT88" s="946"/>
      <c r="AU88" s="946">
        <v>806</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404</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14</v>
      </c>
      <c r="CS102" s="940"/>
      <c r="CT102" s="940"/>
      <c r="CU102" s="940"/>
      <c r="CV102" s="941"/>
      <c r="CW102" s="939">
        <v>73</v>
      </c>
      <c r="CX102" s="940"/>
      <c r="CY102" s="940"/>
      <c r="CZ102" s="940"/>
      <c r="DA102" s="941"/>
      <c r="DB102" s="939" t="s">
        <v>563</v>
      </c>
      <c r="DC102" s="940"/>
      <c r="DD102" s="940"/>
      <c r="DE102" s="940"/>
      <c r="DF102" s="941"/>
      <c r="DG102" s="939" t="s">
        <v>563</v>
      </c>
      <c r="DH102" s="940"/>
      <c r="DI102" s="940"/>
      <c r="DJ102" s="940"/>
      <c r="DK102" s="941"/>
      <c r="DL102" s="939" t="s">
        <v>563</v>
      </c>
      <c r="DM102" s="940"/>
      <c r="DN102" s="940"/>
      <c r="DO102" s="940"/>
      <c r="DP102" s="941"/>
      <c r="DQ102" s="939" t="s">
        <v>563</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405</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406</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409</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410</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411</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412</v>
      </c>
      <c r="AB109" s="883"/>
      <c r="AC109" s="883"/>
      <c r="AD109" s="883"/>
      <c r="AE109" s="884"/>
      <c r="AF109" s="885" t="s">
        <v>413</v>
      </c>
      <c r="AG109" s="883"/>
      <c r="AH109" s="883"/>
      <c r="AI109" s="883"/>
      <c r="AJ109" s="884"/>
      <c r="AK109" s="885" t="s">
        <v>296</v>
      </c>
      <c r="AL109" s="883"/>
      <c r="AM109" s="883"/>
      <c r="AN109" s="883"/>
      <c r="AO109" s="884"/>
      <c r="AP109" s="885" t="s">
        <v>414</v>
      </c>
      <c r="AQ109" s="883"/>
      <c r="AR109" s="883"/>
      <c r="AS109" s="883"/>
      <c r="AT109" s="916"/>
      <c r="AU109" s="882" t="s">
        <v>411</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412</v>
      </c>
      <c r="BR109" s="883"/>
      <c r="BS109" s="883"/>
      <c r="BT109" s="883"/>
      <c r="BU109" s="884"/>
      <c r="BV109" s="885" t="s">
        <v>413</v>
      </c>
      <c r="BW109" s="883"/>
      <c r="BX109" s="883"/>
      <c r="BY109" s="883"/>
      <c r="BZ109" s="884"/>
      <c r="CA109" s="885" t="s">
        <v>296</v>
      </c>
      <c r="CB109" s="883"/>
      <c r="CC109" s="883"/>
      <c r="CD109" s="883"/>
      <c r="CE109" s="884"/>
      <c r="CF109" s="923" t="s">
        <v>414</v>
      </c>
      <c r="CG109" s="923"/>
      <c r="CH109" s="923"/>
      <c r="CI109" s="923"/>
      <c r="CJ109" s="923"/>
      <c r="CK109" s="885" t="s">
        <v>415</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412</v>
      </c>
      <c r="DH109" s="883"/>
      <c r="DI109" s="883"/>
      <c r="DJ109" s="883"/>
      <c r="DK109" s="884"/>
      <c r="DL109" s="885" t="s">
        <v>413</v>
      </c>
      <c r="DM109" s="883"/>
      <c r="DN109" s="883"/>
      <c r="DO109" s="883"/>
      <c r="DP109" s="884"/>
      <c r="DQ109" s="885" t="s">
        <v>296</v>
      </c>
      <c r="DR109" s="883"/>
      <c r="DS109" s="883"/>
      <c r="DT109" s="883"/>
      <c r="DU109" s="884"/>
      <c r="DV109" s="885" t="s">
        <v>414</v>
      </c>
      <c r="DW109" s="883"/>
      <c r="DX109" s="883"/>
      <c r="DY109" s="883"/>
      <c r="DZ109" s="916"/>
    </row>
    <row r="110" spans="1:131" s="212" customFormat="1" ht="26.25" customHeight="1" x14ac:dyDescent="0.2">
      <c r="A110" s="794" t="s">
        <v>416</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1263142</v>
      </c>
      <c r="AB110" s="876"/>
      <c r="AC110" s="876"/>
      <c r="AD110" s="876"/>
      <c r="AE110" s="877"/>
      <c r="AF110" s="878">
        <v>1244281</v>
      </c>
      <c r="AG110" s="876"/>
      <c r="AH110" s="876"/>
      <c r="AI110" s="876"/>
      <c r="AJ110" s="877"/>
      <c r="AK110" s="878">
        <v>1254647</v>
      </c>
      <c r="AL110" s="876"/>
      <c r="AM110" s="876"/>
      <c r="AN110" s="876"/>
      <c r="AO110" s="877"/>
      <c r="AP110" s="879">
        <v>28.4</v>
      </c>
      <c r="AQ110" s="880"/>
      <c r="AR110" s="880"/>
      <c r="AS110" s="880"/>
      <c r="AT110" s="881"/>
      <c r="AU110" s="917" t="s">
        <v>69</v>
      </c>
      <c r="AV110" s="918"/>
      <c r="AW110" s="918"/>
      <c r="AX110" s="918"/>
      <c r="AY110" s="918"/>
      <c r="AZ110" s="847" t="s">
        <v>417</v>
      </c>
      <c r="BA110" s="795"/>
      <c r="BB110" s="795"/>
      <c r="BC110" s="795"/>
      <c r="BD110" s="795"/>
      <c r="BE110" s="795"/>
      <c r="BF110" s="795"/>
      <c r="BG110" s="795"/>
      <c r="BH110" s="795"/>
      <c r="BI110" s="795"/>
      <c r="BJ110" s="795"/>
      <c r="BK110" s="795"/>
      <c r="BL110" s="795"/>
      <c r="BM110" s="795"/>
      <c r="BN110" s="795"/>
      <c r="BO110" s="795"/>
      <c r="BP110" s="796"/>
      <c r="BQ110" s="848">
        <v>12692751</v>
      </c>
      <c r="BR110" s="829"/>
      <c r="BS110" s="829"/>
      <c r="BT110" s="829"/>
      <c r="BU110" s="829"/>
      <c r="BV110" s="829">
        <v>12305950</v>
      </c>
      <c r="BW110" s="829"/>
      <c r="BX110" s="829"/>
      <c r="BY110" s="829"/>
      <c r="BZ110" s="829"/>
      <c r="CA110" s="829">
        <v>12438729</v>
      </c>
      <c r="CB110" s="829"/>
      <c r="CC110" s="829"/>
      <c r="CD110" s="829"/>
      <c r="CE110" s="829"/>
      <c r="CF110" s="853">
        <v>281.60000000000002</v>
      </c>
      <c r="CG110" s="854"/>
      <c r="CH110" s="854"/>
      <c r="CI110" s="854"/>
      <c r="CJ110" s="854"/>
      <c r="CK110" s="913" t="s">
        <v>418</v>
      </c>
      <c r="CL110" s="806"/>
      <c r="CM110" s="847" t="s">
        <v>419</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420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421</v>
      </c>
      <c r="BA111" s="739"/>
      <c r="BB111" s="739"/>
      <c r="BC111" s="739"/>
      <c r="BD111" s="739"/>
      <c r="BE111" s="739"/>
      <c r="BF111" s="739"/>
      <c r="BG111" s="739"/>
      <c r="BH111" s="739"/>
      <c r="BI111" s="739"/>
      <c r="BJ111" s="739"/>
      <c r="BK111" s="739"/>
      <c r="BL111" s="739"/>
      <c r="BM111" s="739"/>
      <c r="BN111" s="739"/>
      <c r="BO111" s="739"/>
      <c r="BP111" s="740"/>
      <c r="BQ111" s="803">
        <v>1092</v>
      </c>
      <c r="BR111" s="804"/>
      <c r="BS111" s="804"/>
      <c r="BT111" s="804"/>
      <c r="BU111" s="804"/>
      <c r="BV111" s="804">
        <v>278</v>
      </c>
      <c r="BW111" s="804"/>
      <c r="BX111" s="804"/>
      <c r="BY111" s="804"/>
      <c r="BZ111" s="804"/>
      <c r="CA111" s="804" t="s">
        <v>122</v>
      </c>
      <c r="CB111" s="804"/>
      <c r="CC111" s="804"/>
      <c r="CD111" s="804"/>
      <c r="CE111" s="804"/>
      <c r="CF111" s="862" t="s">
        <v>122</v>
      </c>
      <c r="CG111" s="863"/>
      <c r="CH111" s="863"/>
      <c r="CI111" s="863"/>
      <c r="CJ111" s="863"/>
      <c r="CK111" s="914"/>
      <c r="CL111" s="808"/>
      <c r="CM111" s="802" t="s">
        <v>422</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423</v>
      </c>
      <c r="B112" s="900"/>
      <c r="C112" s="739" t="s">
        <v>424</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425</v>
      </c>
      <c r="BA112" s="739"/>
      <c r="BB112" s="739"/>
      <c r="BC112" s="739"/>
      <c r="BD112" s="739"/>
      <c r="BE112" s="739"/>
      <c r="BF112" s="739"/>
      <c r="BG112" s="739"/>
      <c r="BH112" s="739"/>
      <c r="BI112" s="739"/>
      <c r="BJ112" s="739"/>
      <c r="BK112" s="739"/>
      <c r="BL112" s="739"/>
      <c r="BM112" s="739"/>
      <c r="BN112" s="739"/>
      <c r="BO112" s="739"/>
      <c r="BP112" s="740"/>
      <c r="BQ112" s="803">
        <v>9834</v>
      </c>
      <c r="BR112" s="804"/>
      <c r="BS112" s="804"/>
      <c r="BT112" s="804"/>
      <c r="BU112" s="804"/>
      <c r="BV112" s="804">
        <v>6577</v>
      </c>
      <c r="BW112" s="804"/>
      <c r="BX112" s="804"/>
      <c r="BY112" s="804"/>
      <c r="BZ112" s="804"/>
      <c r="CA112" s="804">
        <v>3120</v>
      </c>
      <c r="CB112" s="804"/>
      <c r="CC112" s="804"/>
      <c r="CD112" s="804"/>
      <c r="CE112" s="804"/>
      <c r="CF112" s="862">
        <v>0.1</v>
      </c>
      <c r="CG112" s="863"/>
      <c r="CH112" s="863"/>
      <c r="CI112" s="863"/>
      <c r="CJ112" s="863"/>
      <c r="CK112" s="914"/>
      <c r="CL112" s="808"/>
      <c r="CM112" s="802" t="s">
        <v>426</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427</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9854</v>
      </c>
      <c r="AB113" s="906"/>
      <c r="AC113" s="906"/>
      <c r="AD113" s="906"/>
      <c r="AE113" s="907"/>
      <c r="AF113" s="908">
        <v>5363</v>
      </c>
      <c r="AG113" s="906"/>
      <c r="AH113" s="906"/>
      <c r="AI113" s="906"/>
      <c r="AJ113" s="907"/>
      <c r="AK113" s="908">
        <v>3561</v>
      </c>
      <c r="AL113" s="906"/>
      <c r="AM113" s="906"/>
      <c r="AN113" s="906"/>
      <c r="AO113" s="907"/>
      <c r="AP113" s="909">
        <v>0.1</v>
      </c>
      <c r="AQ113" s="910"/>
      <c r="AR113" s="910"/>
      <c r="AS113" s="910"/>
      <c r="AT113" s="911"/>
      <c r="AU113" s="919"/>
      <c r="AV113" s="920"/>
      <c r="AW113" s="920"/>
      <c r="AX113" s="920"/>
      <c r="AY113" s="920"/>
      <c r="AZ113" s="802" t="s">
        <v>428</v>
      </c>
      <c r="BA113" s="739"/>
      <c r="BB113" s="739"/>
      <c r="BC113" s="739"/>
      <c r="BD113" s="739"/>
      <c r="BE113" s="739"/>
      <c r="BF113" s="739"/>
      <c r="BG113" s="739"/>
      <c r="BH113" s="739"/>
      <c r="BI113" s="739"/>
      <c r="BJ113" s="739"/>
      <c r="BK113" s="739"/>
      <c r="BL113" s="739"/>
      <c r="BM113" s="739"/>
      <c r="BN113" s="739"/>
      <c r="BO113" s="739"/>
      <c r="BP113" s="740"/>
      <c r="BQ113" s="803">
        <v>944854</v>
      </c>
      <c r="BR113" s="804"/>
      <c r="BS113" s="804"/>
      <c r="BT113" s="804"/>
      <c r="BU113" s="804"/>
      <c r="BV113" s="804">
        <v>876667</v>
      </c>
      <c r="BW113" s="804"/>
      <c r="BX113" s="804"/>
      <c r="BY113" s="804"/>
      <c r="BZ113" s="804"/>
      <c r="CA113" s="804">
        <v>858997</v>
      </c>
      <c r="CB113" s="804"/>
      <c r="CC113" s="804"/>
      <c r="CD113" s="804"/>
      <c r="CE113" s="804"/>
      <c r="CF113" s="862">
        <v>19.399999999999999</v>
      </c>
      <c r="CG113" s="863"/>
      <c r="CH113" s="863"/>
      <c r="CI113" s="863"/>
      <c r="CJ113" s="863"/>
      <c r="CK113" s="914"/>
      <c r="CL113" s="808"/>
      <c r="CM113" s="802" t="s">
        <v>429</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430</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108392</v>
      </c>
      <c r="AB114" s="767"/>
      <c r="AC114" s="767"/>
      <c r="AD114" s="767"/>
      <c r="AE114" s="768"/>
      <c r="AF114" s="769">
        <v>110317</v>
      </c>
      <c r="AG114" s="767"/>
      <c r="AH114" s="767"/>
      <c r="AI114" s="767"/>
      <c r="AJ114" s="768"/>
      <c r="AK114" s="769">
        <v>119905</v>
      </c>
      <c r="AL114" s="767"/>
      <c r="AM114" s="767"/>
      <c r="AN114" s="767"/>
      <c r="AO114" s="768"/>
      <c r="AP114" s="811">
        <v>2.7</v>
      </c>
      <c r="AQ114" s="812"/>
      <c r="AR114" s="812"/>
      <c r="AS114" s="812"/>
      <c r="AT114" s="813"/>
      <c r="AU114" s="919"/>
      <c r="AV114" s="920"/>
      <c r="AW114" s="920"/>
      <c r="AX114" s="920"/>
      <c r="AY114" s="920"/>
      <c r="AZ114" s="802" t="s">
        <v>431</v>
      </c>
      <c r="BA114" s="739"/>
      <c r="BB114" s="739"/>
      <c r="BC114" s="739"/>
      <c r="BD114" s="739"/>
      <c r="BE114" s="739"/>
      <c r="BF114" s="739"/>
      <c r="BG114" s="739"/>
      <c r="BH114" s="739"/>
      <c r="BI114" s="739"/>
      <c r="BJ114" s="739"/>
      <c r="BK114" s="739"/>
      <c r="BL114" s="739"/>
      <c r="BM114" s="739"/>
      <c r="BN114" s="739"/>
      <c r="BO114" s="739"/>
      <c r="BP114" s="740"/>
      <c r="BQ114" s="803">
        <v>1028197</v>
      </c>
      <c r="BR114" s="804"/>
      <c r="BS114" s="804"/>
      <c r="BT114" s="804"/>
      <c r="BU114" s="804"/>
      <c r="BV114" s="804">
        <v>996249</v>
      </c>
      <c r="BW114" s="804"/>
      <c r="BX114" s="804"/>
      <c r="BY114" s="804"/>
      <c r="BZ114" s="804"/>
      <c r="CA114" s="804">
        <v>1027974</v>
      </c>
      <c r="CB114" s="804"/>
      <c r="CC114" s="804"/>
      <c r="CD114" s="804"/>
      <c r="CE114" s="804"/>
      <c r="CF114" s="862">
        <v>23.3</v>
      </c>
      <c r="CG114" s="863"/>
      <c r="CH114" s="863"/>
      <c r="CI114" s="863"/>
      <c r="CJ114" s="863"/>
      <c r="CK114" s="914"/>
      <c r="CL114" s="808"/>
      <c r="CM114" s="802" t="s">
        <v>432</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433</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220299</v>
      </c>
      <c r="AB115" s="906"/>
      <c r="AC115" s="906"/>
      <c r="AD115" s="906"/>
      <c r="AE115" s="907"/>
      <c r="AF115" s="908">
        <v>814</v>
      </c>
      <c r="AG115" s="906"/>
      <c r="AH115" s="906"/>
      <c r="AI115" s="906"/>
      <c r="AJ115" s="907"/>
      <c r="AK115" s="908">
        <v>278</v>
      </c>
      <c r="AL115" s="906"/>
      <c r="AM115" s="906"/>
      <c r="AN115" s="906"/>
      <c r="AO115" s="907"/>
      <c r="AP115" s="909">
        <v>0</v>
      </c>
      <c r="AQ115" s="910"/>
      <c r="AR115" s="910"/>
      <c r="AS115" s="910"/>
      <c r="AT115" s="911"/>
      <c r="AU115" s="919"/>
      <c r="AV115" s="920"/>
      <c r="AW115" s="920"/>
      <c r="AX115" s="920"/>
      <c r="AY115" s="920"/>
      <c r="AZ115" s="802" t="s">
        <v>434</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435</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436</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437</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438</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179</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439</v>
      </c>
      <c r="Z117" s="884"/>
      <c r="AA117" s="889">
        <v>1601687</v>
      </c>
      <c r="AB117" s="890"/>
      <c r="AC117" s="890"/>
      <c r="AD117" s="890"/>
      <c r="AE117" s="891"/>
      <c r="AF117" s="892">
        <v>1360775</v>
      </c>
      <c r="AG117" s="890"/>
      <c r="AH117" s="890"/>
      <c r="AI117" s="890"/>
      <c r="AJ117" s="891"/>
      <c r="AK117" s="892">
        <v>1378391</v>
      </c>
      <c r="AL117" s="890"/>
      <c r="AM117" s="890"/>
      <c r="AN117" s="890"/>
      <c r="AO117" s="891"/>
      <c r="AP117" s="893"/>
      <c r="AQ117" s="894"/>
      <c r="AR117" s="894"/>
      <c r="AS117" s="894"/>
      <c r="AT117" s="895"/>
      <c r="AU117" s="919"/>
      <c r="AV117" s="920"/>
      <c r="AW117" s="920"/>
      <c r="AX117" s="920"/>
      <c r="AY117" s="920"/>
      <c r="AZ117" s="850" t="s">
        <v>440</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441</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415</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412</v>
      </c>
      <c r="AB118" s="883"/>
      <c r="AC118" s="883"/>
      <c r="AD118" s="883"/>
      <c r="AE118" s="884"/>
      <c r="AF118" s="885" t="s">
        <v>413</v>
      </c>
      <c r="AG118" s="883"/>
      <c r="AH118" s="883"/>
      <c r="AI118" s="883"/>
      <c r="AJ118" s="884"/>
      <c r="AK118" s="885" t="s">
        <v>296</v>
      </c>
      <c r="AL118" s="883"/>
      <c r="AM118" s="883"/>
      <c r="AN118" s="883"/>
      <c r="AO118" s="884"/>
      <c r="AP118" s="886" t="s">
        <v>414</v>
      </c>
      <c r="AQ118" s="887"/>
      <c r="AR118" s="887"/>
      <c r="AS118" s="887"/>
      <c r="AT118" s="888"/>
      <c r="AU118" s="919"/>
      <c r="AV118" s="920"/>
      <c r="AW118" s="920"/>
      <c r="AX118" s="920"/>
      <c r="AY118" s="920"/>
      <c r="AZ118" s="825" t="s">
        <v>442</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443</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418</v>
      </c>
      <c r="B119" s="806"/>
      <c r="C119" s="847" t="s">
        <v>419</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179</v>
      </c>
      <c r="BA119" s="233"/>
      <c r="BB119" s="233"/>
      <c r="BC119" s="233"/>
      <c r="BD119" s="233"/>
      <c r="BE119" s="233"/>
      <c r="BF119" s="233"/>
      <c r="BG119" s="233"/>
      <c r="BH119" s="233"/>
      <c r="BI119" s="233"/>
      <c r="BJ119" s="233"/>
      <c r="BK119" s="233"/>
      <c r="BL119" s="233"/>
      <c r="BM119" s="233"/>
      <c r="BN119" s="233"/>
      <c r="BO119" s="864" t="s">
        <v>444</v>
      </c>
      <c r="BP119" s="865"/>
      <c r="BQ119" s="866">
        <v>14676728</v>
      </c>
      <c r="BR119" s="832"/>
      <c r="BS119" s="832"/>
      <c r="BT119" s="832"/>
      <c r="BU119" s="832"/>
      <c r="BV119" s="832">
        <v>14185721</v>
      </c>
      <c r="BW119" s="832"/>
      <c r="BX119" s="832"/>
      <c r="BY119" s="832"/>
      <c r="BZ119" s="832"/>
      <c r="CA119" s="832">
        <v>14328820</v>
      </c>
      <c r="CB119" s="832"/>
      <c r="CC119" s="832"/>
      <c r="CD119" s="832"/>
      <c r="CE119" s="832"/>
      <c r="CF119" s="735"/>
      <c r="CG119" s="736"/>
      <c r="CH119" s="736"/>
      <c r="CI119" s="736"/>
      <c r="CJ119" s="821"/>
      <c r="CK119" s="915"/>
      <c r="CL119" s="810"/>
      <c r="CM119" s="825" t="s">
        <v>445</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1092</v>
      </c>
      <c r="DH119" s="751"/>
      <c r="DI119" s="751"/>
      <c r="DJ119" s="751"/>
      <c r="DK119" s="752"/>
      <c r="DL119" s="753">
        <v>278</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422</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446</v>
      </c>
      <c r="AV120" s="868"/>
      <c r="AW120" s="868"/>
      <c r="AX120" s="868"/>
      <c r="AY120" s="869"/>
      <c r="AZ120" s="847" t="s">
        <v>447</v>
      </c>
      <c r="BA120" s="795"/>
      <c r="BB120" s="795"/>
      <c r="BC120" s="795"/>
      <c r="BD120" s="795"/>
      <c r="BE120" s="795"/>
      <c r="BF120" s="795"/>
      <c r="BG120" s="795"/>
      <c r="BH120" s="795"/>
      <c r="BI120" s="795"/>
      <c r="BJ120" s="795"/>
      <c r="BK120" s="795"/>
      <c r="BL120" s="795"/>
      <c r="BM120" s="795"/>
      <c r="BN120" s="795"/>
      <c r="BO120" s="795"/>
      <c r="BP120" s="796"/>
      <c r="BQ120" s="848">
        <v>3754276</v>
      </c>
      <c r="BR120" s="829"/>
      <c r="BS120" s="829"/>
      <c r="BT120" s="829"/>
      <c r="BU120" s="829"/>
      <c r="BV120" s="829">
        <v>4227880</v>
      </c>
      <c r="BW120" s="829"/>
      <c r="BX120" s="829"/>
      <c r="BY120" s="829"/>
      <c r="BZ120" s="829"/>
      <c r="CA120" s="829">
        <v>4618814</v>
      </c>
      <c r="CB120" s="829"/>
      <c r="CC120" s="829"/>
      <c r="CD120" s="829"/>
      <c r="CE120" s="829"/>
      <c r="CF120" s="853">
        <v>104.6</v>
      </c>
      <c r="CG120" s="854"/>
      <c r="CH120" s="854"/>
      <c r="CI120" s="854"/>
      <c r="CJ120" s="854"/>
      <c r="CK120" s="855" t="s">
        <v>448</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9834</v>
      </c>
      <c r="DH120" s="829"/>
      <c r="DI120" s="829"/>
      <c r="DJ120" s="829"/>
      <c r="DK120" s="829"/>
      <c r="DL120" s="829">
        <v>6577</v>
      </c>
      <c r="DM120" s="829"/>
      <c r="DN120" s="829"/>
      <c r="DO120" s="829"/>
      <c r="DP120" s="829"/>
      <c r="DQ120" s="829">
        <v>3120</v>
      </c>
      <c r="DR120" s="829"/>
      <c r="DS120" s="829"/>
      <c r="DT120" s="829"/>
      <c r="DU120" s="829"/>
      <c r="DV120" s="830">
        <v>0.1</v>
      </c>
      <c r="DW120" s="830"/>
      <c r="DX120" s="830"/>
      <c r="DY120" s="830"/>
      <c r="DZ120" s="831"/>
    </row>
    <row r="121" spans="1:130" s="212" customFormat="1" ht="26.25" customHeight="1" x14ac:dyDescent="0.2">
      <c r="A121" s="807"/>
      <c r="B121" s="808"/>
      <c r="C121" s="850" t="s">
        <v>449</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450</v>
      </c>
      <c r="BA121" s="739"/>
      <c r="BB121" s="739"/>
      <c r="BC121" s="739"/>
      <c r="BD121" s="739"/>
      <c r="BE121" s="739"/>
      <c r="BF121" s="739"/>
      <c r="BG121" s="739"/>
      <c r="BH121" s="739"/>
      <c r="BI121" s="739"/>
      <c r="BJ121" s="739"/>
      <c r="BK121" s="739"/>
      <c r="BL121" s="739"/>
      <c r="BM121" s="739"/>
      <c r="BN121" s="739"/>
      <c r="BO121" s="739"/>
      <c r="BP121" s="740"/>
      <c r="BQ121" s="803">
        <v>675830</v>
      </c>
      <c r="BR121" s="804"/>
      <c r="BS121" s="804"/>
      <c r="BT121" s="804"/>
      <c r="BU121" s="804"/>
      <c r="BV121" s="804">
        <v>600865</v>
      </c>
      <c r="BW121" s="804"/>
      <c r="BX121" s="804"/>
      <c r="BY121" s="804"/>
      <c r="BZ121" s="804"/>
      <c r="CA121" s="804">
        <v>565244</v>
      </c>
      <c r="CB121" s="804"/>
      <c r="CC121" s="804"/>
      <c r="CD121" s="804"/>
      <c r="CE121" s="804"/>
      <c r="CF121" s="862">
        <v>12.8</v>
      </c>
      <c r="CG121" s="863"/>
      <c r="CH121" s="863"/>
      <c r="CI121" s="863"/>
      <c r="CJ121" s="863"/>
      <c r="CK121" s="856"/>
      <c r="CL121" s="842"/>
      <c r="CM121" s="842"/>
      <c r="CN121" s="842"/>
      <c r="CO121" s="843"/>
      <c r="CP121" s="822" t="s">
        <v>391</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t="s">
        <v>122</v>
      </c>
      <c r="DM121" s="804"/>
      <c r="DN121" s="804"/>
      <c r="DO121" s="804"/>
      <c r="DP121" s="804"/>
      <c r="DQ121" s="804" t="s">
        <v>122</v>
      </c>
      <c r="DR121" s="804"/>
      <c r="DS121" s="804"/>
      <c r="DT121" s="804"/>
      <c r="DU121" s="804"/>
      <c r="DV121" s="781" t="s">
        <v>122</v>
      </c>
      <c r="DW121" s="781"/>
      <c r="DX121" s="781"/>
      <c r="DY121" s="781"/>
      <c r="DZ121" s="782"/>
    </row>
    <row r="122" spans="1:130" s="212" customFormat="1" ht="26.25" customHeight="1" x14ac:dyDescent="0.2">
      <c r="A122" s="807"/>
      <c r="B122" s="808"/>
      <c r="C122" s="802" t="s">
        <v>432</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451</v>
      </c>
      <c r="BA122" s="826"/>
      <c r="BB122" s="826"/>
      <c r="BC122" s="826"/>
      <c r="BD122" s="826"/>
      <c r="BE122" s="826"/>
      <c r="BF122" s="826"/>
      <c r="BG122" s="826"/>
      <c r="BH122" s="826"/>
      <c r="BI122" s="826"/>
      <c r="BJ122" s="826"/>
      <c r="BK122" s="826"/>
      <c r="BL122" s="826"/>
      <c r="BM122" s="826"/>
      <c r="BN122" s="826"/>
      <c r="BO122" s="826"/>
      <c r="BP122" s="827"/>
      <c r="BQ122" s="866">
        <v>9244208</v>
      </c>
      <c r="BR122" s="832"/>
      <c r="BS122" s="832"/>
      <c r="BT122" s="832"/>
      <c r="BU122" s="832"/>
      <c r="BV122" s="832">
        <v>9200342</v>
      </c>
      <c r="BW122" s="832"/>
      <c r="BX122" s="832"/>
      <c r="BY122" s="832"/>
      <c r="BZ122" s="832"/>
      <c r="CA122" s="832">
        <v>9197117</v>
      </c>
      <c r="CB122" s="832"/>
      <c r="CC122" s="832"/>
      <c r="CD122" s="832"/>
      <c r="CE122" s="832"/>
      <c r="CF122" s="833">
        <v>208.2</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438</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179</v>
      </c>
      <c r="BA123" s="233"/>
      <c r="BB123" s="233"/>
      <c r="BC123" s="233"/>
      <c r="BD123" s="233"/>
      <c r="BE123" s="233"/>
      <c r="BF123" s="233"/>
      <c r="BG123" s="233"/>
      <c r="BH123" s="233"/>
      <c r="BI123" s="233"/>
      <c r="BJ123" s="233"/>
      <c r="BK123" s="233"/>
      <c r="BL123" s="233"/>
      <c r="BM123" s="233"/>
      <c r="BN123" s="233"/>
      <c r="BO123" s="864" t="s">
        <v>452</v>
      </c>
      <c r="BP123" s="865"/>
      <c r="BQ123" s="819">
        <v>13674314</v>
      </c>
      <c r="BR123" s="820"/>
      <c r="BS123" s="820"/>
      <c r="BT123" s="820"/>
      <c r="BU123" s="820"/>
      <c r="BV123" s="820">
        <v>14029087</v>
      </c>
      <c r="BW123" s="820"/>
      <c r="BX123" s="820"/>
      <c r="BY123" s="820"/>
      <c r="BZ123" s="820"/>
      <c r="CA123" s="820">
        <v>14381175</v>
      </c>
      <c r="CB123" s="820"/>
      <c r="CC123" s="820"/>
      <c r="CD123" s="820"/>
      <c r="CE123" s="820"/>
      <c r="CF123" s="735"/>
      <c r="CG123" s="736"/>
      <c r="CH123" s="736"/>
      <c r="CI123" s="736"/>
      <c r="CJ123" s="821"/>
      <c r="CK123" s="856"/>
      <c r="CL123" s="842"/>
      <c r="CM123" s="842"/>
      <c r="CN123" s="842"/>
      <c r="CO123" s="843"/>
      <c r="CP123" s="822" t="s">
        <v>396</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441</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453</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22.7</v>
      </c>
      <c r="BR124" s="818"/>
      <c r="BS124" s="818"/>
      <c r="BT124" s="818"/>
      <c r="BU124" s="818"/>
      <c r="BV124" s="818">
        <v>3.5</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454</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443</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455</v>
      </c>
      <c r="CL125" s="839"/>
      <c r="CM125" s="839"/>
      <c r="CN125" s="839"/>
      <c r="CO125" s="840"/>
      <c r="CP125" s="847" t="s">
        <v>456</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445</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202918</v>
      </c>
      <c r="AB126" s="767"/>
      <c r="AC126" s="767"/>
      <c r="AD126" s="767"/>
      <c r="AE126" s="768"/>
      <c r="AF126" s="769">
        <v>796</v>
      </c>
      <c r="AG126" s="767"/>
      <c r="AH126" s="767"/>
      <c r="AI126" s="767"/>
      <c r="AJ126" s="768"/>
      <c r="AK126" s="769">
        <v>274</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457</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458</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17381</v>
      </c>
      <c r="AB127" s="767"/>
      <c r="AC127" s="767"/>
      <c r="AD127" s="767"/>
      <c r="AE127" s="768"/>
      <c r="AF127" s="769">
        <v>18</v>
      </c>
      <c r="AG127" s="767"/>
      <c r="AH127" s="767"/>
      <c r="AI127" s="767"/>
      <c r="AJ127" s="768"/>
      <c r="AK127" s="769">
        <v>4</v>
      </c>
      <c r="AL127" s="767"/>
      <c r="AM127" s="767"/>
      <c r="AN127" s="767"/>
      <c r="AO127" s="768"/>
      <c r="AP127" s="811">
        <v>0</v>
      </c>
      <c r="AQ127" s="812"/>
      <c r="AR127" s="812"/>
      <c r="AS127" s="812"/>
      <c r="AT127" s="813"/>
      <c r="AU127" s="214"/>
      <c r="AV127" s="214"/>
      <c r="AW127" s="214"/>
      <c r="AX127" s="828" t="s">
        <v>459</v>
      </c>
      <c r="AY127" s="799"/>
      <c r="AZ127" s="799"/>
      <c r="BA127" s="799"/>
      <c r="BB127" s="799"/>
      <c r="BC127" s="799"/>
      <c r="BD127" s="799"/>
      <c r="BE127" s="800"/>
      <c r="BF127" s="798" t="s">
        <v>460</v>
      </c>
      <c r="BG127" s="799"/>
      <c r="BH127" s="799"/>
      <c r="BI127" s="799"/>
      <c r="BJ127" s="799"/>
      <c r="BK127" s="799"/>
      <c r="BL127" s="800"/>
      <c r="BM127" s="798" t="s">
        <v>461</v>
      </c>
      <c r="BN127" s="799"/>
      <c r="BO127" s="799"/>
      <c r="BP127" s="799"/>
      <c r="BQ127" s="799"/>
      <c r="BR127" s="799"/>
      <c r="BS127" s="800"/>
      <c r="BT127" s="798" t="s">
        <v>462</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463</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464</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465</v>
      </c>
      <c r="X128" s="785"/>
      <c r="Y128" s="785"/>
      <c r="Z128" s="786"/>
      <c r="AA128" s="787">
        <v>28282</v>
      </c>
      <c r="AB128" s="788"/>
      <c r="AC128" s="788"/>
      <c r="AD128" s="788"/>
      <c r="AE128" s="789"/>
      <c r="AF128" s="790">
        <v>28127</v>
      </c>
      <c r="AG128" s="788"/>
      <c r="AH128" s="788"/>
      <c r="AI128" s="788"/>
      <c r="AJ128" s="789"/>
      <c r="AK128" s="790">
        <v>29491</v>
      </c>
      <c r="AL128" s="788"/>
      <c r="AM128" s="788"/>
      <c r="AN128" s="788"/>
      <c r="AO128" s="789"/>
      <c r="AP128" s="791"/>
      <c r="AQ128" s="792"/>
      <c r="AR128" s="792"/>
      <c r="AS128" s="792"/>
      <c r="AT128" s="793"/>
      <c r="AU128" s="214"/>
      <c r="AV128" s="214"/>
      <c r="AW128" s="214"/>
      <c r="AX128" s="794" t="s">
        <v>466</v>
      </c>
      <c r="AY128" s="795"/>
      <c r="AZ128" s="795"/>
      <c r="BA128" s="795"/>
      <c r="BB128" s="795"/>
      <c r="BC128" s="795"/>
      <c r="BD128" s="795"/>
      <c r="BE128" s="796"/>
      <c r="BF128" s="773" t="s">
        <v>122</v>
      </c>
      <c r="BG128" s="774"/>
      <c r="BH128" s="774"/>
      <c r="BI128" s="774"/>
      <c r="BJ128" s="774"/>
      <c r="BK128" s="774"/>
      <c r="BL128" s="797"/>
      <c r="BM128" s="773">
        <v>14.79</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467</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468</v>
      </c>
      <c r="X129" s="764"/>
      <c r="Y129" s="764"/>
      <c r="Z129" s="765"/>
      <c r="AA129" s="766">
        <v>5303327</v>
      </c>
      <c r="AB129" s="767"/>
      <c r="AC129" s="767"/>
      <c r="AD129" s="767"/>
      <c r="AE129" s="768"/>
      <c r="AF129" s="769">
        <v>5245831</v>
      </c>
      <c r="AG129" s="767"/>
      <c r="AH129" s="767"/>
      <c r="AI129" s="767"/>
      <c r="AJ129" s="768"/>
      <c r="AK129" s="769">
        <v>5342434</v>
      </c>
      <c r="AL129" s="767"/>
      <c r="AM129" s="767"/>
      <c r="AN129" s="767"/>
      <c r="AO129" s="768"/>
      <c r="AP129" s="770"/>
      <c r="AQ129" s="771"/>
      <c r="AR129" s="771"/>
      <c r="AS129" s="771"/>
      <c r="AT129" s="772"/>
      <c r="AU129" s="215"/>
      <c r="AV129" s="215"/>
      <c r="AW129" s="215"/>
      <c r="AX129" s="738" t="s">
        <v>469</v>
      </c>
      <c r="AY129" s="739"/>
      <c r="AZ129" s="739"/>
      <c r="BA129" s="739"/>
      <c r="BB129" s="739"/>
      <c r="BC129" s="739"/>
      <c r="BD129" s="739"/>
      <c r="BE129" s="740"/>
      <c r="BF129" s="757" t="s">
        <v>122</v>
      </c>
      <c r="BG129" s="758"/>
      <c r="BH129" s="758"/>
      <c r="BI129" s="758"/>
      <c r="BJ129" s="758"/>
      <c r="BK129" s="758"/>
      <c r="BL129" s="759"/>
      <c r="BM129" s="757">
        <v>19.79</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470</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471</v>
      </c>
      <c r="X130" s="764"/>
      <c r="Y130" s="764"/>
      <c r="Z130" s="765"/>
      <c r="AA130" s="766">
        <v>890408</v>
      </c>
      <c r="AB130" s="767"/>
      <c r="AC130" s="767"/>
      <c r="AD130" s="767"/>
      <c r="AE130" s="768"/>
      <c r="AF130" s="769">
        <v>889529</v>
      </c>
      <c r="AG130" s="767"/>
      <c r="AH130" s="767"/>
      <c r="AI130" s="767"/>
      <c r="AJ130" s="768"/>
      <c r="AK130" s="769">
        <v>925508</v>
      </c>
      <c r="AL130" s="767"/>
      <c r="AM130" s="767"/>
      <c r="AN130" s="767"/>
      <c r="AO130" s="768"/>
      <c r="AP130" s="770"/>
      <c r="AQ130" s="771"/>
      <c r="AR130" s="771"/>
      <c r="AS130" s="771"/>
      <c r="AT130" s="772"/>
      <c r="AU130" s="215"/>
      <c r="AV130" s="215"/>
      <c r="AW130" s="215"/>
      <c r="AX130" s="738" t="s">
        <v>472</v>
      </c>
      <c r="AY130" s="739"/>
      <c r="AZ130" s="739"/>
      <c r="BA130" s="739"/>
      <c r="BB130" s="739"/>
      <c r="BC130" s="739"/>
      <c r="BD130" s="739"/>
      <c r="BE130" s="740"/>
      <c r="BF130" s="741">
        <v>11.7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473</v>
      </c>
      <c r="X131" s="748"/>
      <c r="Y131" s="748"/>
      <c r="Z131" s="749"/>
      <c r="AA131" s="750">
        <v>4412919</v>
      </c>
      <c r="AB131" s="751"/>
      <c r="AC131" s="751"/>
      <c r="AD131" s="751"/>
      <c r="AE131" s="752"/>
      <c r="AF131" s="753">
        <v>4356302</v>
      </c>
      <c r="AG131" s="751"/>
      <c r="AH131" s="751"/>
      <c r="AI131" s="751"/>
      <c r="AJ131" s="752"/>
      <c r="AK131" s="753">
        <v>4416926</v>
      </c>
      <c r="AL131" s="751"/>
      <c r="AM131" s="751"/>
      <c r="AN131" s="751"/>
      <c r="AO131" s="752"/>
      <c r="AP131" s="754"/>
      <c r="AQ131" s="755"/>
      <c r="AR131" s="755"/>
      <c r="AS131" s="755"/>
      <c r="AT131" s="756"/>
      <c r="AU131" s="215"/>
      <c r="AV131" s="215"/>
      <c r="AW131" s="215"/>
      <c r="AX131" s="716" t="s">
        <v>474</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475</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476</v>
      </c>
      <c r="W132" s="729"/>
      <c r="X132" s="729"/>
      <c r="Y132" s="729"/>
      <c r="Z132" s="730"/>
      <c r="AA132" s="731">
        <v>15.47721587</v>
      </c>
      <c r="AB132" s="732"/>
      <c r="AC132" s="732"/>
      <c r="AD132" s="732"/>
      <c r="AE132" s="733"/>
      <c r="AF132" s="734">
        <v>10.17190727</v>
      </c>
      <c r="AG132" s="732"/>
      <c r="AH132" s="732"/>
      <c r="AI132" s="732"/>
      <c r="AJ132" s="733"/>
      <c r="AK132" s="734">
        <v>9.5856711210000007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477</v>
      </c>
      <c r="W133" s="708"/>
      <c r="X133" s="708"/>
      <c r="Y133" s="708"/>
      <c r="Z133" s="709"/>
      <c r="AA133" s="710">
        <v>10.7</v>
      </c>
      <c r="AB133" s="711"/>
      <c r="AC133" s="711"/>
      <c r="AD133" s="711"/>
      <c r="AE133" s="712"/>
      <c r="AF133" s="710">
        <v>11.5</v>
      </c>
      <c r="AG133" s="711"/>
      <c r="AH133" s="711"/>
      <c r="AI133" s="711"/>
      <c r="AJ133" s="712"/>
      <c r="AK133" s="710">
        <v>11.7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Co9o2xAIgmp7QIXPAuL2LRVBSDees+49U32meW4ZbvImr7TlbV7Wp+FaSEwyE5iic4Ar94heTl1E8lNNKtSnQ==" saltValue="HrhSWeUur7IDKjlgQr8S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mowV5VDi5tBuJZq9U1tzVNPdK6FZt6AYjhUEZXyX7AWn9wllUFaYgyq+cTYtuy9yCHSFUJFuHlGuOJNgSNI0g==" saltValue="H84Qnc+/YoFl2nuIZQSe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Di0Bl8AdoTG7iAPRYjYx0pAKNpk01OhGiHVYFP7O+HoIeTCbtPd1xjOex9a/KQHcV3EKsx7aomyZgCGJXVss2w==" saltValue="qBBo7MlSuXLVjZS0/d2fP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05" t="s">
        <v>481</v>
      </c>
      <c r="AP7" s="253"/>
      <c r="AQ7" s="254" t="s">
        <v>482</v>
      </c>
      <c r="AR7" s="255"/>
    </row>
    <row r="8" spans="1:46" ht="13.2" x14ac:dyDescent="0.2">
      <c r="A8" s="247"/>
      <c r="AK8" s="256"/>
      <c r="AL8" s="257"/>
      <c r="AM8" s="257"/>
      <c r="AN8" s="258"/>
      <c r="AO8" s="1106"/>
      <c r="AP8" s="259" t="s">
        <v>483</v>
      </c>
      <c r="AQ8" s="260" t="s">
        <v>484</v>
      </c>
      <c r="AR8" s="261" t="s">
        <v>485</v>
      </c>
    </row>
    <row r="9" spans="1:46" ht="13.2" x14ac:dyDescent="0.2">
      <c r="A9" s="247"/>
      <c r="AK9" s="1117" t="s">
        <v>486</v>
      </c>
      <c r="AL9" s="1118"/>
      <c r="AM9" s="1118"/>
      <c r="AN9" s="1119"/>
      <c r="AO9" s="262">
        <v>1719886</v>
      </c>
      <c r="AP9" s="262">
        <v>138880</v>
      </c>
      <c r="AQ9" s="263">
        <v>120794</v>
      </c>
      <c r="AR9" s="264">
        <v>15</v>
      </c>
    </row>
    <row r="10" spans="1:46" ht="13.5" customHeight="1" x14ac:dyDescent="0.2">
      <c r="A10" s="247"/>
      <c r="AK10" s="1117" t="s">
        <v>487</v>
      </c>
      <c r="AL10" s="1118"/>
      <c r="AM10" s="1118"/>
      <c r="AN10" s="1119"/>
      <c r="AO10" s="265">
        <v>356240</v>
      </c>
      <c r="AP10" s="265">
        <v>28766</v>
      </c>
      <c r="AQ10" s="266">
        <v>16294</v>
      </c>
      <c r="AR10" s="267">
        <v>76.5</v>
      </c>
    </row>
    <row r="11" spans="1:46" ht="13.5" customHeight="1" x14ac:dyDescent="0.2">
      <c r="A11" s="247"/>
      <c r="AK11" s="1117" t="s">
        <v>488</v>
      </c>
      <c r="AL11" s="1118"/>
      <c r="AM11" s="1118"/>
      <c r="AN11" s="1119"/>
      <c r="AO11" s="265">
        <v>69230</v>
      </c>
      <c r="AP11" s="265">
        <v>5590</v>
      </c>
      <c r="AQ11" s="266">
        <v>1928</v>
      </c>
      <c r="AR11" s="267">
        <v>189.9</v>
      </c>
    </row>
    <row r="12" spans="1:46" ht="13.5" customHeight="1" x14ac:dyDescent="0.2">
      <c r="A12" s="247"/>
      <c r="AK12" s="1117" t="s">
        <v>489</v>
      </c>
      <c r="AL12" s="1118"/>
      <c r="AM12" s="1118"/>
      <c r="AN12" s="1119"/>
      <c r="AO12" s="265" t="s">
        <v>490</v>
      </c>
      <c r="AP12" s="265" t="s">
        <v>490</v>
      </c>
      <c r="AQ12" s="266">
        <v>20</v>
      </c>
      <c r="AR12" s="267" t="s">
        <v>490</v>
      </c>
    </row>
    <row r="13" spans="1:46" ht="13.5" customHeight="1" x14ac:dyDescent="0.2">
      <c r="A13" s="247"/>
      <c r="AK13" s="1117" t="s">
        <v>491</v>
      </c>
      <c r="AL13" s="1118"/>
      <c r="AM13" s="1118"/>
      <c r="AN13" s="1119"/>
      <c r="AO13" s="265">
        <v>64311</v>
      </c>
      <c r="AP13" s="265">
        <v>5193</v>
      </c>
      <c r="AQ13" s="266">
        <v>4630</v>
      </c>
      <c r="AR13" s="267">
        <v>12.2</v>
      </c>
    </row>
    <row r="14" spans="1:46" ht="13.5" customHeight="1" x14ac:dyDescent="0.2">
      <c r="A14" s="247"/>
      <c r="AK14" s="1117" t="s">
        <v>492</v>
      </c>
      <c r="AL14" s="1118"/>
      <c r="AM14" s="1118"/>
      <c r="AN14" s="1119"/>
      <c r="AO14" s="265">
        <v>38668</v>
      </c>
      <c r="AP14" s="265">
        <v>3122</v>
      </c>
      <c r="AQ14" s="266">
        <v>2459</v>
      </c>
      <c r="AR14" s="267">
        <v>27</v>
      </c>
    </row>
    <row r="15" spans="1:46" ht="13.5" customHeight="1" x14ac:dyDescent="0.2">
      <c r="A15" s="247"/>
      <c r="AK15" s="1120" t="s">
        <v>493</v>
      </c>
      <c r="AL15" s="1121"/>
      <c r="AM15" s="1121"/>
      <c r="AN15" s="1122"/>
      <c r="AO15" s="265">
        <v>-81487</v>
      </c>
      <c r="AP15" s="265">
        <v>-6580</v>
      </c>
      <c r="AQ15" s="266">
        <v>-7108</v>
      </c>
      <c r="AR15" s="267">
        <v>-7.4</v>
      </c>
    </row>
    <row r="16" spans="1:46" ht="13.2" x14ac:dyDescent="0.2">
      <c r="A16" s="247"/>
      <c r="AK16" s="1120" t="s">
        <v>179</v>
      </c>
      <c r="AL16" s="1121"/>
      <c r="AM16" s="1121"/>
      <c r="AN16" s="1122"/>
      <c r="AO16" s="265">
        <v>2166848</v>
      </c>
      <c r="AP16" s="265">
        <v>174972</v>
      </c>
      <c r="AQ16" s="266">
        <v>139017</v>
      </c>
      <c r="AR16" s="267">
        <v>25.9</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23" t="s">
        <v>498</v>
      </c>
      <c r="AL21" s="1124"/>
      <c r="AM21" s="1124"/>
      <c r="AN21" s="1125"/>
      <c r="AO21" s="277">
        <v>11.87</v>
      </c>
      <c r="AP21" s="278">
        <v>11.1</v>
      </c>
      <c r="AQ21" s="279">
        <v>0.77</v>
      </c>
      <c r="AS21" s="280"/>
      <c r="AT21" s="276"/>
    </row>
    <row r="22" spans="1:46" s="248" customFormat="1" ht="13.2" x14ac:dyDescent="0.2">
      <c r="A22" s="276"/>
      <c r="AK22" s="1123" t="s">
        <v>499</v>
      </c>
      <c r="AL22" s="1124"/>
      <c r="AM22" s="1124"/>
      <c r="AN22" s="1125"/>
      <c r="AO22" s="281">
        <v>94.1</v>
      </c>
      <c r="AP22" s="282">
        <v>96.5</v>
      </c>
      <c r="AQ22" s="283">
        <v>-2.4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6" t="s">
        <v>500</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05" t="s">
        <v>481</v>
      </c>
      <c r="AP30" s="253"/>
      <c r="AQ30" s="254" t="s">
        <v>482</v>
      </c>
      <c r="AR30" s="255"/>
    </row>
    <row r="31" spans="1:46" ht="13.2" x14ac:dyDescent="0.2">
      <c r="A31" s="247"/>
      <c r="AK31" s="256"/>
      <c r="AL31" s="257"/>
      <c r="AM31" s="257"/>
      <c r="AN31" s="258"/>
      <c r="AO31" s="1106"/>
      <c r="AP31" s="259" t="s">
        <v>483</v>
      </c>
      <c r="AQ31" s="260" t="s">
        <v>484</v>
      </c>
      <c r="AR31" s="261" t="s">
        <v>485</v>
      </c>
    </row>
    <row r="32" spans="1:46" ht="27" customHeight="1" x14ac:dyDescent="0.2">
      <c r="A32" s="247"/>
      <c r="AK32" s="1107" t="s">
        <v>503</v>
      </c>
      <c r="AL32" s="1108"/>
      <c r="AM32" s="1108"/>
      <c r="AN32" s="1109"/>
      <c r="AO32" s="291">
        <v>1254647</v>
      </c>
      <c r="AP32" s="291">
        <v>101312</v>
      </c>
      <c r="AQ32" s="292">
        <v>62408</v>
      </c>
      <c r="AR32" s="293">
        <v>62.3</v>
      </c>
    </row>
    <row r="33" spans="1:46" ht="13.5" customHeight="1" x14ac:dyDescent="0.2">
      <c r="A33" s="247"/>
      <c r="AK33" s="1107" t="s">
        <v>504</v>
      </c>
      <c r="AL33" s="1108"/>
      <c r="AM33" s="1108"/>
      <c r="AN33" s="1109"/>
      <c r="AO33" s="291" t="s">
        <v>490</v>
      </c>
      <c r="AP33" s="291" t="s">
        <v>490</v>
      </c>
      <c r="AQ33" s="292" t="s">
        <v>490</v>
      </c>
      <c r="AR33" s="293" t="s">
        <v>490</v>
      </c>
    </row>
    <row r="34" spans="1:46" ht="27" customHeight="1" x14ac:dyDescent="0.2">
      <c r="A34" s="247"/>
      <c r="AK34" s="1107" t="s">
        <v>505</v>
      </c>
      <c r="AL34" s="1108"/>
      <c r="AM34" s="1108"/>
      <c r="AN34" s="1109"/>
      <c r="AO34" s="291" t="s">
        <v>490</v>
      </c>
      <c r="AP34" s="291" t="s">
        <v>490</v>
      </c>
      <c r="AQ34" s="292">
        <v>4</v>
      </c>
      <c r="AR34" s="293" t="s">
        <v>490</v>
      </c>
    </row>
    <row r="35" spans="1:46" ht="27" customHeight="1" x14ac:dyDescent="0.2">
      <c r="A35" s="247"/>
      <c r="AK35" s="1107" t="s">
        <v>506</v>
      </c>
      <c r="AL35" s="1108"/>
      <c r="AM35" s="1108"/>
      <c r="AN35" s="1109"/>
      <c r="AO35" s="291">
        <v>3561</v>
      </c>
      <c r="AP35" s="291">
        <v>288</v>
      </c>
      <c r="AQ35" s="292">
        <v>14219</v>
      </c>
      <c r="AR35" s="293">
        <v>-98</v>
      </c>
    </row>
    <row r="36" spans="1:46" ht="27" customHeight="1" x14ac:dyDescent="0.2">
      <c r="A36" s="247"/>
      <c r="AK36" s="1107" t="s">
        <v>507</v>
      </c>
      <c r="AL36" s="1108"/>
      <c r="AM36" s="1108"/>
      <c r="AN36" s="1109"/>
      <c r="AO36" s="291">
        <v>119905</v>
      </c>
      <c r="AP36" s="291">
        <v>9682</v>
      </c>
      <c r="AQ36" s="292">
        <v>4004</v>
      </c>
      <c r="AR36" s="293">
        <v>141.80000000000001</v>
      </c>
    </row>
    <row r="37" spans="1:46" ht="13.5" customHeight="1" x14ac:dyDescent="0.2">
      <c r="A37" s="247"/>
      <c r="AK37" s="1107" t="s">
        <v>508</v>
      </c>
      <c r="AL37" s="1108"/>
      <c r="AM37" s="1108"/>
      <c r="AN37" s="1109"/>
      <c r="AO37" s="291">
        <v>278</v>
      </c>
      <c r="AP37" s="291">
        <v>22</v>
      </c>
      <c r="AQ37" s="292">
        <v>309</v>
      </c>
      <c r="AR37" s="293">
        <v>-92.9</v>
      </c>
    </row>
    <row r="38" spans="1:46" ht="27" customHeight="1" x14ac:dyDescent="0.2">
      <c r="A38" s="247"/>
      <c r="AK38" s="1110" t="s">
        <v>509</v>
      </c>
      <c r="AL38" s="1111"/>
      <c r="AM38" s="1111"/>
      <c r="AN38" s="1112"/>
      <c r="AO38" s="294" t="s">
        <v>490</v>
      </c>
      <c r="AP38" s="294" t="s">
        <v>490</v>
      </c>
      <c r="AQ38" s="295">
        <v>4</v>
      </c>
      <c r="AR38" s="283" t="s">
        <v>490</v>
      </c>
      <c r="AS38" s="290"/>
    </row>
    <row r="39" spans="1:46" ht="13.2" x14ac:dyDescent="0.2">
      <c r="A39" s="247"/>
      <c r="AK39" s="1110" t="s">
        <v>510</v>
      </c>
      <c r="AL39" s="1111"/>
      <c r="AM39" s="1111"/>
      <c r="AN39" s="1112"/>
      <c r="AO39" s="291">
        <v>-29491</v>
      </c>
      <c r="AP39" s="291">
        <v>-2381</v>
      </c>
      <c r="AQ39" s="292">
        <v>-2554</v>
      </c>
      <c r="AR39" s="293">
        <v>-6.8</v>
      </c>
      <c r="AS39" s="290"/>
    </row>
    <row r="40" spans="1:46" ht="27" customHeight="1" x14ac:dyDescent="0.2">
      <c r="A40" s="247"/>
      <c r="AK40" s="1107" t="s">
        <v>511</v>
      </c>
      <c r="AL40" s="1108"/>
      <c r="AM40" s="1108"/>
      <c r="AN40" s="1109"/>
      <c r="AO40" s="291">
        <v>-925508</v>
      </c>
      <c r="AP40" s="291">
        <v>-74734</v>
      </c>
      <c r="AQ40" s="292">
        <v>-52280</v>
      </c>
      <c r="AR40" s="293">
        <v>42.9</v>
      </c>
      <c r="AS40" s="290"/>
    </row>
    <row r="41" spans="1:46" ht="13.2" x14ac:dyDescent="0.2">
      <c r="A41" s="247"/>
      <c r="AK41" s="1113" t="s">
        <v>289</v>
      </c>
      <c r="AL41" s="1114"/>
      <c r="AM41" s="1114"/>
      <c r="AN41" s="1115"/>
      <c r="AO41" s="291">
        <v>423392</v>
      </c>
      <c r="AP41" s="291">
        <v>34189</v>
      </c>
      <c r="AQ41" s="292">
        <v>26115</v>
      </c>
      <c r="AR41" s="293">
        <v>30.9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00" t="s">
        <v>481</v>
      </c>
      <c r="AN49" s="1102" t="s">
        <v>514</v>
      </c>
      <c r="AO49" s="1103"/>
      <c r="AP49" s="1103"/>
      <c r="AQ49" s="1103"/>
      <c r="AR49" s="1104"/>
    </row>
    <row r="50" spans="1:44" ht="13.2" x14ac:dyDescent="0.2">
      <c r="A50" s="247"/>
      <c r="AK50" s="305"/>
      <c r="AL50" s="306"/>
      <c r="AM50" s="1101"/>
      <c r="AN50" s="307" t="s">
        <v>515</v>
      </c>
      <c r="AO50" s="308" t="s">
        <v>516</v>
      </c>
      <c r="AP50" s="309" t="s">
        <v>517</v>
      </c>
      <c r="AQ50" s="310" t="s">
        <v>518</v>
      </c>
      <c r="AR50" s="311" t="s">
        <v>519</v>
      </c>
    </row>
    <row r="51" spans="1:44" ht="13.2" x14ac:dyDescent="0.2">
      <c r="A51" s="247"/>
      <c r="AK51" s="303" t="s">
        <v>520</v>
      </c>
      <c r="AL51" s="304"/>
      <c r="AM51" s="312">
        <v>3179785</v>
      </c>
      <c r="AN51" s="313">
        <v>235296</v>
      </c>
      <c r="AO51" s="314">
        <v>35</v>
      </c>
      <c r="AP51" s="315">
        <v>117234</v>
      </c>
      <c r="AQ51" s="316">
        <v>13.4</v>
      </c>
      <c r="AR51" s="317">
        <v>21.6</v>
      </c>
    </row>
    <row r="52" spans="1:44" ht="13.2" x14ac:dyDescent="0.2">
      <c r="A52" s="247"/>
      <c r="AK52" s="318"/>
      <c r="AL52" s="319" t="s">
        <v>521</v>
      </c>
      <c r="AM52" s="320">
        <v>2800156</v>
      </c>
      <c r="AN52" s="321">
        <v>207204</v>
      </c>
      <c r="AO52" s="322">
        <v>113</v>
      </c>
      <c r="AP52" s="323">
        <v>59796</v>
      </c>
      <c r="AQ52" s="324">
        <v>16.600000000000001</v>
      </c>
      <c r="AR52" s="325">
        <v>96.4</v>
      </c>
    </row>
    <row r="53" spans="1:44" ht="13.2" x14ac:dyDescent="0.2">
      <c r="A53" s="247"/>
      <c r="AK53" s="303" t="s">
        <v>522</v>
      </c>
      <c r="AL53" s="304"/>
      <c r="AM53" s="312">
        <v>2019233</v>
      </c>
      <c r="AN53" s="313">
        <v>152223</v>
      </c>
      <c r="AO53" s="314">
        <v>-35.299999999999997</v>
      </c>
      <c r="AP53" s="315">
        <v>97758</v>
      </c>
      <c r="AQ53" s="316">
        <v>-16.600000000000001</v>
      </c>
      <c r="AR53" s="317">
        <v>-18.7</v>
      </c>
    </row>
    <row r="54" spans="1:44" ht="13.2" x14ac:dyDescent="0.2">
      <c r="A54" s="247"/>
      <c r="AK54" s="318"/>
      <c r="AL54" s="319" t="s">
        <v>521</v>
      </c>
      <c r="AM54" s="320">
        <v>1509983</v>
      </c>
      <c r="AN54" s="321">
        <v>113832</v>
      </c>
      <c r="AO54" s="322">
        <v>-45.1</v>
      </c>
      <c r="AP54" s="323">
        <v>45946</v>
      </c>
      <c r="AQ54" s="324">
        <v>-23.2</v>
      </c>
      <c r="AR54" s="325">
        <v>-21.9</v>
      </c>
    </row>
    <row r="55" spans="1:44" ht="13.2" x14ac:dyDescent="0.2">
      <c r="A55" s="247"/>
      <c r="AK55" s="303" t="s">
        <v>523</v>
      </c>
      <c r="AL55" s="304"/>
      <c r="AM55" s="312">
        <v>1727236</v>
      </c>
      <c r="AN55" s="313">
        <v>132864</v>
      </c>
      <c r="AO55" s="314">
        <v>-12.7</v>
      </c>
      <c r="AP55" s="315">
        <v>91338</v>
      </c>
      <c r="AQ55" s="316">
        <v>-6.6</v>
      </c>
      <c r="AR55" s="317">
        <v>-6.1</v>
      </c>
    </row>
    <row r="56" spans="1:44" ht="13.2" x14ac:dyDescent="0.2">
      <c r="A56" s="247"/>
      <c r="AK56" s="318"/>
      <c r="AL56" s="319" t="s">
        <v>521</v>
      </c>
      <c r="AM56" s="320">
        <v>687914</v>
      </c>
      <c r="AN56" s="321">
        <v>52916</v>
      </c>
      <c r="AO56" s="322">
        <v>-53.5</v>
      </c>
      <c r="AP56" s="323">
        <v>43989</v>
      </c>
      <c r="AQ56" s="324">
        <v>-4.3</v>
      </c>
      <c r="AR56" s="325">
        <v>-49.2</v>
      </c>
    </row>
    <row r="57" spans="1:44" ht="13.2" x14ac:dyDescent="0.2">
      <c r="A57" s="247"/>
      <c r="AK57" s="303" t="s">
        <v>524</v>
      </c>
      <c r="AL57" s="304"/>
      <c r="AM57" s="312">
        <v>1091513</v>
      </c>
      <c r="AN57" s="313">
        <v>85676</v>
      </c>
      <c r="AO57" s="314">
        <v>-35.5</v>
      </c>
      <c r="AP57" s="315">
        <v>103975</v>
      </c>
      <c r="AQ57" s="316">
        <v>13.8</v>
      </c>
      <c r="AR57" s="317">
        <v>-49.3</v>
      </c>
    </row>
    <row r="58" spans="1:44" ht="13.2" x14ac:dyDescent="0.2">
      <c r="A58" s="247"/>
      <c r="AK58" s="318"/>
      <c r="AL58" s="319" t="s">
        <v>521</v>
      </c>
      <c r="AM58" s="320">
        <v>443003</v>
      </c>
      <c r="AN58" s="321">
        <v>34773</v>
      </c>
      <c r="AO58" s="322">
        <v>-34.299999999999997</v>
      </c>
      <c r="AP58" s="323">
        <v>52698</v>
      </c>
      <c r="AQ58" s="324">
        <v>19.8</v>
      </c>
      <c r="AR58" s="325">
        <v>-54.1</v>
      </c>
    </row>
    <row r="59" spans="1:44" ht="13.2" x14ac:dyDescent="0.2">
      <c r="A59" s="247"/>
      <c r="AK59" s="303" t="s">
        <v>525</v>
      </c>
      <c r="AL59" s="304"/>
      <c r="AM59" s="312">
        <v>1878626</v>
      </c>
      <c r="AN59" s="313">
        <v>151698</v>
      </c>
      <c r="AO59" s="314">
        <v>77.099999999999994</v>
      </c>
      <c r="AP59" s="315">
        <v>112678</v>
      </c>
      <c r="AQ59" s="316">
        <v>8.4</v>
      </c>
      <c r="AR59" s="317">
        <v>68.7</v>
      </c>
    </row>
    <row r="60" spans="1:44" ht="13.2" x14ac:dyDescent="0.2">
      <c r="A60" s="247"/>
      <c r="AK60" s="318"/>
      <c r="AL60" s="319" t="s">
        <v>521</v>
      </c>
      <c r="AM60" s="320">
        <v>858178</v>
      </c>
      <c r="AN60" s="321">
        <v>69297</v>
      </c>
      <c r="AO60" s="322">
        <v>99.3</v>
      </c>
      <c r="AP60" s="323">
        <v>55165</v>
      </c>
      <c r="AQ60" s="324">
        <v>4.7</v>
      </c>
      <c r="AR60" s="325">
        <v>94.6</v>
      </c>
    </row>
    <row r="61" spans="1:44" ht="13.2" x14ac:dyDescent="0.2">
      <c r="A61" s="247"/>
      <c r="AK61" s="303" t="s">
        <v>526</v>
      </c>
      <c r="AL61" s="326"/>
      <c r="AM61" s="312">
        <v>1979279</v>
      </c>
      <c r="AN61" s="313">
        <v>151551</v>
      </c>
      <c r="AO61" s="314">
        <v>5.7</v>
      </c>
      <c r="AP61" s="315">
        <v>104597</v>
      </c>
      <c r="AQ61" s="327">
        <v>2.5</v>
      </c>
      <c r="AR61" s="317">
        <v>3.2</v>
      </c>
    </row>
    <row r="62" spans="1:44" ht="13.2" x14ac:dyDescent="0.2">
      <c r="A62" s="247"/>
      <c r="AK62" s="318"/>
      <c r="AL62" s="319" t="s">
        <v>521</v>
      </c>
      <c r="AM62" s="320">
        <v>1259847</v>
      </c>
      <c r="AN62" s="321">
        <v>95604</v>
      </c>
      <c r="AO62" s="322">
        <v>15.9</v>
      </c>
      <c r="AP62" s="323">
        <v>51519</v>
      </c>
      <c r="AQ62" s="324">
        <v>2.7</v>
      </c>
      <c r="AR62" s="325">
        <v>13.2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PcffoNgboljuIGdhY5MyMG20ADrspe3MNB+ZSy6QYoqsHxxLdZ1D0FyPsPMRBVk1FqVKfPB4XMkESDhiDi+4cg==" saltValue="G6HvgTpjQMlpfSCUlb98c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CcNacBFrI+a20Eja3b45fHUyfeHsVyEqhe9PuyvqGP1+bhqC6AMtQi2oVTVWUiSNp6vlubDNb+rgj0Z9Dhxj/Q==" saltValue="agTmvNswIqjnTTT10hI1Y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hNyVCjiCU5liQscmpBZvFV6kVsz1rCfN2Whq9bjGD/f42zVDBnuMbxv3apLw60jAenkkr+N1WMivHV8Tbncs9Q==" saltValue="nBh10ze9I0D+Mdkk27lpP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26" t="s">
        <v>3</v>
      </c>
      <c r="D47" s="1126"/>
      <c r="E47" s="1127"/>
      <c r="F47" s="11">
        <v>31.95</v>
      </c>
      <c r="G47" s="12">
        <v>33.49</v>
      </c>
      <c r="H47" s="12">
        <v>45.85</v>
      </c>
      <c r="I47" s="12">
        <v>54.48</v>
      </c>
      <c r="J47" s="13">
        <v>57.3</v>
      </c>
    </row>
    <row r="48" spans="2:10" ht="57.75" customHeight="1" x14ac:dyDescent="0.2">
      <c r="B48" s="14"/>
      <c r="C48" s="1128" t="s">
        <v>4</v>
      </c>
      <c r="D48" s="1128"/>
      <c r="E48" s="1129"/>
      <c r="F48" s="15">
        <v>21.57</v>
      </c>
      <c r="G48" s="16">
        <v>22.51</v>
      </c>
      <c r="H48" s="16">
        <v>16</v>
      </c>
      <c r="I48" s="16">
        <v>12.81</v>
      </c>
      <c r="J48" s="17">
        <v>6.99</v>
      </c>
    </row>
    <row r="49" spans="2:10" ht="57.75" customHeight="1" thickBot="1" x14ac:dyDescent="0.25">
      <c r="B49" s="18"/>
      <c r="C49" s="1130" t="s">
        <v>5</v>
      </c>
      <c r="D49" s="1130"/>
      <c r="E49" s="1131"/>
      <c r="F49" s="19" t="s">
        <v>533</v>
      </c>
      <c r="G49" s="20" t="s">
        <v>534</v>
      </c>
      <c r="H49" s="20" t="s">
        <v>535</v>
      </c>
      <c r="I49" s="20" t="s">
        <v>536</v>
      </c>
      <c r="J49" s="21" t="s">
        <v>537</v>
      </c>
    </row>
    <row r="50" spans="2:10" ht="13.2" x14ac:dyDescent="0.2"/>
  </sheetData>
  <sheetProtection algorithmName="SHA-512" hashValue="Su96oHwTEzNXf+Mn8/wuyTpGTmGdR8LP+FPpPFeiWnPRewROvmKyl7LYrbis/NNY/z49JhoKOuCAT4JCFmGcdg==" saltValue="6AcSuEMJLRY2HMUzXUll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36" t="s">
        <v>538</v>
      </c>
      <c r="D34" s="1136"/>
      <c r="E34" s="1137"/>
      <c r="F34" s="32" t="s">
        <v>539</v>
      </c>
      <c r="G34" s="33" t="s">
        <v>540</v>
      </c>
      <c r="H34" s="33">
        <v>0</v>
      </c>
      <c r="I34" s="33" t="s">
        <v>541</v>
      </c>
      <c r="J34" s="34" t="s">
        <v>541</v>
      </c>
      <c r="K34" s="22"/>
      <c r="L34" s="22"/>
      <c r="M34" s="22"/>
      <c r="N34" s="22"/>
      <c r="O34" s="22"/>
      <c r="P34" s="22"/>
    </row>
    <row r="35" spans="1:16" ht="39" customHeight="1" x14ac:dyDescent="0.2">
      <c r="A35" s="22"/>
      <c r="B35" s="35"/>
      <c r="C35" s="1132" t="s">
        <v>542</v>
      </c>
      <c r="D35" s="1132"/>
      <c r="E35" s="1133"/>
      <c r="F35" s="36">
        <v>21.56</v>
      </c>
      <c r="G35" s="37">
        <v>22.5</v>
      </c>
      <c r="H35" s="37">
        <v>16</v>
      </c>
      <c r="I35" s="37">
        <v>12.81</v>
      </c>
      <c r="J35" s="38">
        <v>6.99</v>
      </c>
      <c r="K35" s="22"/>
      <c r="L35" s="22"/>
      <c r="M35" s="22"/>
      <c r="N35" s="22"/>
      <c r="O35" s="22"/>
      <c r="P35" s="22"/>
    </row>
    <row r="36" spans="1:16" ht="39" customHeight="1" x14ac:dyDescent="0.2">
      <c r="A36" s="22"/>
      <c r="B36" s="35"/>
      <c r="C36" s="1132" t="s">
        <v>543</v>
      </c>
      <c r="D36" s="1132"/>
      <c r="E36" s="1133"/>
      <c r="F36" s="36">
        <v>2.38</v>
      </c>
      <c r="G36" s="37">
        <v>3.56</v>
      </c>
      <c r="H36" s="37">
        <v>4.49</v>
      </c>
      <c r="I36" s="37">
        <v>4.74</v>
      </c>
      <c r="J36" s="38">
        <v>2.96</v>
      </c>
      <c r="K36" s="22"/>
      <c r="L36" s="22"/>
      <c r="M36" s="22"/>
      <c r="N36" s="22"/>
      <c r="O36" s="22"/>
      <c r="P36" s="22"/>
    </row>
    <row r="37" spans="1:16" ht="39" customHeight="1" x14ac:dyDescent="0.2">
      <c r="A37" s="22"/>
      <c r="B37" s="35"/>
      <c r="C37" s="1132" t="s">
        <v>544</v>
      </c>
      <c r="D37" s="1132"/>
      <c r="E37" s="1133"/>
      <c r="F37" s="36">
        <v>1.78</v>
      </c>
      <c r="G37" s="37">
        <v>1.2</v>
      </c>
      <c r="H37" s="37">
        <v>1.01</v>
      </c>
      <c r="I37" s="37">
        <v>0.45</v>
      </c>
      <c r="J37" s="38">
        <v>0.57999999999999996</v>
      </c>
      <c r="K37" s="22"/>
      <c r="L37" s="22"/>
      <c r="M37" s="22"/>
      <c r="N37" s="22"/>
      <c r="O37" s="22"/>
      <c r="P37" s="22"/>
    </row>
    <row r="38" spans="1:16" ht="39" customHeight="1" x14ac:dyDescent="0.2">
      <c r="A38" s="22"/>
      <c r="B38" s="35"/>
      <c r="C38" s="1132" t="s">
        <v>545</v>
      </c>
      <c r="D38" s="1132"/>
      <c r="E38" s="1133"/>
      <c r="F38" s="36">
        <v>0</v>
      </c>
      <c r="G38" s="37">
        <v>0.09</v>
      </c>
      <c r="H38" s="37">
        <v>0.17</v>
      </c>
      <c r="I38" s="37">
        <v>0.34</v>
      </c>
      <c r="J38" s="38">
        <v>0.28999999999999998</v>
      </c>
      <c r="K38" s="22"/>
      <c r="L38" s="22"/>
      <c r="M38" s="22"/>
      <c r="N38" s="22"/>
      <c r="O38" s="22"/>
      <c r="P38" s="22"/>
    </row>
    <row r="39" spans="1:16" ht="39" customHeight="1" x14ac:dyDescent="0.2">
      <c r="A39" s="22"/>
      <c r="B39" s="35"/>
      <c r="C39" s="1132" t="s">
        <v>546</v>
      </c>
      <c r="D39" s="1132"/>
      <c r="E39" s="1133"/>
      <c r="F39" s="36">
        <v>0</v>
      </c>
      <c r="G39" s="37">
        <v>0</v>
      </c>
      <c r="H39" s="37">
        <v>0</v>
      </c>
      <c r="I39" s="37">
        <v>0.13</v>
      </c>
      <c r="J39" s="38">
        <v>0.14000000000000001</v>
      </c>
      <c r="K39" s="22"/>
      <c r="L39" s="22"/>
      <c r="M39" s="22"/>
      <c r="N39" s="22"/>
      <c r="O39" s="22"/>
      <c r="P39" s="22"/>
    </row>
    <row r="40" spans="1:16" ht="39" customHeight="1" x14ac:dyDescent="0.2">
      <c r="A40" s="22"/>
      <c r="B40" s="35"/>
      <c r="C40" s="1132" t="s">
        <v>547</v>
      </c>
      <c r="D40" s="1132"/>
      <c r="E40" s="1133"/>
      <c r="F40" s="36">
        <v>0.04</v>
      </c>
      <c r="G40" s="37">
        <v>0.04</v>
      </c>
      <c r="H40" s="37">
        <v>0.05</v>
      </c>
      <c r="I40" s="37">
        <v>0.05</v>
      </c>
      <c r="J40" s="38">
        <v>0.04</v>
      </c>
      <c r="K40" s="22"/>
      <c r="L40" s="22"/>
      <c r="M40" s="22"/>
      <c r="N40" s="22"/>
      <c r="O40" s="22"/>
      <c r="P40" s="22"/>
    </row>
    <row r="41" spans="1:16" ht="39" customHeight="1" x14ac:dyDescent="0.2">
      <c r="A41" s="22"/>
      <c r="B41" s="35"/>
      <c r="C41" s="1132" t="s">
        <v>548</v>
      </c>
      <c r="D41" s="1132"/>
      <c r="E41" s="1133"/>
      <c r="F41" s="36">
        <v>0</v>
      </c>
      <c r="G41" s="37">
        <v>0</v>
      </c>
      <c r="H41" s="37">
        <v>0</v>
      </c>
      <c r="I41" s="37">
        <v>0</v>
      </c>
      <c r="J41" s="38">
        <v>0</v>
      </c>
      <c r="K41" s="22"/>
      <c r="L41" s="22"/>
      <c r="M41" s="22"/>
      <c r="N41" s="22"/>
      <c r="O41" s="22"/>
      <c r="P41" s="22"/>
    </row>
    <row r="42" spans="1:16" ht="39" customHeight="1" x14ac:dyDescent="0.2">
      <c r="A42" s="22"/>
      <c r="B42" s="39"/>
      <c r="C42" s="1132" t="s">
        <v>549</v>
      </c>
      <c r="D42" s="1132"/>
      <c r="E42" s="1133"/>
      <c r="F42" s="36" t="s">
        <v>490</v>
      </c>
      <c r="G42" s="37" t="s">
        <v>490</v>
      </c>
      <c r="H42" s="37" t="s">
        <v>490</v>
      </c>
      <c r="I42" s="37" t="s">
        <v>490</v>
      </c>
      <c r="J42" s="38" t="s">
        <v>490</v>
      </c>
      <c r="K42" s="22"/>
      <c r="L42" s="22"/>
      <c r="M42" s="22"/>
      <c r="N42" s="22"/>
      <c r="O42" s="22"/>
      <c r="P42" s="22"/>
    </row>
    <row r="43" spans="1:16" ht="39" customHeight="1" thickBot="1" x14ac:dyDescent="0.25">
      <c r="A43" s="22"/>
      <c r="B43" s="40"/>
      <c r="C43" s="1134" t="s">
        <v>550</v>
      </c>
      <c r="D43" s="1134"/>
      <c r="E43" s="1135"/>
      <c r="F43" s="41" t="s">
        <v>490</v>
      </c>
      <c r="G43" s="42" t="s">
        <v>490</v>
      </c>
      <c r="H43" s="42" t="s">
        <v>490</v>
      </c>
      <c r="I43" s="42" t="s">
        <v>490</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KiOoypV2KXj4NA86onvlsPGsL69doBqHvWbgwVB2CM5Mp86DewF9fBrbpOUiJM+WgEetHXzYeG4OcQWak+2IQ==" saltValue="Uiw6qcjJ+KqdVncV5sQO7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1009</v>
      </c>
      <c r="L45" s="58">
        <v>1172</v>
      </c>
      <c r="M45" s="58">
        <v>1263</v>
      </c>
      <c r="N45" s="58">
        <v>1244</v>
      </c>
      <c r="O45" s="59">
        <v>1255</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490</v>
      </c>
      <c r="L46" s="62" t="s">
        <v>490</v>
      </c>
      <c r="M46" s="62" t="s">
        <v>490</v>
      </c>
      <c r="N46" s="62" t="s">
        <v>490</v>
      </c>
      <c r="O46" s="63" t="s">
        <v>490</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490</v>
      </c>
      <c r="L47" s="62" t="s">
        <v>490</v>
      </c>
      <c r="M47" s="62" t="s">
        <v>490</v>
      </c>
      <c r="N47" s="62" t="s">
        <v>490</v>
      </c>
      <c r="O47" s="63" t="s">
        <v>490</v>
      </c>
      <c r="P47" s="46"/>
      <c r="Q47" s="46"/>
      <c r="R47" s="46"/>
      <c r="S47" s="46"/>
      <c r="T47" s="46"/>
      <c r="U47" s="46"/>
    </row>
    <row r="48" spans="1:21" ht="30.75" customHeight="1" x14ac:dyDescent="0.2">
      <c r="A48" s="46"/>
      <c r="B48" s="1163"/>
      <c r="C48" s="1164"/>
      <c r="D48" s="60"/>
      <c r="E48" s="1140" t="s">
        <v>13</v>
      </c>
      <c r="F48" s="1140"/>
      <c r="G48" s="1140"/>
      <c r="H48" s="1140"/>
      <c r="I48" s="1140"/>
      <c r="J48" s="1141"/>
      <c r="K48" s="61">
        <v>14</v>
      </c>
      <c r="L48" s="62">
        <v>13</v>
      </c>
      <c r="M48" s="62">
        <v>10</v>
      </c>
      <c r="N48" s="62">
        <v>5</v>
      </c>
      <c r="O48" s="63">
        <v>4</v>
      </c>
      <c r="P48" s="46"/>
      <c r="Q48" s="46"/>
      <c r="R48" s="46"/>
      <c r="S48" s="46"/>
      <c r="T48" s="46"/>
      <c r="U48" s="46"/>
    </row>
    <row r="49" spans="1:21" ht="30.75" customHeight="1" x14ac:dyDescent="0.2">
      <c r="A49" s="46"/>
      <c r="B49" s="1163"/>
      <c r="C49" s="1164"/>
      <c r="D49" s="60"/>
      <c r="E49" s="1140" t="s">
        <v>14</v>
      </c>
      <c r="F49" s="1140"/>
      <c r="G49" s="1140"/>
      <c r="H49" s="1140"/>
      <c r="I49" s="1140"/>
      <c r="J49" s="1141"/>
      <c r="K49" s="61">
        <v>112</v>
      </c>
      <c r="L49" s="62">
        <v>114</v>
      </c>
      <c r="M49" s="62">
        <v>108</v>
      </c>
      <c r="N49" s="62">
        <v>110</v>
      </c>
      <c r="O49" s="63">
        <v>120</v>
      </c>
      <c r="P49" s="46"/>
      <c r="Q49" s="46"/>
      <c r="R49" s="46"/>
      <c r="S49" s="46"/>
      <c r="T49" s="46"/>
      <c r="U49" s="46"/>
    </row>
    <row r="50" spans="1:21" ht="30.75" customHeight="1" x14ac:dyDescent="0.2">
      <c r="A50" s="46"/>
      <c r="B50" s="1163"/>
      <c r="C50" s="1164"/>
      <c r="D50" s="60"/>
      <c r="E50" s="1140" t="s">
        <v>15</v>
      </c>
      <c r="F50" s="1140"/>
      <c r="G50" s="1140"/>
      <c r="H50" s="1140"/>
      <c r="I50" s="1140"/>
      <c r="J50" s="1141"/>
      <c r="K50" s="61">
        <v>2</v>
      </c>
      <c r="L50" s="62">
        <v>1</v>
      </c>
      <c r="M50" s="62">
        <v>220</v>
      </c>
      <c r="N50" s="62">
        <v>1</v>
      </c>
      <c r="O50" s="63">
        <v>0</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490</v>
      </c>
      <c r="L51" s="62" t="s">
        <v>490</v>
      </c>
      <c r="M51" s="62" t="s">
        <v>490</v>
      </c>
      <c r="N51" s="62" t="s">
        <v>490</v>
      </c>
      <c r="O51" s="63" t="s">
        <v>490</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804</v>
      </c>
      <c r="L52" s="62">
        <v>887</v>
      </c>
      <c r="M52" s="62">
        <v>919</v>
      </c>
      <c r="N52" s="62">
        <v>917</v>
      </c>
      <c r="O52" s="63">
        <v>954</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333</v>
      </c>
      <c r="L53" s="67">
        <v>413</v>
      </c>
      <c r="M53" s="67">
        <v>682</v>
      </c>
      <c r="N53" s="67">
        <v>443</v>
      </c>
      <c r="O53" s="68">
        <v>425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551</v>
      </c>
      <c r="L57" s="79" t="s">
        <v>552</v>
      </c>
      <c r="M57" s="79" t="s">
        <v>553</v>
      </c>
      <c r="N57" s="79" t="s">
        <v>554</v>
      </c>
      <c r="O57" s="80" t="s">
        <v>555</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eXB9fk7j62FzbNgUgs4T+Sxiq7UneqZEeD52xXEecrjsLZ581B3AtvfyjxGvpSTgfrSIYiorWuWWRZhrbxf9w==" saltValue="Yjnt79ThHZEt9eZjZ3wl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81" t="s">
        <v>30</v>
      </c>
      <c r="C41" s="1182"/>
      <c r="D41" s="103"/>
      <c r="E41" s="1183" t="s">
        <v>31</v>
      </c>
      <c r="F41" s="1183"/>
      <c r="G41" s="1183"/>
      <c r="H41" s="1184"/>
      <c r="I41" s="330">
        <v>12612</v>
      </c>
      <c r="J41" s="331">
        <v>13015</v>
      </c>
      <c r="K41" s="331">
        <v>12693</v>
      </c>
      <c r="L41" s="331">
        <v>12306</v>
      </c>
      <c r="M41" s="332">
        <v>12439</v>
      </c>
    </row>
    <row r="42" spans="2:13" ht="27.75" customHeight="1" x14ac:dyDescent="0.2">
      <c r="B42" s="1171"/>
      <c r="C42" s="1172"/>
      <c r="D42" s="104"/>
      <c r="E42" s="1175" t="s">
        <v>32</v>
      </c>
      <c r="F42" s="1175"/>
      <c r="G42" s="1175"/>
      <c r="H42" s="1176"/>
      <c r="I42" s="333">
        <v>4</v>
      </c>
      <c r="J42" s="334">
        <v>2</v>
      </c>
      <c r="K42" s="334">
        <v>1</v>
      </c>
      <c r="L42" s="334">
        <v>0</v>
      </c>
      <c r="M42" s="335" t="s">
        <v>490</v>
      </c>
    </row>
    <row r="43" spans="2:13" ht="27.75" customHeight="1" x14ac:dyDescent="0.2">
      <c r="B43" s="1171"/>
      <c r="C43" s="1172"/>
      <c r="D43" s="104"/>
      <c r="E43" s="1175" t="s">
        <v>33</v>
      </c>
      <c r="F43" s="1175"/>
      <c r="G43" s="1175"/>
      <c r="H43" s="1176"/>
      <c r="I43" s="333">
        <v>31</v>
      </c>
      <c r="J43" s="334">
        <v>19</v>
      </c>
      <c r="K43" s="334">
        <v>10</v>
      </c>
      <c r="L43" s="334">
        <v>7</v>
      </c>
      <c r="M43" s="335">
        <v>3</v>
      </c>
    </row>
    <row r="44" spans="2:13" ht="27.75" customHeight="1" x14ac:dyDescent="0.2">
      <c r="B44" s="1171"/>
      <c r="C44" s="1172"/>
      <c r="D44" s="104"/>
      <c r="E44" s="1175" t="s">
        <v>34</v>
      </c>
      <c r="F44" s="1175"/>
      <c r="G44" s="1175"/>
      <c r="H44" s="1176"/>
      <c r="I44" s="333">
        <v>1101</v>
      </c>
      <c r="J44" s="334">
        <v>1025</v>
      </c>
      <c r="K44" s="334">
        <v>945</v>
      </c>
      <c r="L44" s="334">
        <v>877</v>
      </c>
      <c r="M44" s="335">
        <v>859</v>
      </c>
    </row>
    <row r="45" spans="2:13" ht="27.75" customHeight="1" x14ac:dyDescent="0.2">
      <c r="B45" s="1171"/>
      <c r="C45" s="1172"/>
      <c r="D45" s="104"/>
      <c r="E45" s="1175" t="s">
        <v>35</v>
      </c>
      <c r="F45" s="1175"/>
      <c r="G45" s="1175"/>
      <c r="H45" s="1176"/>
      <c r="I45" s="333">
        <v>1198</v>
      </c>
      <c r="J45" s="334">
        <v>1101</v>
      </c>
      <c r="K45" s="334">
        <v>1028</v>
      </c>
      <c r="L45" s="334">
        <v>996</v>
      </c>
      <c r="M45" s="335">
        <v>1028</v>
      </c>
    </row>
    <row r="46" spans="2:13" ht="27.75" customHeight="1" x14ac:dyDescent="0.2">
      <c r="B46" s="1171"/>
      <c r="C46" s="1172"/>
      <c r="D46" s="105"/>
      <c r="E46" s="1175" t="s">
        <v>36</v>
      </c>
      <c r="F46" s="1175"/>
      <c r="G46" s="1175"/>
      <c r="H46" s="1176"/>
      <c r="I46" s="333">
        <v>200</v>
      </c>
      <c r="J46" s="334">
        <v>204</v>
      </c>
      <c r="K46" s="334" t="s">
        <v>490</v>
      </c>
      <c r="L46" s="334" t="s">
        <v>490</v>
      </c>
      <c r="M46" s="335" t="s">
        <v>490</v>
      </c>
    </row>
    <row r="47" spans="2:13" ht="27.75" customHeight="1" x14ac:dyDescent="0.2">
      <c r="B47" s="1171"/>
      <c r="C47" s="1172"/>
      <c r="D47" s="106"/>
      <c r="E47" s="1185" t="s">
        <v>37</v>
      </c>
      <c r="F47" s="1186"/>
      <c r="G47" s="1186"/>
      <c r="H47" s="1187"/>
      <c r="I47" s="333" t="s">
        <v>490</v>
      </c>
      <c r="J47" s="334" t="s">
        <v>490</v>
      </c>
      <c r="K47" s="334" t="s">
        <v>490</v>
      </c>
      <c r="L47" s="334" t="s">
        <v>490</v>
      </c>
      <c r="M47" s="335" t="s">
        <v>490</v>
      </c>
    </row>
    <row r="48" spans="2:13" ht="27.75" customHeight="1" x14ac:dyDescent="0.2">
      <c r="B48" s="1171"/>
      <c r="C48" s="1172"/>
      <c r="D48" s="104"/>
      <c r="E48" s="1175" t="s">
        <v>38</v>
      </c>
      <c r="F48" s="1175"/>
      <c r="G48" s="1175"/>
      <c r="H48" s="1176"/>
      <c r="I48" s="333" t="s">
        <v>490</v>
      </c>
      <c r="J48" s="334" t="s">
        <v>490</v>
      </c>
      <c r="K48" s="334" t="s">
        <v>490</v>
      </c>
      <c r="L48" s="334" t="s">
        <v>490</v>
      </c>
      <c r="M48" s="335" t="s">
        <v>490</v>
      </c>
    </row>
    <row r="49" spans="2:13" ht="27.75" customHeight="1" x14ac:dyDescent="0.2">
      <c r="B49" s="1173"/>
      <c r="C49" s="1174"/>
      <c r="D49" s="104"/>
      <c r="E49" s="1175" t="s">
        <v>39</v>
      </c>
      <c r="F49" s="1175"/>
      <c r="G49" s="1175"/>
      <c r="H49" s="1176"/>
      <c r="I49" s="333" t="s">
        <v>490</v>
      </c>
      <c r="J49" s="334" t="s">
        <v>490</v>
      </c>
      <c r="K49" s="334" t="s">
        <v>490</v>
      </c>
      <c r="L49" s="334" t="s">
        <v>490</v>
      </c>
      <c r="M49" s="335" t="s">
        <v>490</v>
      </c>
    </row>
    <row r="50" spans="2:13" ht="27.75" customHeight="1" x14ac:dyDescent="0.2">
      <c r="B50" s="1169" t="s">
        <v>40</v>
      </c>
      <c r="C50" s="1170"/>
      <c r="D50" s="107"/>
      <c r="E50" s="1175" t="s">
        <v>41</v>
      </c>
      <c r="F50" s="1175"/>
      <c r="G50" s="1175"/>
      <c r="H50" s="1176"/>
      <c r="I50" s="333">
        <v>2753</v>
      </c>
      <c r="J50" s="334">
        <v>3084</v>
      </c>
      <c r="K50" s="334">
        <v>3754</v>
      </c>
      <c r="L50" s="334">
        <v>4228</v>
      </c>
      <c r="M50" s="335">
        <v>4619</v>
      </c>
    </row>
    <row r="51" spans="2:13" ht="27.75" customHeight="1" x14ac:dyDescent="0.2">
      <c r="B51" s="1171"/>
      <c r="C51" s="1172"/>
      <c r="D51" s="104"/>
      <c r="E51" s="1175" t="s">
        <v>42</v>
      </c>
      <c r="F51" s="1175"/>
      <c r="G51" s="1175"/>
      <c r="H51" s="1176"/>
      <c r="I51" s="333">
        <v>686</v>
      </c>
      <c r="J51" s="334">
        <v>731</v>
      </c>
      <c r="K51" s="334">
        <v>676</v>
      </c>
      <c r="L51" s="334">
        <v>601</v>
      </c>
      <c r="M51" s="335">
        <v>565</v>
      </c>
    </row>
    <row r="52" spans="2:13" ht="27.75" customHeight="1" x14ac:dyDescent="0.2">
      <c r="B52" s="1173"/>
      <c r="C52" s="1174"/>
      <c r="D52" s="104"/>
      <c r="E52" s="1175" t="s">
        <v>43</v>
      </c>
      <c r="F52" s="1175"/>
      <c r="G52" s="1175"/>
      <c r="H52" s="1176"/>
      <c r="I52" s="333">
        <v>9715</v>
      </c>
      <c r="J52" s="334">
        <v>9406</v>
      </c>
      <c r="K52" s="334">
        <v>9244</v>
      </c>
      <c r="L52" s="334">
        <v>9200</v>
      </c>
      <c r="M52" s="335">
        <v>9197</v>
      </c>
    </row>
    <row r="53" spans="2:13" ht="27.75" customHeight="1" thickBot="1" x14ac:dyDescent="0.25">
      <c r="B53" s="1177" t="s">
        <v>19</v>
      </c>
      <c r="C53" s="1178"/>
      <c r="D53" s="108"/>
      <c r="E53" s="1179" t="s">
        <v>44</v>
      </c>
      <c r="F53" s="1179"/>
      <c r="G53" s="1179"/>
      <c r="H53" s="1180"/>
      <c r="I53" s="336">
        <v>1992</v>
      </c>
      <c r="J53" s="337">
        <v>2144</v>
      </c>
      <c r="K53" s="337">
        <v>1002</v>
      </c>
      <c r="L53" s="337">
        <v>157</v>
      </c>
      <c r="M53" s="338">
        <v>-52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qN9lV85zrG2QG1PjXawF6Yta5+JC6EtukLMXHOceSHYXMKiSeAiKGrUU21UHOHBYsYZs61PaJL+WY47QVMVYg==" saltValue="7WZwVMnu44tlQN4NYpRup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196" t="s">
        <v>46</v>
      </c>
      <c r="D55" s="1196"/>
      <c r="E55" s="1197"/>
      <c r="F55" s="339">
        <v>2432</v>
      </c>
      <c r="G55" s="339">
        <v>2858</v>
      </c>
      <c r="H55" s="340">
        <v>3061</v>
      </c>
    </row>
    <row r="56" spans="2:8" ht="52.5" customHeight="1" x14ac:dyDescent="0.2">
      <c r="B56" s="120"/>
      <c r="C56" s="1198" t="s">
        <v>47</v>
      </c>
      <c r="D56" s="1198"/>
      <c r="E56" s="1199"/>
      <c r="F56" s="341">
        <v>11</v>
      </c>
      <c r="G56" s="341">
        <v>11</v>
      </c>
      <c r="H56" s="342">
        <v>147</v>
      </c>
    </row>
    <row r="57" spans="2:8" ht="53.25" customHeight="1" x14ac:dyDescent="0.2">
      <c r="B57" s="120"/>
      <c r="C57" s="1200" t="s">
        <v>48</v>
      </c>
      <c r="D57" s="1200"/>
      <c r="E57" s="1201"/>
      <c r="F57" s="343">
        <v>826</v>
      </c>
      <c r="G57" s="343">
        <v>847</v>
      </c>
      <c r="H57" s="344">
        <v>884</v>
      </c>
    </row>
    <row r="58" spans="2:8" ht="45.75" customHeight="1" x14ac:dyDescent="0.2">
      <c r="B58" s="121"/>
      <c r="C58" s="1188" t="s">
        <v>556</v>
      </c>
      <c r="D58" s="1189"/>
      <c r="E58" s="1190"/>
      <c r="F58" s="345">
        <v>329</v>
      </c>
      <c r="G58" s="345">
        <v>336</v>
      </c>
      <c r="H58" s="346">
        <v>375</v>
      </c>
    </row>
    <row r="59" spans="2:8" ht="45.75" customHeight="1" x14ac:dyDescent="0.2">
      <c r="B59" s="121"/>
      <c r="C59" s="1188" t="s">
        <v>557</v>
      </c>
      <c r="D59" s="1189"/>
      <c r="E59" s="1190"/>
      <c r="F59" s="345">
        <v>260</v>
      </c>
      <c r="G59" s="345">
        <v>260</v>
      </c>
      <c r="H59" s="346">
        <v>260</v>
      </c>
    </row>
    <row r="60" spans="2:8" ht="45.75" customHeight="1" x14ac:dyDescent="0.2">
      <c r="B60" s="121"/>
      <c r="C60" s="1188" t="s">
        <v>558</v>
      </c>
      <c r="D60" s="1189"/>
      <c r="E60" s="1190"/>
      <c r="F60" s="345">
        <v>96</v>
      </c>
      <c r="G60" s="345">
        <v>102</v>
      </c>
      <c r="H60" s="346">
        <v>97</v>
      </c>
    </row>
    <row r="61" spans="2:8" ht="45.75" customHeight="1" x14ac:dyDescent="0.2">
      <c r="B61" s="121"/>
      <c r="C61" s="1188" t="s">
        <v>559</v>
      </c>
      <c r="D61" s="1189"/>
      <c r="E61" s="1190"/>
      <c r="F61" s="345">
        <v>54</v>
      </c>
      <c r="G61" s="345">
        <v>54</v>
      </c>
      <c r="H61" s="346">
        <v>54</v>
      </c>
    </row>
    <row r="62" spans="2:8" ht="45.75" customHeight="1" thickBot="1" x14ac:dyDescent="0.25">
      <c r="B62" s="122"/>
      <c r="C62" s="1191" t="s">
        <v>560</v>
      </c>
      <c r="D62" s="1192"/>
      <c r="E62" s="1193"/>
      <c r="F62" s="347">
        <v>19</v>
      </c>
      <c r="G62" s="347">
        <v>19</v>
      </c>
      <c r="H62" s="348">
        <v>19</v>
      </c>
    </row>
    <row r="63" spans="2:8" ht="52.5" customHeight="1" thickBot="1" x14ac:dyDescent="0.25">
      <c r="B63" s="123"/>
      <c r="C63" s="1194" t="s">
        <v>49</v>
      </c>
      <c r="D63" s="1194"/>
      <c r="E63" s="1195"/>
      <c r="F63" s="349">
        <v>3268</v>
      </c>
      <c r="G63" s="349">
        <v>3716</v>
      </c>
      <c r="H63" s="350">
        <v>4091</v>
      </c>
    </row>
    <row r="64" spans="2:8" ht="13.2" x14ac:dyDescent="0.2"/>
  </sheetData>
  <sheetProtection algorithmName="SHA-512" hashValue="J1GP+syE9dl9LGXeF4KtO/vO9iXSTi/cgwGHF1cqk4AxB7F+v8QdKb/BxZRTUwfR4/jAYXDwKDIToT6E4F5eIw==" saltValue="5JNqAoNGU0w3rYUFWbUd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9285-FA24-4E9B-8A08-3992EBC34DCB}">
  <sheetPr>
    <pageSetUpPr fitToPage="1"/>
  </sheetPr>
  <dimension ref="A1:DE85"/>
  <sheetViews>
    <sheetView showGridLines="0" topLeftCell="A52"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577</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528</v>
      </c>
      <c r="BQ50" s="1226"/>
      <c r="BR50" s="1226"/>
      <c r="BS50" s="1226"/>
      <c r="BT50" s="1226"/>
      <c r="BU50" s="1226"/>
      <c r="BV50" s="1226"/>
      <c r="BW50" s="1226"/>
      <c r="BX50" s="1226" t="s">
        <v>529</v>
      </c>
      <c r="BY50" s="1226"/>
      <c r="BZ50" s="1226"/>
      <c r="CA50" s="1226"/>
      <c r="CB50" s="1226"/>
      <c r="CC50" s="1226"/>
      <c r="CD50" s="1226"/>
      <c r="CE50" s="1226"/>
      <c r="CF50" s="1226" t="s">
        <v>530</v>
      </c>
      <c r="CG50" s="1226"/>
      <c r="CH50" s="1226"/>
      <c r="CI50" s="1226"/>
      <c r="CJ50" s="1226"/>
      <c r="CK50" s="1226"/>
      <c r="CL50" s="1226"/>
      <c r="CM50" s="1226"/>
      <c r="CN50" s="1226" t="s">
        <v>531</v>
      </c>
      <c r="CO50" s="1226"/>
      <c r="CP50" s="1226"/>
      <c r="CQ50" s="1226"/>
      <c r="CR50" s="1226"/>
      <c r="CS50" s="1226"/>
      <c r="CT50" s="1226"/>
      <c r="CU50" s="1226"/>
      <c r="CV50" s="1226" t="s">
        <v>532</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578</v>
      </c>
      <c r="AO51" s="1230"/>
      <c r="AP51" s="1230"/>
      <c r="AQ51" s="1230"/>
      <c r="AR51" s="1230"/>
      <c r="AS51" s="1230"/>
      <c r="AT51" s="1230"/>
      <c r="AU51" s="1230"/>
      <c r="AV51" s="1230"/>
      <c r="AW51" s="1230"/>
      <c r="AX51" s="1230"/>
      <c r="AY51" s="1230"/>
      <c r="AZ51" s="1230"/>
      <c r="BA51" s="1230"/>
      <c r="BB51" s="1230" t="s">
        <v>579</v>
      </c>
      <c r="BC51" s="1230"/>
      <c r="BD51" s="1230"/>
      <c r="BE51" s="1230"/>
      <c r="BF51" s="1230"/>
      <c r="BG51" s="1230"/>
      <c r="BH51" s="1230"/>
      <c r="BI51" s="1230"/>
      <c r="BJ51" s="1230"/>
      <c r="BK51" s="1230"/>
      <c r="BL51" s="1230"/>
      <c r="BM51" s="1230"/>
      <c r="BN51" s="1230"/>
      <c r="BO51" s="1230"/>
      <c r="BP51" s="1231">
        <v>46.6</v>
      </c>
      <c r="BQ51" s="1231"/>
      <c r="BR51" s="1231"/>
      <c r="BS51" s="1231"/>
      <c r="BT51" s="1231"/>
      <c r="BU51" s="1231"/>
      <c r="BV51" s="1231"/>
      <c r="BW51" s="1231"/>
      <c r="BX51" s="1231">
        <v>46.9</v>
      </c>
      <c r="BY51" s="1231"/>
      <c r="BZ51" s="1231"/>
      <c r="CA51" s="1231"/>
      <c r="CB51" s="1231"/>
      <c r="CC51" s="1231"/>
      <c r="CD51" s="1231"/>
      <c r="CE51" s="1231"/>
      <c r="CF51" s="1231">
        <v>22.7</v>
      </c>
      <c r="CG51" s="1231"/>
      <c r="CH51" s="1231"/>
      <c r="CI51" s="1231"/>
      <c r="CJ51" s="1231"/>
      <c r="CK51" s="1231"/>
      <c r="CL51" s="1231"/>
      <c r="CM51" s="1231"/>
      <c r="CN51" s="1231">
        <v>3.5</v>
      </c>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580</v>
      </c>
      <c r="BC53" s="1230"/>
      <c r="BD53" s="1230"/>
      <c r="BE53" s="1230"/>
      <c r="BF53" s="1230"/>
      <c r="BG53" s="1230"/>
      <c r="BH53" s="1230"/>
      <c r="BI53" s="1230"/>
      <c r="BJ53" s="1230"/>
      <c r="BK53" s="1230"/>
      <c r="BL53" s="1230"/>
      <c r="BM53" s="1230"/>
      <c r="BN53" s="1230"/>
      <c r="BO53" s="1230"/>
      <c r="BP53" s="1231">
        <v>59.9</v>
      </c>
      <c r="BQ53" s="1231"/>
      <c r="BR53" s="1231"/>
      <c r="BS53" s="1231"/>
      <c r="BT53" s="1231"/>
      <c r="BU53" s="1231"/>
      <c r="BV53" s="1231"/>
      <c r="BW53" s="1231"/>
      <c r="BX53" s="1231">
        <v>56.7</v>
      </c>
      <c r="BY53" s="1231"/>
      <c r="BZ53" s="1231"/>
      <c r="CA53" s="1231"/>
      <c r="CB53" s="1231"/>
      <c r="CC53" s="1231"/>
      <c r="CD53" s="1231"/>
      <c r="CE53" s="1231"/>
      <c r="CF53" s="1231">
        <v>58.3</v>
      </c>
      <c r="CG53" s="1231"/>
      <c r="CH53" s="1231"/>
      <c r="CI53" s="1231"/>
      <c r="CJ53" s="1231"/>
      <c r="CK53" s="1231"/>
      <c r="CL53" s="1231"/>
      <c r="CM53" s="1231"/>
      <c r="CN53" s="1231">
        <v>59.3</v>
      </c>
      <c r="CO53" s="1231"/>
      <c r="CP53" s="1231"/>
      <c r="CQ53" s="1231"/>
      <c r="CR53" s="1231"/>
      <c r="CS53" s="1231"/>
      <c r="CT53" s="1231"/>
      <c r="CU53" s="1231"/>
      <c r="CV53" s="1231">
        <v>59.7</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581</v>
      </c>
      <c r="AO55" s="1226"/>
      <c r="AP55" s="1226"/>
      <c r="AQ55" s="1226"/>
      <c r="AR55" s="1226"/>
      <c r="AS55" s="1226"/>
      <c r="AT55" s="1226"/>
      <c r="AU55" s="1226"/>
      <c r="AV55" s="1226"/>
      <c r="AW55" s="1226"/>
      <c r="AX55" s="1226"/>
      <c r="AY55" s="1226"/>
      <c r="AZ55" s="1226"/>
      <c r="BA55" s="1226"/>
      <c r="BB55" s="1230" t="s">
        <v>579</v>
      </c>
      <c r="BC55" s="1230"/>
      <c r="BD55" s="1230"/>
      <c r="BE55" s="1230"/>
      <c r="BF55" s="1230"/>
      <c r="BG55" s="1230"/>
      <c r="BH55" s="1230"/>
      <c r="BI55" s="1230"/>
      <c r="BJ55" s="1230"/>
      <c r="BK55" s="1230"/>
      <c r="BL55" s="1230"/>
      <c r="BM55" s="1230"/>
      <c r="BN55" s="1230"/>
      <c r="BO55" s="1230"/>
      <c r="BP55" s="1231">
        <v>13.7</v>
      </c>
      <c r="BQ55" s="1231"/>
      <c r="BR55" s="1231"/>
      <c r="BS55" s="1231"/>
      <c r="BT55" s="1231"/>
      <c r="BU55" s="1231"/>
      <c r="BV55" s="1231"/>
      <c r="BW55" s="1231"/>
      <c r="BX55" s="1231">
        <v>6.9</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580</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62.9</v>
      </c>
      <c r="BY57" s="1231"/>
      <c r="BZ57" s="1231"/>
      <c r="CA57" s="1231"/>
      <c r="CB57" s="1231"/>
      <c r="CC57" s="1231"/>
      <c r="CD57" s="1231"/>
      <c r="CE57" s="1231"/>
      <c r="CF57" s="1231">
        <v>63.3</v>
      </c>
      <c r="CG57" s="1231"/>
      <c r="CH57" s="1231"/>
      <c r="CI57" s="1231"/>
      <c r="CJ57" s="1231"/>
      <c r="CK57" s="1231"/>
      <c r="CL57" s="1231"/>
      <c r="CM57" s="1231"/>
      <c r="CN57" s="1231">
        <v>64.400000000000006</v>
      </c>
      <c r="CO57" s="1231"/>
      <c r="CP57" s="1231"/>
      <c r="CQ57" s="1231"/>
      <c r="CR57" s="1231"/>
      <c r="CS57" s="1231"/>
      <c r="CT57" s="1231"/>
      <c r="CU57" s="1231"/>
      <c r="CV57" s="1231">
        <v>65.2</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582</v>
      </c>
    </row>
    <row r="64" spans="1:109" ht="13.2" x14ac:dyDescent="0.2">
      <c r="B64" s="247"/>
      <c r="G64" s="1208"/>
      <c r="I64" s="1240"/>
      <c r="J64" s="1240"/>
      <c r="K64" s="1240"/>
      <c r="L64" s="1240"/>
      <c r="M64" s="1240"/>
      <c r="N64" s="1241"/>
      <c r="AM64" s="1208"/>
      <c r="AN64" s="1208" t="s">
        <v>575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583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577</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528</v>
      </c>
      <c r="BQ72" s="1226"/>
      <c r="BR72" s="1226"/>
      <c r="BS72" s="1226"/>
      <c r="BT72" s="1226"/>
      <c r="BU72" s="1226"/>
      <c r="BV72" s="1226"/>
      <c r="BW72" s="1226"/>
      <c r="BX72" s="1226" t="s">
        <v>529</v>
      </c>
      <c r="BY72" s="1226"/>
      <c r="BZ72" s="1226"/>
      <c r="CA72" s="1226"/>
      <c r="CB72" s="1226"/>
      <c r="CC72" s="1226"/>
      <c r="CD72" s="1226"/>
      <c r="CE72" s="1226"/>
      <c r="CF72" s="1226" t="s">
        <v>530</v>
      </c>
      <c r="CG72" s="1226"/>
      <c r="CH72" s="1226"/>
      <c r="CI72" s="1226"/>
      <c r="CJ72" s="1226"/>
      <c r="CK72" s="1226"/>
      <c r="CL72" s="1226"/>
      <c r="CM72" s="1226"/>
      <c r="CN72" s="1226" t="s">
        <v>531</v>
      </c>
      <c r="CO72" s="1226"/>
      <c r="CP72" s="1226"/>
      <c r="CQ72" s="1226"/>
      <c r="CR72" s="1226"/>
      <c r="CS72" s="1226"/>
      <c r="CT72" s="1226"/>
      <c r="CU72" s="1226"/>
      <c r="CV72" s="1226" t="s">
        <v>532</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578</v>
      </c>
      <c r="AO73" s="1230"/>
      <c r="AP73" s="1230"/>
      <c r="AQ73" s="1230"/>
      <c r="AR73" s="1230"/>
      <c r="AS73" s="1230"/>
      <c r="AT73" s="1230"/>
      <c r="AU73" s="1230"/>
      <c r="AV73" s="1230"/>
      <c r="AW73" s="1230"/>
      <c r="AX73" s="1230"/>
      <c r="AY73" s="1230"/>
      <c r="AZ73" s="1230"/>
      <c r="BA73" s="1230"/>
      <c r="BB73" s="1230" t="s">
        <v>579</v>
      </c>
      <c r="BC73" s="1230"/>
      <c r="BD73" s="1230"/>
      <c r="BE73" s="1230"/>
      <c r="BF73" s="1230"/>
      <c r="BG73" s="1230"/>
      <c r="BH73" s="1230"/>
      <c r="BI73" s="1230"/>
      <c r="BJ73" s="1230"/>
      <c r="BK73" s="1230"/>
      <c r="BL73" s="1230"/>
      <c r="BM73" s="1230"/>
      <c r="BN73" s="1230"/>
      <c r="BO73" s="1230"/>
      <c r="BP73" s="1231">
        <v>46.6</v>
      </c>
      <c r="BQ73" s="1231"/>
      <c r="BR73" s="1231"/>
      <c r="BS73" s="1231"/>
      <c r="BT73" s="1231"/>
      <c r="BU73" s="1231"/>
      <c r="BV73" s="1231"/>
      <c r="BW73" s="1231"/>
      <c r="BX73" s="1231">
        <v>46.9</v>
      </c>
      <c r="BY73" s="1231"/>
      <c r="BZ73" s="1231"/>
      <c r="CA73" s="1231"/>
      <c r="CB73" s="1231"/>
      <c r="CC73" s="1231"/>
      <c r="CD73" s="1231"/>
      <c r="CE73" s="1231"/>
      <c r="CF73" s="1231">
        <v>22.7</v>
      </c>
      <c r="CG73" s="1231"/>
      <c r="CH73" s="1231"/>
      <c r="CI73" s="1231"/>
      <c r="CJ73" s="1231"/>
      <c r="CK73" s="1231"/>
      <c r="CL73" s="1231"/>
      <c r="CM73" s="1231"/>
      <c r="CN73" s="1231">
        <v>3.5</v>
      </c>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584</v>
      </c>
      <c r="BC75" s="1230"/>
      <c r="BD75" s="1230"/>
      <c r="BE75" s="1230"/>
      <c r="BF75" s="1230"/>
      <c r="BG75" s="1230"/>
      <c r="BH75" s="1230"/>
      <c r="BI75" s="1230"/>
      <c r="BJ75" s="1230"/>
      <c r="BK75" s="1230"/>
      <c r="BL75" s="1230"/>
      <c r="BM75" s="1230"/>
      <c r="BN75" s="1230"/>
      <c r="BO75" s="1230"/>
      <c r="BP75" s="1231">
        <v>8</v>
      </c>
      <c r="BQ75" s="1231"/>
      <c r="BR75" s="1231"/>
      <c r="BS75" s="1231"/>
      <c r="BT75" s="1231"/>
      <c r="BU75" s="1231"/>
      <c r="BV75" s="1231"/>
      <c r="BW75" s="1231"/>
      <c r="BX75" s="1231">
        <v>8.3000000000000007</v>
      </c>
      <c r="BY75" s="1231"/>
      <c r="BZ75" s="1231"/>
      <c r="CA75" s="1231"/>
      <c r="CB75" s="1231"/>
      <c r="CC75" s="1231"/>
      <c r="CD75" s="1231"/>
      <c r="CE75" s="1231"/>
      <c r="CF75" s="1231">
        <v>10.7</v>
      </c>
      <c r="CG75" s="1231"/>
      <c r="CH75" s="1231"/>
      <c r="CI75" s="1231"/>
      <c r="CJ75" s="1231"/>
      <c r="CK75" s="1231"/>
      <c r="CL75" s="1231"/>
      <c r="CM75" s="1231"/>
      <c r="CN75" s="1231">
        <v>11.5</v>
      </c>
      <c r="CO75" s="1231"/>
      <c r="CP75" s="1231"/>
      <c r="CQ75" s="1231"/>
      <c r="CR75" s="1231"/>
      <c r="CS75" s="1231"/>
      <c r="CT75" s="1231"/>
      <c r="CU75" s="1231"/>
      <c r="CV75" s="1231">
        <v>11.7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581</v>
      </c>
      <c r="AO77" s="1226"/>
      <c r="AP77" s="1226"/>
      <c r="AQ77" s="1226"/>
      <c r="AR77" s="1226"/>
      <c r="AS77" s="1226"/>
      <c r="AT77" s="1226"/>
      <c r="AU77" s="1226"/>
      <c r="AV77" s="1226"/>
      <c r="AW77" s="1226"/>
      <c r="AX77" s="1226"/>
      <c r="AY77" s="1226"/>
      <c r="AZ77" s="1226"/>
      <c r="BA77" s="1226"/>
      <c r="BB77" s="1230" t="s">
        <v>579</v>
      </c>
      <c r="BC77" s="1230"/>
      <c r="BD77" s="1230"/>
      <c r="BE77" s="1230"/>
      <c r="BF77" s="1230"/>
      <c r="BG77" s="1230"/>
      <c r="BH77" s="1230"/>
      <c r="BI77" s="1230"/>
      <c r="BJ77" s="1230"/>
      <c r="BK77" s="1230"/>
      <c r="BL77" s="1230"/>
      <c r="BM77" s="1230"/>
      <c r="BN77" s="1230"/>
      <c r="BO77" s="1230"/>
      <c r="BP77" s="1231">
        <v>13.7</v>
      </c>
      <c r="BQ77" s="1231"/>
      <c r="BR77" s="1231"/>
      <c r="BS77" s="1231"/>
      <c r="BT77" s="1231"/>
      <c r="BU77" s="1231"/>
      <c r="BV77" s="1231"/>
      <c r="BW77" s="1231"/>
      <c r="BX77" s="1231">
        <v>6.9</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584</v>
      </c>
      <c r="BC79" s="1230"/>
      <c r="BD79" s="1230"/>
      <c r="BE79" s="1230"/>
      <c r="BF79" s="1230"/>
      <c r="BG79" s="1230"/>
      <c r="BH79" s="1230"/>
      <c r="BI79" s="1230"/>
      <c r="BJ79" s="1230"/>
      <c r="BK79" s="1230"/>
      <c r="BL79" s="1230"/>
      <c r="BM79" s="1230"/>
      <c r="BN79" s="1230"/>
      <c r="BO79" s="1230"/>
      <c r="BP79" s="1231">
        <v>7.9</v>
      </c>
      <c r="BQ79" s="1231"/>
      <c r="BR79" s="1231"/>
      <c r="BS79" s="1231"/>
      <c r="BT79" s="1231"/>
      <c r="BU79" s="1231"/>
      <c r="BV79" s="1231"/>
      <c r="BW79" s="1231"/>
      <c r="BX79" s="1231">
        <v>8</v>
      </c>
      <c r="BY79" s="1231"/>
      <c r="BZ79" s="1231"/>
      <c r="CA79" s="1231"/>
      <c r="CB79" s="1231"/>
      <c r="CC79" s="1231"/>
      <c r="CD79" s="1231"/>
      <c r="CE79" s="1231"/>
      <c r="CF79" s="1231">
        <v>8</v>
      </c>
      <c r="CG79" s="1231"/>
      <c r="CH79" s="1231"/>
      <c r="CI79" s="1231"/>
      <c r="CJ79" s="1231"/>
      <c r="CK79" s="1231"/>
      <c r="CL79" s="1231"/>
      <c r="CM79" s="1231"/>
      <c r="CN79" s="1231">
        <v>8.1</v>
      </c>
      <c r="CO79" s="1231"/>
      <c r="CP79" s="1231"/>
      <c r="CQ79" s="1231"/>
      <c r="CR79" s="1231"/>
      <c r="CS79" s="1231"/>
      <c r="CT79" s="1231"/>
      <c r="CU79" s="1231"/>
      <c r="CV79" s="1231">
        <v>8.1</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79QI1ffwff7kmPl6DW29d9uPkd3z3irU1Y97HYjgHwaX8E5Qhp0AuBlHP7O1CsgelzV/x2ndHPEkGprHSDOk5Q==" saltValue="3YyfHdvxk2ZZf7FtRCXIv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24D71-798F-4C02-932D-D657351D0228}">
  <sheetPr>
    <pageSetUpPr fitToPage="1"/>
  </sheetPr>
  <dimension ref="A1:DR125"/>
  <sheetViews>
    <sheetView showGridLines="0" topLeftCell="A79"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d53UoKQK5oOehZt1zAddgPh1TRsST9CS08rmHYiI6pmFltDycPb+hGx6A3CtoLMNhev3d9e3wMqSm4yTQdKvLw==" saltValue="ztGgrDuKBqT9OMOHFIgQM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545D2-309E-4E24-A33F-ECCA0E1A38BC}">
  <sheetPr>
    <pageSetUpPr fitToPage="1"/>
  </sheetPr>
  <dimension ref="A1:DR125"/>
  <sheetViews>
    <sheetView showGridLines="0" topLeftCell="A94"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19aSGu9GDz1W+jXdw74xqvkjoPiH9hczYyxEr6fTvn+TKb5fi98iU/e0MFNhcmGQxtyWSxQT2bWn59ry5nZe3w==" saltValue="0FX7mz7TguiofyULmS1bS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235296</v>
      </c>
      <c r="E3" s="142"/>
      <c r="F3" s="143">
        <v>117234</v>
      </c>
      <c r="G3" s="144"/>
      <c r="H3" s="145"/>
    </row>
    <row r="4" spans="1:8" x14ac:dyDescent="0.2">
      <c r="A4" s="146"/>
      <c r="B4" s="147"/>
      <c r="C4" s="148"/>
      <c r="D4" s="149">
        <v>207204</v>
      </c>
      <c r="E4" s="150"/>
      <c r="F4" s="151">
        <v>59796</v>
      </c>
      <c r="G4" s="152"/>
      <c r="H4" s="153"/>
    </row>
    <row r="5" spans="1:8" x14ac:dyDescent="0.2">
      <c r="A5" s="134" t="s">
        <v>522</v>
      </c>
      <c r="B5" s="139"/>
      <c r="C5" s="140"/>
      <c r="D5" s="141">
        <v>152223</v>
      </c>
      <c r="E5" s="142"/>
      <c r="F5" s="143">
        <v>97758</v>
      </c>
      <c r="G5" s="144"/>
      <c r="H5" s="145"/>
    </row>
    <row r="6" spans="1:8" x14ac:dyDescent="0.2">
      <c r="A6" s="146"/>
      <c r="B6" s="147"/>
      <c r="C6" s="148"/>
      <c r="D6" s="149">
        <v>113832</v>
      </c>
      <c r="E6" s="150"/>
      <c r="F6" s="151">
        <v>45946</v>
      </c>
      <c r="G6" s="152"/>
      <c r="H6" s="153"/>
    </row>
    <row r="7" spans="1:8" x14ac:dyDescent="0.2">
      <c r="A7" s="134" t="s">
        <v>523</v>
      </c>
      <c r="B7" s="139"/>
      <c r="C7" s="140"/>
      <c r="D7" s="141">
        <v>132864</v>
      </c>
      <c r="E7" s="142"/>
      <c r="F7" s="143">
        <v>91338</v>
      </c>
      <c r="G7" s="144"/>
      <c r="H7" s="145"/>
    </row>
    <row r="8" spans="1:8" x14ac:dyDescent="0.2">
      <c r="A8" s="146"/>
      <c r="B8" s="147"/>
      <c r="C8" s="148"/>
      <c r="D8" s="149">
        <v>52916</v>
      </c>
      <c r="E8" s="150"/>
      <c r="F8" s="151">
        <v>43989</v>
      </c>
      <c r="G8" s="152"/>
      <c r="H8" s="153"/>
    </row>
    <row r="9" spans="1:8" x14ac:dyDescent="0.2">
      <c r="A9" s="134" t="s">
        <v>524</v>
      </c>
      <c r="B9" s="139"/>
      <c r="C9" s="140"/>
      <c r="D9" s="141">
        <v>85676</v>
      </c>
      <c r="E9" s="142"/>
      <c r="F9" s="143">
        <v>103975</v>
      </c>
      <c r="G9" s="144"/>
      <c r="H9" s="145"/>
    </row>
    <row r="10" spans="1:8" x14ac:dyDescent="0.2">
      <c r="A10" s="146"/>
      <c r="B10" s="147"/>
      <c r="C10" s="148"/>
      <c r="D10" s="149">
        <v>34773</v>
      </c>
      <c r="E10" s="150"/>
      <c r="F10" s="151">
        <v>52698</v>
      </c>
      <c r="G10" s="152"/>
      <c r="H10" s="153"/>
    </row>
    <row r="11" spans="1:8" x14ac:dyDescent="0.2">
      <c r="A11" s="134" t="s">
        <v>525</v>
      </c>
      <c r="B11" s="139"/>
      <c r="C11" s="140"/>
      <c r="D11" s="141">
        <v>151698</v>
      </c>
      <c r="E11" s="142"/>
      <c r="F11" s="143">
        <v>112678</v>
      </c>
      <c r="G11" s="144"/>
      <c r="H11" s="145"/>
    </row>
    <row r="12" spans="1:8" x14ac:dyDescent="0.2">
      <c r="A12" s="146"/>
      <c r="B12" s="147"/>
      <c r="C12" s="154"/>
      <c r="D12" s="149">
        <v>69297</v>
      </c>
      <c r="E12" s="150"/>
      <c r="F12" s="151">
        <v>55165</v>
      </c>
      <c r="G12" s="152"/>
      <c r="H12" s="153"/>
    </row>
    <row r="13" spans="1:8" x14ac:dyDescent="0.2">
      <c r="A13" s="134"/>
      <c r="B13" s="139"/>
      <c r="C13" s="140"/>
      <c r="D13" s="141">
        <v>151551</v>
      </c>
      <c r="E13" s="142"/>
      <c r="F13" s="143">
        <v>104597</v>
      </c>
      <c r="G13" s="155"/>
      <c r="H13" s="145"/>
    </row>
    <row r="14" spans="1:8" x14ac:dyDescent="0.2">
      <c r="A14" s="146"/>
      <c r="B14" s="147"/>
      <c r="C14" s="148"/>
      <c r="D14" s="149">
        <v>95604</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21.57</v>
      </c>
      <c r="C19" s="156">
        <f>ROUND(VALUE(SUBSTITUTE(実質収支比率等に係る経年分析!G$48,"▲","-")),2)</f>
        <v>22.51</v>
      </c>
      <c r="D19" s="156">
        <f>ROUND(VALUE(SUBSTITUTE(実質収支比率等に係る経年分析!H$48,"▲","-")),2)</f>
        <v>16</v>
      </c>
      <c r="E19" s="156">
        <f>ROUND(VALUE(SUBSTITUTE(実質収支比率等に係る経年分析!I$48,"▲","-")),2)</f>
        <v>12.81</v>
      </c>
      <c r="F19" s="156">
        <f>ROUND(VALUE(SUBSTITUTE(実質収支比率等に係る経年分析!J$48,"▲","-")),2)</f>
        <v>6.99</v>
      </c>
    </row>
    <row r="20" spans="1:11" x14ac:dyDescent="0.2">
      <c r="A20" s="156" t="s">
        <v>53</v>
      </c>
      <c r="B20" s="156">
        <f>ROUND(VALUE(SUBSTITUTE(実質収支比率等に係る経年分析!F$47,"▲","-")),2)</f>
        <v>31.95</v>
      </c>
      <c r="C20" s="156">
        <f>ROUND(VALUE(SUBSTITUTE(実質収支比率等に係る経年分析!G$47,"▲","-")),2)</f>
        <v>33.49</v>
      </c>
      <c r="D20" s="156">
        <f>ROUND(VALUE(SUBSTITUTE(実質収支比率等に係る経年分析!H$47,"▲","-")),2)</f>
        <v>45.85</v>
      </c>
      <c r="E20" s="156">
        <f>ROUND(VALUE(SUBSTITUTE(実質収支比率等に係る経年分析!I$47,"▲","-")),2)</f>
        <v>54.48</v>
      </c>
      <c r="F20" s="156">
        <f>ROUND(VALUE(SUBSTITUTE(実質収支比率等に係る経年分析!J$47,"▲","-")),2)</f>
        <v>57.3</v>
      </c>
    </row>
    <row r="21" spans="1:11" x14ac:dyDescent="0.2">
      <c r="A21" s="156" t="s">
        <v>54</v>
      </c>
      <c r="B21" s="156">
        <f>IF(ISNUMBER(VALUE(SUBSTITUTE(実質収支比率等に係る経年分析!F$49,"▲","-"))),ROUND(VALUE(SUBSTITUTE(実質収支比率等に係る経年分析!F$49,"▲","-")),2),NA())</f>
        <v>-2.2599999999999998</v>
      </c>
      <c r="C21" s="156">
        <f>IF(ISNUMBER(VALUE(SUBSTITUTE(実質収支比率等に係る経年分析!G$49,"▲","-"))),ROUND(VALUE(SUBSTITUTE(実質収支比率等に係る経年分析!G$49,"▲","-")),2),NA())</f>
        <v>-4.01</v>
      </c>
      <c r="D21" s="156">
        <f>IF(ISNUMBER(VALUE(SUBSTITUTE(実質収支比率等に係る経年分析!H$49,"▲","-"))),ROUND(VALUE(SUBSTITUTE(実質収支比率等に係る経年分析!H$49,"▲","-")),2),NA())</f>
        <v>-7</v>
      </c>
      <c r="E21" s="156">
        <f>IF(ISNUMBER(VALUE(SUBSTITUTE(実質収支比率等に係る経年分析!I$49,"▲","-"))),ROUND(VALUE(SUBSTITUTE(実質収支比率等に係る経年分析!I$49,"▲","-")),2),NA())</f>
        <v>-3.32</v>
      </c>
      <c r="F21" s="156">
        <f>IF(ISNUMBER(VALUE(SUBSTITUTE(実質収支比率等に係る経年分析!J$49,"▲","-"))),ROUND(VALUE(SUBSTITUTE(実質収支比率等に係る経年分析!J$49,"▲","-")),2),NA())</f>
        <v>-8.08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農業集落排水事業特別会計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港湾整備事業特別会計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福祉サービス事業特別会計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0.28999999999999998</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4.49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12.81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6.99</v>
      </c>
    </row>
    <row r="36" spans="1:16" x14ac:dyDescent="0.2">
      <c r="A36" s="157" t="str">
        <f>IF(連結実質赤字比率に係る赤字・黒字の構成分析!C$34="",NA(),連結実質赤字比率に係る赤字・黒字の構成分析!C$34)</f>
        <v>宅地造成事業特別会計</v>
      </c>
      <c r="B36" s="157">
        <f>IF(ROUND(VALUE(SUBSTITUTE(連結実質赤字比率に係る赤字・黒字の構成分析!F$34,"▲", "-")), 2) &lt; 0, ABS(ROUND(VALUE(SUBSTITUTE(連結実質赤字比率に係る赤字・黒字の構成分析!F$34,"▲", "-")), 2)), NA())</f>
        <v>0.03</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0.01</v>
      </c>
      <c r="E36" s="157" t="e">
        <f>IF(ROUND(VALUE(SUBSTITUTE(連結実質赤字比率に係る赤字・黒字の構成分析!G$34,"▲", "-")), 2) &gt;= 0, ABS(ROUND(VALUE(SUBSTITUTE(連結実質赤字比率に係る赤字・黒字の構成分析!G$34,"▲", "-")), 2)), NA())</f>
        <v>#N/A</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804</v>
      </c>
      <c r="E42" s="158"/>
      <c r="F42" s="158"/>
      <c r="G42" s="158">
        <f>'実質公債費比率（分子）の構造'!L$52</f>
        <v>887</v>
      </c>
      <c r="H42" s="158"/>
      <c r="I42" s="158"/>
      <c r="J42" s="158">
        <f>'実質公債費比率（分子）の構造'!M$52</f>
        <v>919</v>
      </c>
      <c r="K42" s="158"/>
      <c r="L42" s="158"/>
      <c r="M42" s="158">
        <f>'実質公債費比率（分子）の構造'!N$52</f>
        <v>917</v>
      </c>
      <c r="N42" s="158"/>
      <c r="O42" s="158"/>
      <c r="P42" s="158">
        <f>'実質公債費比率（分子）の構造'!O$52</f>
        <v>954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1</v>
      </c>
      <c r="F44" s="158"/>
      <c r="G44" s="158"/>
      <c r="H44" s="158">
        <f>'実質公債費比率（分子）の構造'!M$50</f>
        <v>220</v>
      </c>
      <c r="I44" s="158"/>
      <c r="J44" s="158"/>
      <c r="K44" s="158">
        <f>'実質公債費比率（分子）の構造'!N$50</f>
        <v>1</v>
      </c>
      <c r="L44" s="158"/>
      <c r="M44" s="158"/>
      <c r="N44" s="158">
        <f>'実質公債費比率（分子）の構造'!O$50</f>
        <v>0</v>
      </c>
      <c r="O44" s="158"/>
      <c r="P44" s="158"/>
    </row>
    <row r="45" spans="1:16" x14ac:dyDescent="0.2">
      <c r="A45" s="158" t="s">
        <v>63</v>
      </c>
      <c r="B45" s="158">
        <f>'実質公債費比率（分子）の構造'!K$49</f>
        <v>112</v>
      </c>
      <c r="C45" s="158"/>
      <c r="D45" s="158"/>
      <c r="E45" s="158">
        <f>'実質公債費比率（分子）の構造'!L$49</f>
        <v>114</v>
      </c>
      <c r="F45" s="158"/>
      <c r="G45" s="158"/>
      <c r="H45" s="158">
        <f>'実質公債費比率（分子）の構造'!M$49</f>
        <v>108</v>
      </c>
      <c r="I45" s="158"/>
      <c r="J45" s="158"/>
      <c r="K45" s="158">
        <f>'実質公債費比率（分子）の構造'!N$49</f>
        <v>110</v>
      </c>
      <c r="L45" s="158"/>
      <c r="M45" s="158"/>
      <c r="N45" s="158">
        <f>'実質公債費比率（分子）の構造'!O$49</f>
        <v>120</v>
      </c>
      <c r="O45" s="158"/>
      <c r="P45" s="158"/>
    </row>
    <row r="46" spans="1:16" x14ac:dyDescent="0.2">
      <c r="A46" s="158" t="s">
        <v>64</v>
      </c>
      <c r="B46" s="158">
        <f>'実質公債費比率（分子）の構造'!K$48</f>
        <v>14</v>
      </c>
      <c r="C46" s="158"/>
      <c r="D46" s="158"/>
      <c r="E46" s="158">
        <f>'実質公債費比率（分子）の構造'!L$48</f>
        <v>13</v>
      </c>
      <c r="F46" s="158"/>
      <c r="G46" s="158"/>
      <c r="H46" s="158">
        <f>'実質公債費比率（分子）の構造'!M$48</f>
        <v>10</v>
      </c>
      <c r="I46" s="158"/>
      <c r="J46" s="158"/>
      <c r="K46" s="158">
        <f>'実質公債費比率（分子）の構造'!N$48</f>
        <v>5</v>
      </c>
      <c r="L46" s="158"/>
      <c r="M46" s="158"/>
      <c r="N46" s="158">
        <f>'実質公債費比率（分子）の構造'!O$48</f>
        <v>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1009</v>
      </c>
      <c r="C49" s="158"/>
      <c r="D49" s="158"/>
      <c r="E49" s="158">
        <f>'実質公債費比率（分子）の構造'!L$45</f>
        <v>1172</v>
      </c>
      <c r="F49" s="158"/>
      <c r="G49" s="158"/>
      <c r="H49" s="158">
        <f>'実質公債費比率（分子）の構造'!M$45</f>
        <v>1263</v>
      </c>
      <c r="I49" s="158"/>
      <c r="J49" s="158"/>
      <c r="K49" s="158">
        <f>'実質公債費比率（分子）の構造'!N$45</f>
        <v>1244</v>
      </c>
      <c r="L49" s="158"/>
      <c r="M49" s="158"/>
      <c r="N49" s="158">
        <f>'実質公債費比率（分子）の構造'!O$45</f>
        <v>1255</v>
      </c>
      <c r="O49" s="158"/>
      <c r="P49" s="158"/>
    </row>
    <row r="50" spans="1:16" x14ac:dyDescent="0.2">
      <c r="A50" s="158" t="s">
        <v>67</v>
      </c>
      <c r="B50" s="158" t="e">
        <f>NA()</f>
        <v>#N/A</v>
      </c>
      <c r="C50" s="158">
        <f>IF(ISNUMBER('実質公債費比率（分子）の構造'!K$53),'実質公債費比率（分子）の構造'!K$53,NA())</f>
        <v>333</v>
      </c>
      <c r="D50" s="158" t="e">
        <f>NA()</f>
        <v>#N/A</v>
      </c>
      <c r="E50" s="158" t="e">
        <f>NA()</f>
        <v>#N/A</v>
      </c>
      <c r="F50" s="158">
        <f>IF(ISNUMBER('実質公債費比率（分子）の構造'!L$53),'実質公債費比率（分子）の構造'!L$53,NA())</f>
        <v>413</v>
      </c>
      <c r="G50" s="158" t="e">
        <f>NA()</f>
        <v>#N/A</v>
      </c>
      <c r="H50" s="158" t="e">
        <f>NA()</f>
        <v>#N/A</v>
      </c>
      <c r="I50" s="158">
        <f>IF(ISNUMBER('実質公債費比率（分子）の構造'!M$53),'実質公債費比率（分子）の構造'!M$53,NA())</f>
        <v>682</v>
      </c>
      <c r="J50" s="158" t="e">
        <f>NA()</f>
        <v>#N/A</v>
      </c>
      <c r="K50" s="158" t="e">
        <f>NA()</f>
        <v>#N/A</v>
      </c>
      <c r="L50" s="158">
        <f>IF(ISNUMBER('実質公債費比率（分子）の構造'!N$53),'実質公債費比率（分子）の構造'!N$53,NA())</f>
        <v>443</v>
      </c>
      <c r="M50" s="158" t="e">
        <f>NA()</f>
        <v>#N/A</v>
      </c>
      <c r="N50" s="158" t="e">
        <f>NA()</f>
        <v>#N/A</v>
      </c>
      <c r="O50" s="158">
        <f>IF(ISNUMBER('実質公債費比率（分子）の構造'!O$53),'実質公債費比率（分子）の構造'!O$53,NA())</f>
        <v>425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9715</v>
      </c>
      <c r="E56" s="157"/>
      <c r="F56" s="157"/>
      <c r="G56" s="157">
        <f>'将来負担比率（分子）の構造'!J$52</f>
        <v>9406</v>
      </c>
      <c r="H56" s="157"/>
      <c r="I56" s="157"/>
      <c r="J56" s="157">
        <f>'将来負担比率（分子）の構造'!K$52</f>
        <v>9244</v>
      </c>
      <c r="K56" s="157"/>
      <c r="L56" s="157"/>
      <c r="M56" s="157">
        <f>'将来負担比率（分子）の構造'!L$52</f>
        <v>9200</v>
      </c>
      <c r="N56" s="157"/>
      <c r="O56" s="157"/>
      <c r="P56" s="157">
        <f>'将来負担比率（分子）の構造'!M$52</f>
        <v>9197</v>
      </c>
    </row>
    <row r="57" spans="1:16" x14ac:dyDescent="0.2">
      <c r="A57" s="157" t="s">
        <v>42</v>
      </c>
      <c r="B57" s="157"/>
      <c r="C57" s="157"/>
      <c r="D57" s="157">
        <f>'将来負担比率（分子）の構造'!I$51</f>
        <v>686</v>
      </c>
      <c r="E57" s="157"/>
      <c r="F57" s="157"/>
      <c r="G57" s="157">
        <f>'将来負担比率（分子）の構造'!J$51</f>
        <v>731</v>
      </c>
      <c r="H57" s="157"/>
      <c r="I57" s="157"/>
      <c r="J57" s="157">
        <f>'将来負担比率（分子）の構造'!K$51</f>
        <v>676</v>
      </c>
      <c r="K57" s="157"/>
      <c r="L57" s="157"/>
      <c r="M57" s="157">
        <f>'将来負担比率（分子）の構造'!L$51</f>
        <v>601</v>
      </c>
      <c r="N57" s="157"/>
      <c r="O57" s="157"/>
      <c r="P57" s="157">
        <f>'将来負担比率（分子）の構造'!M$51</f>
        <v>565</v>
      </c>
    </row>
    <row r="58" spans="1:16" x14ac:dyDescent="0.2">
      <c r="A58" s="157" t="s">
        <v>41</v>
      </c>
      <c r="B58" s="157"/>
      <c r="C58" s="157"/>
      <c r="D58" s="157">
        <f>'将来負担比率（分子）の構造'!I$50</f>
        <v>2753</v>
      </c>
      <c r="E58" s="157"/>
      <c r="F58" s="157"/>
      <c r="G58" s="157">
        <f>'将来負担比率（分子）の構造'!J$50</f>
        <v>3084</v>
      </c>
      <c r="H58" s="157"/>
      <c r="I58" s="157"/>
      <c r="J58" s="157">
        <f>'将来負担比率（分子）の構造'!K$50</f>
        <v>3754</v>
      </c>
      <c r="K58" s="157"/>
      <c r="L58" s="157"/>
      <c r="M58" s="157">
        <f>'将来負担比率（分子）の構造'!L$50</f>
        <v>4228</v>
      </c>
      <c r="N58" s="157"/>
      <c r="O58" s="157"/>
      <c r="P58" s="157">
        <f>'将来負担比率（分子）の構造'!M$50</f>
        <v>4619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200</v>
      </c>
      <c r="C61" s="157"/>
      <c r="D61" s="157"/>
      <c r="E61" s="157">
        <f>'将来負担比率（分子）の構造'!J$46</f>
        <v>204</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1198</v>
      </c>
      <c r="C62" s="157"/>
      <c r="D62" s="157"/>
      <c r="E62" s="157">
        <f>'将来負担比率（分子）の構造'!J$45</f>
        <v>1101</v>
      </c>
      <c r="F62" s="157"/>
      <c r="G62" s="157"/>
      <c r="H62" s="157">
        <f>'将来負担比率（分子）の構造'!K$45</f>
        <v>1028</v>
      </c>
      <c r="I62" s="157"/>
      <c r="J62" s="157"/>
      <c r="K62" s="157">
        <f>'将来負担比率（分子）の構造'!L$45</f>
        <v>996</v>
      </c>
      <c r="L62" s="157"/>
      <c r="M62" s="157"/>
      <c r="N62" s="157">
        <f>'将来負担比率（分子）の構造'!M$45</f>
        <v>1028</v>
      </c>
      <c r="O62" s="157"/>
      <c r="P62" s="157"/>
    </row>
    <row r="63" spans="1:16" x14ac:dyDescent="0.2">
      <c r="A63" s="157" t="s">
        <v>34</v>
      </c>
      <c r="B63" s="157">
        <f>'将来負担比率（分子）の構造'!I$44</f>
        <v>1101</v>
      </c>
      <c r="C63" s="157"/>
      <c r="D63" s="157"/>
      <c r="E63" s="157">
        <f>'将来負担比率（分子）の構造'!J$44</f>
        <v>1025</v>
      </c>
      <c r="F63" s="157"/>
      <c r="G63" s="157"/>
      <c r="H63" s="157">
        <f>'将来負担比率（分子）の構造'!K$44</f>
        <v>945</v>
      </c>
      <c r="I63" s="157"/>
      <c r="J63" s="157"/>
      <c r="K63" s="157">
        <f>'将来負担比率（分子）の構造'!L$44</f>
        <v>877</v>
      </c>
      <c r="L63" s="157"/>
      <c r="M63" s="157"/>
      <c r="N63" s="157">
        <f>'将来負担比率（分子）の構造'!M$44</f>
        <v>859</v>
      </c>
      <c r="O63" s="157"/>
      <c r="P63" s="157"/>
    </row>
    <row r="64" spans="1:16" x14ac:dyDescent="0.2">
      <c r="A64" s="157" t="s">
        <v>33</v>
      </c>
      <c r="B64" s="157">
        <f>'将来負担比率（分子）の構造'!I$43</f>
        <v>31</v>
      </c>
      <c r="C64" s="157"/>
      <c r="D64" s="157"/>
      <c r="E64" s="157">
        <f>'将来負担比率（分子）の構造'!J$43</f>
        <v>19</v>
      </c>
      <c r="F64" s="157"/>
      <c r="G64" s="157"/>
      <c r="H64" s="157">
        <f>'将来負担比率（分子）の構造'!K$43</f>
        <v>10</v>
      </c>
      <c r="I64" s="157"/>
      <c r="J64" s="157"/>
      <c r="K64" s="157">
        <f>'将来負担比率（分子）の構造'!L$43</f>
        <v>7</v>
      </c>
      <c r="L64" s="157"/>
      <c r="M64" s="157"/>
      <c r="N64" s="157">
        <f>'将来負担比率（分子）の構造'!M$43</f>
        <v>3</v>
      </c>
      <c r="O64" s="157"/>
      <c r="P64" s="157"/>
    </row>
    <row r="65" spans="1:16" x14ac:dyDescent="0.2">
      <c r="A65" s="157" t="s">
        <v>32</v>
      </c>
      <c r="B65" s="157">
        <f>'将来負担比率（分子）の構造'!I$42</f>
        <v>4</v>
      </c>
      <c r="C65" s="157"/>
      <c r="D65" s="157"/>
      <c r="E65" s="157">
        <f>'将来負担比率（分子）の構造'!J$42</f>
        <v>2</v>
      </c>
      <c r="F65" s="157"/>
      <c r="G65" s="157"/>
      <c r="H65" s="157">
        <f>'将来負担比率（分子）の構造'!K$42</f>
        <v>1</v>
      </c>
      <c r="I65" s="157"/>
      <c r="J65" s="157"/>
      <c r="K65" s="157">
        <f>'将来負担比率（分子）の構造'!L$42</f>
        <v>0</v>
      </c>
      <c r="L65" s="157"/>
      <c r="M65" s="157"/>
      <c r="N65" s="157" t="str">
        <f>'将来負担比率（分子）の構造'!M$42</f>
        <v>-</v>
      </c>
      <c r="O65" s="157"/>
      <c r="P65" s="157"/>
    </row>
    <row r="66" spans="1:16" x14ac:dyDescent="0.2">
      <c r="A66" s="157" t="s">
        <v>31</v>
      </c>
      <c r="B66" s="157">
        <f>'将来負担比率（分子）の構造'!I$41</f>
        <v>12612</v>
      </c>
      <c r="C66" s="157"/>
      <c r="D66" s="157"/>
      <c r="E66" s="157">
        <f>'将来負担比率（分子）の構造'!J$41</f>
        <v>13015</v>
      </c>
      <c r="F66" s="157"/>
      <c r="G66" s="157"/>
      <c r="H66" s="157">
        <f>'将来負担比率（分子）の構造'!K$41</f>
        <v>12693</v>
      </c>
      <c r="I66" s="157"/>
      <c r="J66" s="157"/>
      <c r="K66" s="157">
        <f>'将来負担比率（分子）の構造'!L$41</f>
        <v>12306</v>
      </c>
      <c r="L66" s="157"/>
      <c r="M66" s="157"/>
      <c r="N66" s="157">
        <f>'将来負担比率（分子）の構造'!M$41</f>
        <v>12439</v>
      </c>
      <c r="O66" s="157"/>
      <c r="P66" s="157"/>
    </row>
    <row r="67" spans="1:16" x14ac:dyDescent="0.2">
      <c r="A67" s="157" t="s">
        <v>71</v>
      </c>
      <c r="B67" s="157" t="e">
        <f>NA()</f>
        <v>#N/A</v>
      </c>
      <c r="C67" s="157">
        <f>IF(ISNUMBER('将来負担比率（分子）の構造'!I$53), IF('将来負担比率（分子）の構造'!I$53 &lt; 0, 0, '将来負担比率（分子）の構造'!I$53), NA())</f>
        <v>1992</v>
      </c>
      <c r="D67" s="157" t="e">
        <f>NA()</f>
        <v>#N/A</v>
      </c>
      <c r="E67" s="157" t="e">
        <f>NA()</f>
        <v>#N/A</v>
      </c>
      <c r="F67" s="157">
        <f>IF(ISNUMBER('将来負担比率（分子）の構造'!J$53), IF('将来負担比率（分子）の構造'!J$53 &lt; 0, 0, '将来負担比率（分子）の構造'!J$53), NA())</f>
        <v>2144</v>
      </c>
      <c r="G67" s="157" t="e">
        <f>NA()</f>
        <v>#N/A</v>
      </c>
      <c r="H67" s="157" t="e">
        <f>NA()</f>
        <v>#N/A</v>
      </c>
      <c r="I67" s="157">
        <f>IF(ISNUMBER('将来負担比率（分子）の構造'!K$53), IF('将来負担比率（分子）の構造'!K$53 &lt; 0, 0, '将来負担比率（分子）の構造'!K$53), NA())</f>
        <v>1002</v>
      </c>
      <c r="J67" s="157" t="e">
        <f>NA()</f>
        <v>#N/A</v>
      </c>
      <c r="K67" s="157" t="e">
        <f>NA()</f>
        <v>#N/A</v>
      </c>
      <c r="L67" s="157">
        <f>IF(ISNUMBER('将来負担比率（分子）の構造'!L$53), IF('将来負担比率（分子）の構造'!L$53 &lt; 0, 0, '将来負担比率（分子）の構造'!L$53), NA())</f>
        <v>157</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2432</v>
      </c>
      <c r="C72" s="161">
        <f>基金残高に係る経年分析!G55</f>
        <v>2858</v>
      </c>
      <c r="D72" s="161">
        <f>基金残高に係る経年分析!H55</f>
        <v>3061</v>
      </c>
    </row>
    <row r="73" spans="1:16" x14ac:dyDescent="0.2">
      <c r="A73" s="160" t="s">
        <v>74</v>
      </c>
      <c r="B73" s="161">
        <f>基金残高に係る経年分析!F56</f>
        <v>11</v>
      </c>
      <c r="C73" s="161">
        <f>基金残高に係る経年分析!G56</f>
        <v>11</v>
      </c>
      <c r="D73" s="161">
        <f>基金残高に係る経年分析!H56</f>
        <v>147</v>
      </c>
    </row>
    <row r="74" spans="1:16" x14ac:dyDescent="0.2">
      <c r="A74" s="160" t="s">
        <v>75</v>
      </c>
      <c r="B74" s="161">
        <f>基金残高に係る経年分析!F57</f>
        <v>826</v>
      </c>
      <c r="C74" s="161">
        <f>基金残高に係る経年分析!G57</f>
        <v>847</v>
      </c>
      <c r="D74" s="161">
        <f>基金残高に係る経年分析!H57</f>
        <v>884</v>
      </c>
    </row>
  </sheetData>
  <sheetProtection algorithmName="SHA-512" hashValue="MVf8xtb8mflBMhnaHNJzQfATuNXCjcFaMi7Bki8r48MKOeTF6RTi24CtQU643C7tiYq8owTsv54mdE2UF/L2MA==" saltValue="Op64TLTMe8G0SXb3GWm4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2026-03-10T03:09:02Z</cp:lastPrinted>
  <dcterms:created xsi:type="dcterms:W3CDTF">2026-02-23T08:46:28Z</dcterms:created>
  <dcterms:modified xsi:type="dcterms:W3CDTF">2026-09-29T10:21:06Z</dcterms:modified>
  <cp:category/>
</cp:coreProperties>
</file>