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DE0CFD54-ECE9-4A41-9631-BA118EC537B8}" xr6:coauthVersionLast="47" xr6:coauthVersionMax="47" xr10:uidLastSave="{00000000-0000-0000-0000-000000000000}"/>
  <bookViews>
    <workbookView xWindow="17316" yWindow="1524" windowWidth="27708" windowHeight="15468" tabRatio="83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C39" i="10"/>
  <c r="BE38" i="10"/>
  <c r="AM38" i="10"/>
  <c r="C38" i="10"/>
  <c r="BE37" i="10"/>
  <c r="AM37" i="10"/>
  <c r="C37" i="10"/>
  <c r="BE36" i="10"/>
  <c r="AM36" i="10"/>
  <c r="C36" i="10"/>
  <c r="BE35" i="10"/>
  <c r="CO34" i="10"/>
  <c r="CO35" i="10" s="1"/>
  <c r="CO36" i="10" s="1"/>
  <c r="CO37" i="10" s="1"/>
  <c r="CO38" i="10" s="1"/>
  <c r="CO39" i="10" s="1"/>
  <c r="BW34" i="10"/>
  <c r="BW35" i="10" s="1"/>
  <c r="BW36" i="10" s="1"/>
  <c r="BW37" i="10" s="1"/>
  <c r="BW38" i="10" s="1"/>
  <c r="BW39" i="10" s="1"/>
  <c r="BW40" i="10" s="1"/>
  <c r="BW41" i="10" s="1"/>
  <c r="BW42" i="10" s="1"/>
  <c r="BW43" i="10" s="1"/>
  <c r="C34" i="10"/>
  <c r="C35" i="10" s="1"/>
  <c r="U34" i="10" l="1"/>
  <c r="U35" i="10" s="1"/>
  <c r="U36" i="10" s="1"/>
  <c r="U37" i="10" s="1"/>
  <c r="U38" i="10" s="1"/>
  <c r="U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<sst xmlns="http://schemas.openxmlformats.org/spreadsheetml/2006/main" count="1164" uniqueCount="590">
  <si>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</si>
  <si>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</si>
  <si>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</si>
  <si>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</si>
  <si>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</si>
  <si>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</si>
  <si>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</si>
  <si>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</si>
  <si>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</si>
  <si>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</si>
  <si>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</si>
  <si>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</si>
  <si>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</si>
  <si>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</si>
  <si>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</si>
  <si>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</si>
  <si>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</si>
  <si>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</si>
  <si>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</si>
  <si>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</si>
  <si>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</si>
  <si>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</si>
  <si>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</si>
  <si>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</si>
  <si>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</si>
  <si>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</si>
  <si>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</si>
  <si>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</si>
  <si>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</si>
  <si>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</si>
  <si>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</si>
  <si>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</si>
  <si>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</si>
  <si>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</si>
  <si>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</si>
  <si>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</si>
  <si>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</si>
  <si>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</si>
  <si>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</si>
  <si>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</si>
  <si>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</si>
  <si>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</si>
  <si>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</si>
  <si>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</si>
  <si>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</si>
  <si>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</si>
  <si>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</si>
  <si>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</si>
  <si>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</si>
  <si>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</si>
  <si>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</si>
  <si>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</si>
  <si>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</si>
  <si>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</si>
  <si>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</si>
  <si>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</si>
  <si>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</si>
  <si>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</si>
  <si>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</si>
  <si>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</si>
  <si>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</si>
  <si>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</si>
  <si>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</si>
  <si>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</si>
  <si>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</si>
  <si>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</si>
  <si>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</si>
  <si>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</si>
  <si>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</si>
  <si>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</si>
  <si>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</si>
  <si>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</si>
  <si>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</si>
  <si>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</si>
  <si>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</si>
  <si>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</si>
  <si>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</si>
  <si>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</si>
  <si>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</si>
  <si>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</si>
  <si>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</si>
  <si>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</si>
  <si>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</si>
  <si>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</si>
  <si>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</si>
  <si>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</si>
  <si>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</si>
  <si>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</si>
  <si>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</si>
  <si>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</si>
  <si>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</si>
  <si>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</si>
  <si>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</si>
  <si>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</si>
  <si>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さぬき市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</si>
  <si>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</si>
  <si>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</si>
  <si>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</si>
  <si>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</si>
  <si>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</si>
  <si>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</si>
  <si>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</si>
  <si>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</si>
  <si>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</si>
  <si>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</si>
  <si>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</si>
  <si>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</si>
  <si>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</si>
  <si>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</si>
  <si>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</si>
  <si>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</si>
  <si>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</si>
  <si>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</si>
  <si>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</si>
  <si>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</si>
  <si>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</si>
  <si>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</si>
  <si>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</si>
  <si>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</si>
  <si>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</si>
  <si>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</si>
  <si>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</si>
  <si>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</si>
  <si>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</si>
  <si>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</si>
  <si>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</si>
  <si>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</si>
  <si>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</si>
  <si>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</si>
  <si>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</si>
  <si>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</si>
  <si>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</si>
  <si>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</si>
  <si>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</si>
  <si>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</si>
  <si>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</si>
  <si>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</si>
  <si>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</si>
  <si>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</si>
  <si>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</si>
  <si>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</si>
  <si>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</si>
  <si>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</si>
  <si>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</si>
  <si>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</si>
  <si>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</si>
  <si>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</si>
  <si>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</si>
  <si>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</si>
  <si>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</si>
  <si>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</si>
  <si>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</si>
  <si>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</si>
  <si>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</si>
  <si>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</si>
  <si>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</si>
  <si>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</si>
  <si>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</si>
  <si>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</si>
  <si>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</si>
  <si>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</si>
  <si>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</si>
  <si>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</si>
  <si>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</si>
  <si>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</si>
  <si>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</si>
  <si>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</si>
  <si>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</si>
  <si>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</si>
  <si>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</si>
  <si>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</si>
  <si>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</si>
  <si>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</si>
  <si>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</si>
  <si>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</si>
  <si>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</si>
  <si>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</si>
  <si>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</si>
  <si>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</si>
  <si>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</si>
  <si>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</si>
  <si>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</si>
  <si>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</si>
  <si>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</si>
  <si>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</si>
  <si>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</si>
  <si>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</si>
  <si>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</si>
  <si>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</si>
  <si>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</si>
  <si>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</si>
  <si>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</si>
  <si>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</si>
  <si>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</si>
  <si>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</si>
  <si>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</si>
  <si>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</si>
  <si>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</si>
  <si>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</si>
  <si>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</si>
  <si>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</si>
  <si>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</si>
  <si>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</si>
  <si>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香川県さぬき市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</si>
  <si>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</si>
  <si>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</si>
  <si>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</si>
  <si>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</si>
  <si>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</si>
  <si>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</si>
  <si>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</si>
  <si>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</si>
  <si>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</si>
  <si>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</si>
  <si>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</si>
  <si>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</si>
  <si>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</si>
  <si>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</si>
  <si>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</si>
  <si>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</si>
  <si>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</si>
  <si>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</si>
  <si>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</si>
  <si>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</si>
  <si>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</si>
  <si>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</si>
  <si>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</si>
  <si>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</si>
  <si>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</si>
  <si>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</si>
  <si>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</si>
  <si>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</si>
  <si>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</si>
  <si>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</si>
  <si>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</si>
  <si>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</si>
  <si>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</si>
  <si>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</si>
  <si>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</si>
  <si>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</si>
  <si>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</si>
  <si>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</si>
  <si>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</si>
  <si>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</si>
  <si>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</si>
  <si>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</si>
  <si>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</si>
  <si>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</si>
  <si>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</si>
  <si>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</si>
  <si>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</si>
  <si>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</si>
  <si>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</si>
  <si>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</si>
  <si>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</si>
  <si>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</si>
  <si>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</si>
  <si>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</si>
  <si>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</si>
  <si>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</si>
  <si>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</si>
  <si>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</si>
  <si>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</si>
  <si>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</si>
  <si>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</si>
  <si>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</si>
  <si>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</si>
  <si>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</si>
  <si>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</si>
  <si>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</si>
  <si>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</si>
  <si>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</si>
  <si>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</si>
  <si>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</si>
  <si>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</si>
  <si>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</si>
  <si>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</si>
  <si>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</si>
  <si>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</si>
  <si>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</si>
  <si>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</si>
  <si>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</si>
  <si>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</si>
  <si>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</si>
  <si>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</si>
  <si>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</si>
  <si>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</si>
  <si>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</si>
  <si>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</si>
  <si>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</si>
  <si>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</si>
  <si>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</si>
  <si>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</si>
  <si>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</si>
  <si>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</si>
  <si>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</si>
  <si>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</si>
  <si>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</si>
  <si>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</si>
  <si>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</si>
  <si>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</si>
  <si>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</si>
  <si>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</si>
  <si>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</si>
  <si>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</si>
  <si>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</si>
  <si>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</si>
  <si>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</si>
  <si>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</si>
  <si>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</si>
  <si>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</si>
  <si>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</si>
  <si>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</si>
  <si>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</si>
  <si>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</si>
  <si>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</si>
  <si>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</si>
  <si>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</si>
  <si>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</si>
  <si>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</si>
  <si>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</si>
  <si>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</si>
  <si>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</si>
  <si>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</si>
  <si>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</si>
  <si>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</si>
  <si>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</si>
  <si>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</si>
  <si>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</si>
  <si>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</si>
  <si>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</si>
  <si>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</si>
  <si>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</si>
  <si>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</si>
  <si>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</si>
  <si>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</si>
  <si>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</si>
  <si>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</si>
  <si>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</si>
  <si>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</si>
  <si>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</si>
  <si>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</si>
  <si>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</si>
  <si>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</si>
  <si>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</si>
  <si>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</si>
  <si>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</si>
  <si>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</si>
  <si>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</si>
  <si>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</si>
  <si>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</si>
  <si>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</si>
  <si>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</si>
  <si>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</si>
  <si>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香川県さぬき市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</si>
  <si>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</si>
  <si>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</si>
  <si>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</si>
  <si>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</si>
  <si>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</si>
  <si>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</si>
  <si>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</si>
  <si>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</si>
  <si>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</si>
  <si>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</si>
  <si>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</si>
  <si>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</si>
  <si>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</si>
  <si>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</si>
  <si>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</si>
  <si>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</si>
  <si>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</si>
  <si>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</si>
  <si>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</si>
  <si>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</si>
  <si>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共通商品券発行事業特別会計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</si>
  <si>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</si>
  <si>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</si>
  <si>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</si>
  <si>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</si>
  <si>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</si>
  <si>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</si>
  <si>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</si>
  <si>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</si>
  <si>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</si>
  <si>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</si>
  <si>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</si>
  <si>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</si>
  <si>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</si>
  <si>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</si>
  <si>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</si>
  <si>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</si>
  <si>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介護サービス事業特別会計</t>
    <phoneticPr fontId="5"/>
  </si>
  <si>
    <t>多和診療所事業特別会計</t>
    <phoneticPr fontId="5"/>
  </si>
  <si>
    <t>津田診療所事業特別会計</t>
    <phoneticPr fontId="5"/>
  </si>
  <si>
    <t>病院事業会計</t>
    <phoneticPr fontId="5"/>
  </si>
  <si>
    <t>法適用企業</t>
    <phoneticPr fontId="5"/>
  </si>
  <si>
    <t>下水道事業会計</t>
    <phoneticPr fontId="5"/>
  </si>
  <si>
    <t>観光事業特別会計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</si>
  <si>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</si>
  <si>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</si>
  <si>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</si>
  <si>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</si>
  <si>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</si>
  <si>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</si>
  <si>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</si>
  <si>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</si>
  <si>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</si>
  <si>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</si>
  <si>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</si>
  <si>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</si>
  <si>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</si>
  <si>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</si>
  <si>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</si>
  <si>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</si>
  <si>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</si>
  <si>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</si>
  <si>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</si>
  <si>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</si>
  <si>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</si>
  <si>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</si>
  <si>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</si>
  <si>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</si>
  <si>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</si>
  <si>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</si>
  <si>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</si>
  <si>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</si>
  <si>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</si>
  <si>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</si>
  <si>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</si>
  <si>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</si>
  <si>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</si>
  <si>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</si>
  <si>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</si>
  <si>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</si>
  <si>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</si>
  <si>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</si>
  <si>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</si>
  <si>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</si>
  <si>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</si>
  <si>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</si>
  <si>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</si>
  <si>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</si>
  <si>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</si>
  <si>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</si>
  <si>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</si>
  <si>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</si>
  <si>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</si>
  <si>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</si>
  <si>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</si>
  <si>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</si>
  <si>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</si>
  <si>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</si>
  <si>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</si>
  <si>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</si>
  <si>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</si>
  <si>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</si>
  <si>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</si>
  <si>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</si>
  <si>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</si>
  <si>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</si>
  <si>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</si>
  <si>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</si>
  <si>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</si>
  <si>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</si>
  <si>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</si>
  <si>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</si>
  <si>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</si>
  <si>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</si>
  <si>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</si>
  <si>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</si>
  <si>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</si>
  <si>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</si>
  <si>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</si>
  <si>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</si>
  <si>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</si>
  <si>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</si>
  <si>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</si>
  <si>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</si>
  <si>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</si>
  <si>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</si>
  <si>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</si>
  <si>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</si>
  <si>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</si>
  <si>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</si>
  <si>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</si>
  <si>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</si>
  <si>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</si>
  <si>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</si>
  <si>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</si>
  <si>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</si>
  <si>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</si>
  <si>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</si>
  <si>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</si>
  <si>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</si>
  <si>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</si>
  <si>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</si>
  <si>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</si>
  <si>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</si>
  <si>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</si>
  <si>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</si>
  <si>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</si>
  <si>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</si>
  <si>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</si>
  <si>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</si>
  <si>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</si>
  <si>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</si>
  <si>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</si>
  <si>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</si>
  <si>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</si>
  <si>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</si>
  <si>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</si>
  <si>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</si>
  <si>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</si>
  <si>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</si>
  <si>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</si>
  <si>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</si>
  <si>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</si>
  <si>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</si>
  <si>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</si>
  <si>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</si>
  <si>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</si>
  <si>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</si>
  <si>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</si>
  <si>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</si>
  <si>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</si>
  <si>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</si>
  <si>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</si>
  <si>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</si>
  <si>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</si>
  <si>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</si>
  <si>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</si>
  <si>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</si>
  <si>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</si>
  <si>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</si>
  <si>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4.21</t>
  </si>
  <si>
    <t>▲ 3.60</t>
  </si>
  <si>
    <t>▲ 2.22</t>
  </si>
  <si>
    <t>▲ 5.76</t>
  </si>
  <si>
    <t>病院事業会計</t>
  </si>
  <si>
    <t>一般会計</t>
  </si>
  <si>
    <t>国民健康保険事業特別会計</t>
  </si>
  <si>
    <t>介護保険事業特別会計</t>
  </si>
  <si>
    <t>下水道事業会計</t>
  </si>
  <si>
    <t>介護サービス事業特別会計</t>
  </si>
  <si>
    <t>共通商品券発行事業特別会計</t>
  </si>
  <si>
    <t>津田診療所事業特別会計</t>
  </si>
  <si>
    <t>その他会計（赤字）</t>
  </si>
  <si>
    <t>その他会計（黒字）</t>
  </si>
  <si>
    <t>R02</t>
    <phoneticPr fontId="5"/>
  </si>
  <si>
    <t>R03</t>
    <phoneticPr fontId="5"/>
  </si>
  <si>
    <t>R04</t>
    <phoneticPr fontId="5"/>
  </si>
  <si>
    <t>R05</t>
    <phoneticPr fontId="5"/>
  </si>
  <si>
    <t>R06</t>
    <phoneticPr fontId="5"/>
  </si>
  <si>
    <t>大川広域行政組合（一般会計）</t>
    <rPh sb="0" eb="2">
      <t>オオカワ</t>
    </rPh>
    <rPh sb="2" eb="4">
      <t>コウイキ</t>
    </rPh>
    <rPh sb="4" eb="6">
      <t>ギョウセイ</t>
    </rPh>
    <rPh sb="6" eb="8">
      <t>クミアイ</t>
    </rPh>
    <rPh sb="9" eb="11">
      <t>イッパン</t>
    </rPh>
    <rPh sb="11" eb="13">
      <t>カイケイ</t>
    </rPh>
    <phoneticPr fontId="2"/>
  </si>
  <si>
    <t>大川広域行政組合（介護サービス事業）</t>
    <rPh sb="0" eb="2">
      <t>オオカワ</t>
    </rPh>
    <rPh sb="2" eb="4">
      <t>コウイキ</t>
    </rPh>
    <rPh sb="4" eb="6">
      <t>ギョウセイ</t>
    </rPh>
    <rPh sb="6" eb="8">
      <t>クミアイ</t>
    </rPh>
    <rPh sb="9" eb="11">
      <t>カイゴ</t>
    </rPh>
    <rPh sb="15" eb="17">
      <t>ジギョウ</t>
    </rPh>
    <phoneticPr fontId="2"/>
  </si>
  <si>
    <t>香川県東部清掃施設組合</t>
    <rPh sb="0" eb="3">
      <t>カガワケン</t>
    </rPh>
    <rPh sb="3" eb="5">
      <t>トウブ</t>
    </rPh>
    <rPh sb="5" eb="7">
      <t>セイソウ</t>
    </rPh>
    <rPh sb="7" eb="9">
      <t>シセツ</t>
    </rPh>
    <rPh sb="9" eb="11">
      <t>クミアイ</t>
    </rPh>
    <phoneticPr fontId="2"/>
  </si>
  <si>
    <t>三木・長尾葬斎組合</t>
    <rPh sb="0" eb="2">
      <t>ミキ</t>
    </rPh>
    <rPh sb="3" eb="5">
      <t>ナガオ</t>
    </rPh>
    <rPh sb="5" eb="6">
      <t>ソウ</t>
    </rPh>
    <rPh sb="6" eb="7">
      <t>ヒトシ</t>
    </rPh>
    <rPh sb="7" eb="9">
      <t>クミアイ</t>
    </rPh>
    <phoneticPr fontId="2"/>
  </si>
  <si>
    <t>香川県市町総合事務組合</t>
    <rPh sb="0" eb="3">
      <t>カガワケン</t>
    </rPh>
    <rPh sb="3" eb="5">
      <t>シチョウ</t>
    </rPh>
    <rPh sb="5" eb="7">
      <t>ソウゴウ</t>
    </rPh>
    <rPh sb="7" eb="9">
      <t>ジム</t>
    </rPh>
    <rPh sb="9" eb="11">
      <t>クミアイ</t>
    </rPh>
    <phoneticPr fontId="2"/>
  </si>
  <si>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2"/>
  </si>
  <si>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2"/>
  </si>
  <si>
    <t>さぬき市・三木町山林組合</t>
    <rPh sb="3" eb="4">
      <t>シ</t>
    </rPh>
    <rPh sb="5" eb="7">
      <t>ミキ</t>
    </rPh>
    <rPh sb="7" eb="8">
      <t>チョウ</t>
    </rPh>
    <rPh sb="8" eb="10">
      <t>サンリン</t>
    </rPh>
    <rPh sb="10" eb="12">
      <t>クミアイ</t>
    </rPh>
    <phoneticPr fontId="2"/>
  </si>
  <si>
    <t>東かがわ市外一市一町組合</t>
    <rPh sb="0" eb="1">
      <t>ヒガシ</t>
    </rPh>
    <rPh sb="4" eb="5">
      <t>シ</t>
    </rPh>
    <rPh sb="5" eb="6">
      <t>ホカ</t>
    </rPh>
    <rPh sb="6" eb="8">
      <t>イッシ</t>
    </rPh>
    <rPh sb="8" eb="10">
      <t>イッチョウ</t>
    </rPh>
    <rPh sb="10" eb="12">
      <t>クミアイ</t>
    </rPh>
    <phoneticPr fontId="2"/>
  </si>
  <si>
    <t>香川県広域水道企業団（水道事業）</t>
    <rPh sb="0" eb="2">
      <t>カガワ</t>
    </rPh>
    <rPh sb="2" eb="3">
      <t>ケン</t>
    </rPh>
    <rPh sb="3" eb="5">
      <t>コウイキ</t>
    </rPh>
    <rPh sb="5" eb="7">
      <t>スイドウ</t>
    </rPh>
    <rPh sb="7" eb="9">
      <t>キギョウ</t>
    </rPh>
    <rPh sb="9" eb="10">
      <t>ダン</t>
    </rPh>
    <rPh sb="11" eb="13">
      <t>スイドウ</t>
    </rPh>
    <rPh sb="13" eb="15">
      <t>ジギョウ</t>
    </rPh>
    <phoneticPr fontId="2"/>
  </si>
  <si>
    <t>香川県広域水道企業団（工業用水道事業）</t>
    <rPh sb="0" eb="2">
      <t>カガワ</t>
    </rPh>
    <rPh sb="2" eb="3">
      <t>ケン</t>
    </rPh>
    <rPh sb="3" eb="5">
      <t>コウイキ</t>
    </rPh>
    <rPh sb="5" eb="7">
      <t>スイドウ</t>
    </rPh>
    <rPh sb="7" eb="9">
      <t>キギョウ</t>
    </rPh>
    <rPh sb="9" eb="10">
      <t>ダン</t>
    </rPh>
    <rPh sb="11" eb="14">
      <t>コウギョウヨウ</t>
    </rPh>
    <rPh sb="14" eb="16">
      <t>スイドウ</t>
    </rPh>
    <rPh sb="16" eb="18">
      <t>ジギョウ</t>
    </rPh>
    <phoneticPr fontId="2"/>
  </si>
  <si>
    <t>さぬき市土地開発公社</t>
    <rPh sb="3" eb="4">
      <t>シ</t>
    </rPh>
    <rPh sb="4" eb="6">
      <t>トチ</t>
    </rPh>
    <rPh sb="6" eb="8">
      <t>カイハツ</t>
    </rPh>
    <rPh sb="8" eb="10">
      <t>コウシャ</t>
    </rPh>
    <phoneticPr fontId="10"/>
  </si>
  <si>
    <t>（株）香川県東部流通センター</t>
    <rPh sb="1" eb="2">
      <t>カブ</t>
    </rPh>
    <rPh sb="3" eb="6">
      <t>カガワケン</t>
    </rPh>
    <rPh sb="6" eb="8">
      <t>トウブ</t>
    </rPh>
    <rPh sb="8" eb="10">
      <t>リュウツウ</t>
    </rPh>
    <phoneticPr fontId="10"/>
  </si>
  <si>
    <t>（株）さぬき市SA公社</t>
    <rPh sb="1" eb="2">
      <t>カブ</t>
    </rPh>
    <rPh sb="6" eb="7">
      <t>シ</t>
    </rPh>
    <rPh sb="9" eb="11">
      <t>コウシャ</t>
    </rPh>
    <phoneticPr fontId="10"/>
  </si>
  <si>
    <t>（公財）エレキテル尾崎財団</t>
    <rPh sb="1" eb="2">
      <t>コウ</t>
    </rPh>
    <rPh sb="2" eb="3">
      <t>ザイ</t>
    </rPh>
    <rPh sb="9" eb="11">
      <t>オザキ</t>
    </rPh>
    <rPh sb="11" eb="13">
      <t>ザイダン</t>
    </rPh>
    <phoneticPr fontId="10"/>
  </si>
  <si>
    <t>（公財）志度町体育振興会</t>
    <rPh sb="1" eb="2">
      <t>コウ</t>
    </rPh>
    <rPh sb="2" eb="3">
      <t>ザイ</t>
    </rPh>
    <rPh sb="4" eb="7">
      <t>シドチョウ</t>
    </rPh>
    <rPh sb="7" eb="9">
      <t>タイイク</t>
    </rPh>
    <rPh sb="9" eb="12">
      <t>シンコウカイ</t>
    </rPh>
    <phoneticPr fontId="10"/>
  </si>
  <si>
    <t>（公財）さぬき市文化振興財団</t>
    <rPh sb="1" eb="2">
      <t>コウ</t>
    </rPh>
    <rPh sb="2" eb="3">
      <t>ザイ</t>
    </rPh>
    <rPh sb="7" eb="8">
      <t>シ</t>
    </rPh>
    <rPh sb="8" eb="10">
      <t>ブンカ</t>
    </rPh>
    <rPh sb="10" eb="12">
      <t>シンコウ</t>
    </rPh>
    <rPh sb="12" eb="14">
      <t>ザイダン</t>
    </rPh>
    <phoneticPr fontId="10"/>
  </si>
  <si>
    <t>-</t>
    <phoneticPr fontId="2"/>
  </si>
  <si>
    <t>まちづくり基金</t>
    <rPh sb="5" eb="7">
      <t>キキン</t>
    </rPh>
    <phoneticPr fontId="5"/>
  </si>
  <si>
    <t>振興基金</t>
    <rPh sb="0" eb="4">
      <t>シンコウキキン</t>
    </rPh>
    <phoneticPr fontId="2"/>
  </si>
  <si>
    <t>防災基金</t>
    <rPh sb="0" eb="4">
      <t>ボウサイキキン</t>
    </rPh>
    <phoneticPr fontId="2"/>
  </si>
  <si>
    <t>地域福祉基金</t>
    <rPh sb="0" eb="2">
      <t>チイキ</t>
    </rPh>
    <rPh sb="2" eb="6">
      <t>フクシキキン</t>
    </rPh>
    <phoneticPr fontId="2"/>
  </si>
  <si>
    <t>教育文化振興基金</t>
    <rPh sb="0" eb="4">
      <t>キョウイクブンカ</t>
    </rPh>
    <rPh sb="4" eb="8">
      <t>シンコウキキン</t>
    </rPh>
    <phoneticPr fontId="2"/>
  </si>
  <si>
    <t>〇</t>
    <phoneticPr fontId="2"/>
  </si>
  <si>
    <t>法適用企業</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</si>
  <si>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</si>
  <si>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</si>
  <si>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rPr>
        <sz val="11"/>
        <rFont val="ＭＳ Ｐゴシック"/>
        <family val="3"/>
        <charset val="128"/>
      </rPr>
      <t>有形固定資産減価償却率は令和４年度までは類似団体内平均値をやや上回っていたものの、令和５年度は、長尾小学校や志度・長尾公民館の整備を実施したため、有形固定資産減価償却率は前年度と比べ減少し、類似団体内平均値を下回った。令和６年度は細川林谷記念館や市営住宅等の整備を行っているが、整備額よりも減価償却費が上回ったため、固定資産は減少し、有形固定資産減価償却率は前年度と比べ上昇した。</t>
    </r>
    <r>
      <rPr>
        <sz val="11"/>
        <color rgb="FFFF0000"/>
        <rFont val="ＭＳ Ｐゴシック"/>
        <family val="3"/>
        <charset val="128"/>
      </rPr>
      <t xml:space="preserve">
</t>
    </r>
    <r>
      <rPr>
        <sz val="11"/>
        <rFont val="ＭＳ Ｐゴシック"/>
        <family val="3"/>
        <charset val="128"/>
      </rPr>
      <t>将来負担比率は、新規地方債借入の抑制、下水道使用料改定及び職員数削減による退職手当負担の減少等の結果、平成２６年度から０％を下回っている。</t>
    </r>
    <rPh sb="109" eb="111">
      <t>レイワ</t>
    </rPh>
    <rPh sb="112" eb="114">
      <t>ネンド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</si>
  <si>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</si>
  <si>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</si>
  <si>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</si>
  <si>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</si>
  <si>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</si>
  <si>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</si>
  <si>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高いものの、将来負担比率は低くなっている。当市は、合併以前から道路や社会資本整備に積極的に取組んできたため公債費負担が大きい状況にあるが、合併以後は交付税算入の大きい合併特例債の活用や普通建設事業の抑制により、実質公債費比率は改善基調にある。令和４年度については、令和２年度より下水道事業が法適用企業会計へ移行したことに伴って、地方債の償還の財源に充てたと認められる繰出金が減少したことにより、実質公債費比率が大幅に低下した。令和６年度は長尾小学校改築工事や細川林谷記念館整備工事等の実施により、実質公債費比率は前年度と同率となった。引き続き、計画的に投資事業を実施し健全な財政運営に努める。</t>
    <rPh sb="253" eb="255">
      <t>セイビ</t>
    </rPh>
    <rPh sb="277" eb="279">
      <t>ドウリツ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</si>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</sst>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39" fillId="0" borderId="41" xfId="16" applyFont="1" applyBorder="1" applyAlignment="1" applyProtection="1">
      <alignment horizontal="left" vertical="top" wrapTex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5E890AD-6E2C-4925-862A-C4F2E53406A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71279</c:v>
                </c:pt>
                <c:pt idx="2">
                  <c:v>74994</c:v>
                </c:pt>
                <c:pt idx="3">
                  <c:v>71849</c:v>
                </c:pt>
                <c:pt idx="4">
                  <c:v>82962</c:v>
                </c:pt>
              </c:numCache>
            </c:numRef>
          </c:val>
          <c:smooth val="0"/>
          <c:extLst>
            <c:ext xmlns:c16="http://schemas.microsoft.com/office/drawing/2014/chart" uri="{C3380CC4-5D6E-409C-BE32-E72D297353CC}">
              <c16:uniqueId val="{00000000-DB87-498E-9D29-D4ECCC2B028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53675</c:v>
                </c:pt>
                <c:pt idx="1">
                  <c:v>53003</c:v>
                </c:pt>
                <c:pt idx="2">
                  <c:v>51899</c:v>
                </c:pt>
                <c:pt idx="3">
                  <c:v>112640</c:v>
                </c:pt>
                <c:pt idx="4">
                  <c:v>46072</c:v>
                </c:pt>
              </c:numCache>
            </c:numRef>
          </c:val>
          <c:smooth val="0"/>
          <c:extLst>
            <c:ext xmlns:c16="http://schemas.microsoft.com/office/drawing/2014/chart" uri="{C3380CC4-5D6E-409C-BE32-E72D297353CC}">
              <c16:uniqueId val="{00000001-DB87-498E-9D29-D4ECCC2B028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5.64</c:v>
                </c:pt>
                <c:pt idx="1">
                  <c:v>7.65</c:v>
                </c:pt>
                <c:pt idx="2">
                  <c:v>4.8499999999999996</c:v>
                </c:pt>
                <c:pt idx="3">
                  <c:v>3.38</c:v>
                </c:pt>
                <c:pt idx="4">
                  <c:v>2.93</c:v>
                </c:pt>
              </c:numCache>
            </c:numRef>
          </c:val>
          <c:extLst>
            <c:ext xmlns:c16="http://schemas.microsoft.com/office/drawing/2014/chart" uri="{C3380CC4-5D6E-409C-BE32-E72D297353CC}">
              <c16:uniqueId val="{00000000-18D4-4840-B0D7-2EDC514EA7C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41.77</c:v>
                </c:pt>
                <c:pt idx="1">
                  <c:v>39.97</c:v>
                </c:pt>
                <c:pt idx="2">
                  <c:v>40.93</c:v>
                </c:pt>
                <c:pt idx="3">
                  <c:v>39.97</c:v>
                </c:pt>
                <c:pt idx="4">
                  <c:v>34.53</c:v>
                </c:pt>
              </c:numCache>
            </c:numRef>
          </c:val>
          <c:extLst>
            <c:ext xmlns:c16="http://schemas.microsoft.com/office/drawing/2014/chart" uri="{C3380CC4-5D6E-409C-BE32-E72D297353CC}">
              <c16:uniqueId val="{00000001-18D4-4840-B0D7-2EDC514EA7C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-4.21</c:v>
                </c:pt>
                <c:pt idx="1">
                  <c:v>1.61</c:v>
                </c:pt>
                <c:pt idx="2">
                  <c:v>-3.6</c:v>
                </c:pt>
                <c:pt idx="3">
                  <c:v>-2.2200000000000002</c:v>
                </c:pt>
                <c:pt idx="4">
                  <c:v>-5.76</c:v>
                </c:pt>
              </c:numCache>
            </c:numRef>
          </c:val>
          <c:smooth val="0"/>
          <c:extLst>
            <c:ext xmlns:c16="http://schemas.microsoft.com/office/drawing/2014/chart" uri="{C3380CC4-5D6E-409C-BE32-E72D297353CC}">
              <c16:uniqueId val="{00000002-18D4-4840-B0D7-2EDC514EA7C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0.57999999999999996</c:v>
                </c:pt>
                <c:pt idx="2">
                  <c:v>#N/A</c:v>
                </c:pt>
                <c:pt idx="3">
                  <c:v>0.06</c:v>
                </c:pt>
                <c:pt idx="4">
                  <c:v>#N/A</c:v>
                </c:pt>
                <c:pt idx="5">
                  <c:v>7.0000000000000007E-2</c:v>
                </c:pt>
                <c:pt idx="6">
                  <c:v>#N/A</c:v>
                </c:pt>
                <c:pt idx="7">
                  <c:v>0.01</c:v>
                </c:pt>
                <c:pt idx="8">
                  <c:v>#N/A</c:v>
                </c:pt>
                <c:pt idx="9">
                  <c:v>0.01</c:v>
                </c:pt>
              </c:numCache>
            </c:numRef>
          </c:val>
          <c:extLst>
            <c:ext xmlns:c16="http://schemas.microsoft.com/office/drawing/2014/chart" uri="{C3380CC4-5D6E-409C-BE32-E72D297353CC}">
              <c16:uniqueId val="{00000000-ED07-485A-A6A3-75EB40B023D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07-485A-A6A3-75EB40B023D6}"/>
            </c:ext>
          </c:extLst>
        </c:ser>
        <c:ser>
          <c:idx val="2"/>
          <c:order val="2"/>
          <c:tx>
            <c:strRef>
              <c:f>データシート!$A$29</c:f>
              <c:strCache>
                <c:ptCount val="1"/>
                <c:pt idx="0">
                  <c:v>津田診療所事業特別会計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0.2</c:v>
                </c:pt>
                <c:pt idx="4">
                  <c:v>#N/A</c:v>
                </c:pt>
                <c:pt idx="5">
                  <c:v>0.14000000000000001</c:v>
                </c:pt>
                <c:pt idx="6">
                  <c:v>#N/A</c:v>
                </c:pt>
                <c:pt idx="7">
                  <c:v>0.09</c:v>
                </c:pt>
                <c:pt idx="8">
                  <c:v>#N/A</c:v>
                </c:pt>
                <c:pt idx="9">
                  <c:v>0.02</c:v>
                </c:pt>
              </c:numCache>
            </c:numRef>
          </c:val>
          <c:extLst>
            <c:ext xmlns:c16="http://schemas.microsoft.com/office/drawing/2014/chart" uri="{C3380CC4-5D6E-409C-BE32-E72D297353CC}">
              <c16:uniqueId val="{00000002-ED07-485A-A6A3-75EB40B023D6}"/>
            </c:ext>
          </c:extLst>
        </c:ser>
        <c:ser>
          <c:idx val="3"/>
          <c:order val="3"/>
          <c:tx>
            <c:strRef>
              <c:f>データシート!$A$30</c:f>
              <c:strCache>
                <c:ptCount val="1"/>
                <c:pt idx="0">
                  <c:v>共通商品券発行事業特別会計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c:v>
                </c:pt>
                <c:pt idx="2">
                  <c:v>#N/A</c:v>
                </c:pt>
                <c:pt idx="3">
                  <c:v>0.13</c:v>
                </c:pt>
                <c:pt idx="4">
                  <c:v>#N/A</c:v>
                </c:pt>
                <c:pt idx="5">
                  <c:v>0.13</c:v>
                </c:pt>
                <c:pt idx="6">
                  <c:v>#N/A</c:v>
                </c:pt>
                <c:pt idx="7">
                  <c:v>0.12</c:v>
                </c:pt>
                <c:pt idx="8">
                  <c:v>#N/A</c:v>
                </c:pt>
                <c:pt idx="9">
                  <c:v>0.13</c:v>
                </c:pt>
              </c:numCache>
            </c:numRef>
          </c:val>
          <c:extLst>
            <c:ext xmlns:c16="http://schemas.microsoft.com/office/drawing/2014/chart" uri="{C3380CC4-5D6E-409C-BE32-E72D297353CC}">
              <c16:uniqueId val="{00000003-ED07-485A-A6A3-75EB40B023D6}"/>
            </c:ext>
          </c:extLst>
        </c:ser>
        <c:ser>
          <c:idx val="4"/>
          <c:order val="4"/>
          <c:tx>
            <c:strRef>
              <c:f>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0.14000000000000001</c:v>
                </c:pt>
                <c:pt idx="2">
                  <c:v>#N/A</c:v>
                </c:pt>
                <c:pt idx="3">
                  <c:v>0.14000000000000001</c:v>
                </c:pt>
                <c:pt idx="4">
                  <c:v>#N/A</c:v>
                </c:pt>
                <c:pt idx="5">
                  <c:v>0.16</c:v>
                </c:pt>
                <c:pt idx="6">
                  <c:v>#N/A</c:v>
                </c:pt>
                <c:pt idx="7">
                  <c:v>0.16</c:v>
                </c:pt>
                <c:pt idx="8">
                  <c:v>#N/A</c:v>
                </c:pt>
                <c:pt idx="9">
                  <c:v>0.16</c:v>
                </c:pt>
              </c:numCache>
            </c:numRef>
          </c:val>
          <c:extLst>
            <c:ext xmlns:c16="http://schemas.microsoft.com/office/drawing/2014/chart" uri="{C3380CC4-5D6E-409C-BE32-E72D297353CC}">
              <c16:uniqueId val="{00000004-ED07-485A-A6A3-75EB40B023D6}"/>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0.39</c:v>
                </c:pt>
                <c:pt idx="2">
                  <c:v>#N/A</c:v>
                </c:pt>
                <c:pt idx="3">
                  <c:v>0.88</c:v>
                </c:pt>
                <c:pt idx="4">
                  <c:v>#N/A</c:v>
                </c:pt>
                <c:pt idx="5">
                  <c:v>1.32</c:v>
                </c:pt>
                <c:pt idx="6">
                  <c:v>#N/A</c:v>
                </c:pt>
                <c:pt idx="7">
                  <c:v>0.32</c:v>
                </c:pt>
                <c:pt idx="8">
                  <c:v>#N/A</c:v>
                </c:pt>
                <c:pt idx="9">
                  <c:v>0.75</c:v>
                </c:pt>
              </c:numCache>
            </c:numRef>
          </c:val>
          <c:extLst>
            <c:ext xmlns:c16="http://schemas.microsoft.com/office/drawing/2014/chart" uri="{C3380CC4-5D6E-409C-BE32-E72D297353CC}">
              <c16:uniqueId val="{00000005-ED07-485A-A6A3-75EB40B023D6}"/>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0.37</c:v>
                </c:pt>
                <c:pt idx="2">
                  <c:v>#N/A</c:v>
                </c:pt>
                <c:pt idx="3">
                  <c:v>0.85</c:v>
                </c:pt>
                <c:pt idx="4">
                  <c:v>#N/A</c:v>
                </c:pt>
                <c:pt idx="5">
                  <c:v>1.6</c:v>
                </c:pt>
                <c:pt idx="6">
                  <c:v>#N/A</c:v>
                </c:pt>
                <c:pt idx="7">
                  <c:v>1.68</c:v>
                </c:pt>
                <c:pt idx="8">
                  <c:v>#N/A</c:v>
                </c:pt>
                <c:pt idx="9">
                  <c:v>0.89</c:v>
                </c:pt>
              </c:numCache>
            </c:numRef>
          </c:val>
          <c:extLst>
            <c:ext xmlns:c16="http://schemas.microsoft.com/office/drawing/2014/chart" uri="{C3380CC4-5D6E-409C-BE32-E72D297353CC}">
              <c16:uniqueId val="{00000006-ED07-485A-A6A3-75EB40B023D6}"/>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1.42</c:v>
                </c:pt>
                <c:pt idx="2">
                  <c:v>#N/A</c:v>
                </c:pt>
                <c:pt idx="3">
                  <c:v>1.39</c:v>
                </c:pt>
                <c:pt idx="4">
                  <c:v>#N/A</c:v>
                </c:pt>
                <c:pt idx="5">
                  <c:v>1.26</c:v>
                </c:pt>
                <c:pt idx="6">
                  <c:v>#N/A</c:v>
                </c:pt>
                <c:pt idx="7">
                  <c:v>0.57999999999999996</c:v>
                </c:pt>
                <c:pt idx="8">
                  <c:v>#N/A</c:v>
                </c:pt>
                <c:pt idx="9">
                  <c:v>1</c:v>
                </c:pt>
              </c:numCache>
            </c:numRef>
          </c:val>
          <c:extLst>
            <c:ext xmlns:c16="http://schemas.microsoft.com/office/drawing/2014/chart" uri="{C3380CC4-5D6E-409C-BE32-E72D297353CC}">
              <c16:uniqueId val="{00000007-ED07-485A-A6A3-75EB40B023D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4.95</c:v>
                </c:pt>
                <c:pt idx="2">
                  <c:v>#N/A</c:v>
                </c:pt>
                <c:pt idx="3">
                  <c:v>7.45</c:v>
                </c:pt>
                <c:pt idx="4">
                  <c:v>#N/A</c:v>
                </c:pt>
                <c:pt idx="5">
                  <c:v>4.6399999999999997</c:v>
                </c:pt>
                <c:pt idx="6">
                  <c:v>#N/A</c:v>
                </c:pt>
                <c:pt idx="7">
                  <c:v>3.25</c:v>
                </c:pt>
                <c:pt idx="8">
                  <c:v>#N/A</c:v>
                </c:pt>
                <c:pt idx="9">
                  <c:v>2.79</c:v>
                </c:pt>
              </c:numCache>
            </c:numRef>
          </c:val>
          <c:extLst>
            <c:ext xmlns:c16="http://schemas.microsoft.com/office/drawing/2014/chart" uri="{C3380CC4-5D6E-409C-BE32-E72D297353CC}">
              <c16:uniqueId val="{00000008-ED07-485A-A6A3-75EB40B023D6}"/>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6.54</c:v>
                </c:pt>
                <c:pt idx="2">
                  <c:v>#N/A</c:v>
                </c:pt>
                <c:pt idx="3">
                  <c:v>10.75</c:v>
                </c:pt>
                <c:pt idx="4">
                  <c:v>#N/A</c:v>
                </c:pt>
                <c:pt idx="5">
                  <c:v>14.21</c:v>
                </c:pt>
                <c:pt idx="6">
                  <c:v>#N/A</c:v>
                </c:pt>
                <c:pt idx="7">
                  <c:v>9.25</c:v>
                </c:pt>
                <c:pt idx="8">
                  <c:v>#N/A</c:v>
                </c:pt>
                <c:pt idx="9">
                  <c:v>4.3099999999999996</c:v>
                </c:pt>
              </c:numCache>
            </c:numRef>
          </c:val>
          <c:extLst>
            <c:ext xmlns:c16="http://schemas.microsoft.com/office/drawing/2014/chart" uri="{C3380CC4-5D6E-409C-BE32-E72D297353CC}">
              <c16:uniqueId val="{00000009-ED07-485A-A6A3-75EB40B023D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3306</c:v>
                </c:pt>
                <c:pt idx="5">
                  <c:v>3281</c:v>
                </c:pt>
                <c:pt idx="8">
                  <c:v>3176</c:v>
                </c:pt>
                <c:pt idx="11">
                  <c:v>3108</c:v>
                </c:pt>
                <c:pt idx="14">
                  <c:v>2872</c:v>
                </c:pt>
              </c:numCache>
            </c:numRef>
          </c:val>
          <c:extLst>
            <c:ext xmlns:c16="http://schemas.microsoft.com/office/drawing/2014/chart" uri="{C3380CC4-5D6E-409C-BE32-E72D297353CC}">
              <c16:uniqueId val="{00000000-2B38-4E64-8CF5-DF658F8AAEC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B38-4E64-8CF5-DF658F8AAEC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0</c:v>
                </c:pt>
                <c:pt idx="6">
                  <c:v>0</c:v>
                </c:pt>
                <c:pt idx="9">
                  <c:v>0</c:v>
                </c:pt>
                <c:pt idx="12">
                  <c:v>0</c:v>
                </c:pt>
              </c:numCache>
            </c:numRef>
          </c:val>
          <c:extLst>
            <c:ext xmlns:c16="http://schemas.microsoft.com/office/drawing/2014/chart" uri="{C3380CC4-5D6E-409C-BE32-E72D297353CC}">
              <c16:uniqueId val="{00000002-2B38-4E64-8CF5-DF658F8AAEC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72</c:v>
                </c:pt>
                <c:pt idx="3">
                  <c:v>98</c:v>
                </c:pt>
                <c:pt idx="6">
                  <c:v>97</c:v>
                </c:pt>
                <c:pt idx="9">
                  <c:v>106</c:v>
                </c:pt>
                <c:pt idx="12">
                  <c:v>102</c:v>
                </c:pt>
              </c:numCache>
            </c:numRef>
          </c:val>
          <c:extLst>
            <c:ext xmlns:c16="http://schemas.microsoft.com/office/drawing/2014/chart" uri="{C3380CC4-5D6E-409C-BE32-E72D297353CC}">
              <c16:uniqueId val="{00000003-2B38-4E64-8CF5-DF658F8AAEC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1014</c:v>
                </c:pt>
                <c:pt idx="3">
                  <c:v>1031</c:v>
                </c:pt>
                <c:pt idx="6">
                  <c:v>944</c:v>
                </c:pt>
                <c:pt idx="9">
                  <c:v>914</c:v>
                </c:pt>
                <c:pt idx="12">
                  <c:v>878</c:v>
                </c:pt>
              </c:numCache>
            </c:numRef>
          </c:val>
          <c:extLst>
            <c:ext xmlns:c16="http://schemas.microsoft.com/office/drawing/2014/chart" uri="{C3380CC4-5D6E-409C-BE32-E72D297353CC}">
              <c16:uniqueId val="{00000004-2B38-4E64-8CF5-DF658F8AAEC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B38-4E64-8CF5-DF658F8AAEC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B38-4E64-8CF5-DF658F8AAEC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3566</c:v>
                </c:pt>
                <c:pt idx="3">
                  <c:v>3632</c:v>
                </c:pt>
                <c:pt idx="6">
                  <c:v>3624</c:v>
                </c:pt>
                <c:pt idx="9">
                  <c:v>3534</c:v>
                </c:pt>
                <c:pt idx="12">
                  <c:v>3358</c:v>
                </c:pt>
              </c:numCache>
            </c:numRef>
          </c:val>
          <c:extLst>
            <c:ext xmlns:c16="http://schemas.microsoft.com/office/drawing/2014/chart" uri="{C3380CC4-5D6E-409C-BE32-E72D297353CC}">
              <c16:uniqueId val="{00000007-2B38-4E64-8CF5-DF658F8AAEC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1349</c:v>
                </c:pt>
                <c:pt idx="2">
                  <c:v>#N/A</c:v>
                </c:pt>
                <c:pt idx="3">
                  <c:v>#N/A</c:v>
                </c:pt>
                <c:pt idx="4">
                  <c:v>1480</c:v>
                </c:pt>
                <c:pt idx="5">
                  <c:v>#N/A</c:v>
                </c:pt>
                <c:pt idx="6">
                  <c:v>#N/A</c:v>
                </c:pt>
                <c:pt idx="7">
                  <c:v>1489</c:v>
                </c:pt>
                <c:pt idx="8">
                  <c:v>#N/A</c:v>
                </c:pt>
                <c:pt idx="9">
                  <c:v>#N/A</c:v>
                </c:pt>
                <c:pt idx="10">
                  <c:v>1446</c:v>
                </c:pt>
                <c:pt idx="11">
                  <c:v>#N/A</c:v>
                </c:pt>
                <c:pt idx="12">
                  <c:v>#N/A</c:v>
                </c:pt>
                <c:pt idx="13">
                  <c:v>1466</c:v>
                </c:pt>
                <c:pt idx="14">
                  <c:v>#N/A</c:v>
                </c:pt>
              </c:numCache>
            </c:numRef>
          </c:val>
          <c:smooth val="0"/>
          <c:extLst>
            <c:ext xmlns:c16="http://schemas.microsoft.com/office/drawing/2014/chart" uri="{C3380CC4-5D6E-409C-BE32-E72D297353CC}">
              <c16:uniqueId val="{00000008-2B38-4E64-8CF5-DF658F8AAEC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27852</c:v>
                </c:pt>
                <c:pt idx="5">
                  <c:v>25892</c:v>
                </c:pt>
                <c:pt idx="8">
                  <c:v>24087</c:v>
                </c:pt>
                <c:pt idx="11">
                  <c:v>22371</c:v>
                </c:pt>
                <c:pt idx="14">
                  <c:v>20520</c:v>
                </c:pt>
              </c:numCache>
            </c:numRef>
          </c:val>
          <c:extLst>
            <c:ext xmlns:c16="http://schemas.microsoft.com/office/drawing/2014/chart" uri="{C3380CC4-5D6E-409C-BE32-E72D297353CC}">
              <c16:uniqueId val="{00000000-8C66-43E0-9E0E-B8E3B0631F1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228</c:v>
                </c:pt>
                <c:pt idx="5">
                  <c:v>205</c:v>
                </c:pt>
                <c:pt idx="8">
                  <c:v>206</c:v>
                </c:pt>
                <c:pt idx="11">
                  <c:v>195</c:v>
                </c:pt>
                <c:pt idx="14">
                  <c:v>179</c:v>
                </c:pt>
              </c:numCache>
            </c:numRef>
          </c:val>
          <c:extLst>
            <c:ext xmlns:c16="http://schemas.microsoft.com/office/drawing/2014/chart" uri="{C3380CC4-5D6E-409C-BE32-E72D297353CC}">
              <c16:uniqueId val="{00000001-8C66-43E0-9E0E-B8E3B0631F1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14058</c:v>
                </c:pt>
                <c:pt idx="5">
                  <c:v>14732</c:v>
                </c:pt>
                <c:pt idx="8">
                  <c:v>14870</c:v>
                </c:pt>
                <c:pt idx="11">
                  <c:v>14798</c:v>
                </c:pt>
                <c:pt idx="14">
                  <c:v>14172</c:v>
                </c:pt>
              </c:numCache>
            </c:numRef>
          </c:val>
          <c:extLst>
            <c:ext xmlns:c16="http://schemas.microsoft.com/office/drawing/2014/chart" uri="{C3380CC4-5D6E-409C-BE32-E72D297353CC}">
              <c16:uniqueId val="{00000002-8C66-43E0-9E0E-B8E3B0631F1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66-43E0-9E0E-B8E3B0631F1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66-43E0-9E0E-B8E3B0631F1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499</c:v>
                </c:pt>
                <c:pt idx="3">
                  <c:v>389</c:v>
                </c:pt>
                <c:pt idx="6">
                  <c:v>388</c:v>
                </c:pt>
                <c:pt idx="9">
                  <c:v>151</c:v>
                </c:pt>
                <c:pt idx="12">
                  <c:v>151</c:v>
                </c:pt>
              </c:numCache>
            </c:numRef>
          </c:val>
          <c:extLst>
            <c:ext xmlns:c16="http://schemas.microsoft.com/office/drawing/2014/chart" uri="{C3380CC4-5D6E-409C-BE32-E72D297353CC}">
              <c16:uniqueId val="{00000005-8C66-43E0-9E0E-B8E3B0631F1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1852</c:v>
                </c:pt>
                <c:pt idx="3">
                  <c:v>1941</c:v>
                </c:pt>
                <c:pt idx="6">
                  <c:v>1907</c:v>
                </c:pt>
                <c:pt idx="9">
                  <c:v>1923</c:v>
                </c:pt>
                <c:pt idx="12">
                  <c:v>2094</c:v>
                </c:pt>
              </c:numCache>
            </c:numRef>
          </c:val>
          <c:extLst>
            <c:ext xmlns:c16="http://schemas.microsoft.com/office/drawing/2014/chart" uri="{C3380CC4-5D6E-409C-BE32-E72D297353CC}">
              <c16:uniqueId val="{00000006-8C66-43E0-9E0E-B8E3B0631F1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515</c:v>
                </c:pt>
                <c:pt idx="3">
                  <c:v>429</c:v>
                </c:pt>
                <c:pt idx="6">
                  <c:v>333</c:v>
                </c:pt>
                <c:pt idx="9">
                  <c:v>227</c:v>
                </c:pt>
                <c:pt idx="12">
                  <c:v>73</c:v>
                </c:pt>
              </c:numCache>
            </c:numRef>
          </c:val>
          <c:extLst>
            <c:ext xmlns:c16="http://schemas.microsoft.com/office/drawing/2014/chart" uri="{C3380CC4-5D6E-409C-BE32-E72D297353CC}">
              <c16:uniqueId val="{00000007-8C66-43E0-9E0E-B8E3B0631F1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9259</c:v>
                </c:pt>
                <c:pt idx="3">
                  <c:v>7434</c:v>
                </c:pt>
                <c:pt idx="6">
                  <c:v>5901</c:v>
                </c:pt>
                <c:pt idx="9">
                  <c:v>5373</c:v>
                </c:pt>
                <c:pt idx="12">
                  <c:v>4881</c:v>
                </c:pt>
              </c:numCache>
            </c:numRef>
          </c:val>
          <c:extLst>
            <c:ext xmlns:c16="http://schemas.microsoft.com/office/drawing/2014/chart" uri="{C3380CC4-5D6E-409C-BE32-E72D297353CC}">
              <c16:uniqueId val="{00000008-8C66-43E0-9E0E-B8E3B0631F1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c:v>
                </c:pt>
                <c:pt idx="3">
                  <c:v>1</c:v>
                </c:pt>
                <c:pt idx="6">
                  <c:v>0</c:v>
                </c:pt>
                <c:pt idx="9">
                  <c:v>0</c:v>
                </c:pt>
                <c:pt idx="12">
                  <c:v>2890</c:v>
                </c:pt>
              </c:numCache>
            </c:numRef>
          </c:val>
          <c:extLst>
            <c:ext xmlns:c16="http://schemas.microsoft.com/office/drawing/2014/chart" uri="{C3380CC4-5D6E-409C-BE32-E72D297353CC}">
              <c16:uniqueId val="{00000009-8C66-43E0-9E0E-B8E3B0631F1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22923</c:v>
                </c:pt>
                <c:pt idx="3">
                  <c:v>21229</c:v>
                </c:pt>
                <c:pt idx="6">
                  <c:v>19045</c:v>
                </c:pt>
                <c:pt idx="9">
                  <c:v>17480</c:v>
                </c:pt>
                <c:pt idx="12">
                  <c:v>15570</c:v>
                </c:pt>
              </c:numCache>
            </c:numRef>
          </c:val>
          <c:extLst>
            <c:ext xmlns:c16="http://schemas.microsoft.com/office/drawing/2014/chart" uri="{C3380CC4-5D6E-409C-BE32-E72D297353CC}">
              <c16:uniqueId val="{0000000A-8C66-43E0-9E0E-B8E3B0631F1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C66-43E0-9E0E-B8E3B0631F1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6305</c:v>
                </c:pt>
                <c:pt idx="1">
                  <c:v>6185</c:v>
                </c:pt>
                <c:pt idx="2">
                  <c:v>5360</c:v>
                </c:pt>
              </c:numCache>
            </c:numRef>
          </c:val>
          <c:extLst>
            <c:ext xmlns:c16="http://schemas.microsoft.com/office/drawing/2014/chart" uri="{C3380CC4-5D6E-409C-BE32-E72D297353CC}">
              <c16:uniqueId val="{00000000-FBC6-4507-B218-4CCBCB9606B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c:v>
                </c:pt>
                <c:pt idx="1">
                  <c:v>35</c:v>
                </c:pt>
                <c:pt idx="2">
                  <c:v>126</c:v>
                </c:pt>
              </c:numCache>
            </c:numRef>
          </c:val>
          <c:extLst>
            <c:ext xmlns:c16="http://schemas.microsoft.com/office/drawing/2014/chart" uri="{C3380CC4-5D6E-409C-BE32-E72D297353CC}">
              <c16:uniqueId val="{00000001-FBC6-4507-B218-4CCBCB9606B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10358</c:v>
                </c:pt>
                <c:pt idx="1">
                  <c:v>9339</c:v>
                </c:pt>
                <c:pt idx="2">
                  <c:v>9347</c:v>
                </c:pt>
              </c:numCache>
            </c:numRef>
          </c:val>
          <c:extLst>
            <c:ext xmlns:c16="http://schemas.microsoft.com/office/drawing/2014/chart" uri="{C3380CC4-5D6E-409C-BE32-E72D297353CC}">
              <c16:uniqueId val="{00000002-FBC6-4507-B218-4CCBCB9606B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{46A1DC2C-8506-4384-921F-FAA407B120CB}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09E-4E67-A4D5-A0EF85D17D7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{0EC827BB-C1BA-4705-9785-79F3EE26B071}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09E-4E67-A4D5-A0EF85D17D7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{0741C20D-C3BF-4347-B46E-9653CDB5657C}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09E-4E67-A4D5-A0EF85D17D7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{F3003B3F-6C40-4365-BBCD-E567A921FA5F}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09E-4E67-A4D5-A0EF85D17D7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{9C5C693E-95DF-4F56-8F4E-F2D340EF075F}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09E-4E67-A4D5-A0EF85D17D7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{6314BD54-2829-4CDD-A829-28188899FC05}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09E-4E67-A4D5-A0EF85D17D7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{2ED92C22-32C9-4BC4-B6C6-CE0BA0C2F031}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09E-4E67-A4D5-A0EF85D17D7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{9312577A-D7E1-4D75-A51C-1FF3F7CB991C}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09E-4E67-A4D5-A0EF85D17D7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{FCD3CFA6-4DD6-4371-9E6D-1C48CBA444E5}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09E-4E67-A4D5-A0EF85D17D7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62.6</c:v>
                </c:pt>
                <c:pt idx="8">
                  <c:v>64</c:v>
                </c:pt>
                <c:pt idx="16">
                  <c:v>65</c:v>
                </c:pt>
                <c:pt idx="24">
                  <c:v>64.5</c:v>
                </c:pt>
                <c:pt idx="32">
                  <c:v>66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09E-4E67-A4D5-A0EF85D17D7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{BFC6A888-4A08-4861-8ECB-4F6BD63E21EE}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09E-4E67-A4D5-A0EF85D17D7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{DEA397F4-9608-45B7-A254-E114FC5498E6}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09E-4E67-A4D5-A0EF85D17D7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{8F540E0E-BA6F-46D3-8B31-D1EC6ECC688A}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09E-4E67-A4D5-A0EF85D17D7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{0971BAD5-8F2C-4D42-AC09-ABF180F0F425}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09E-4E67-A4D5-A0EF85D17D7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{4E5885EE-356B-4ED8-AC1E-E70304E86D62}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09E-4E67-A4D5-A0EF85D17D7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{7D42904D-3255-429C-966B-07C892D9AE29}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09E-4E67-A4D5-A0EF85D17D7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{5E1A9BE6-8C4B-4356-AA1A-4A347BE82FD5}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09E-4E67-A4D5-A0EF85D17D7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{4E637F16-E29E-4D8A-9F4D-4EAA7566CDEE}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09E-4E67-A4D5-A0EF85D17D7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{8EA15660-2D65-4873-81AA-EB4C5BC342CE}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09E-4E67-A4D5-A0EF85D17D7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62.8</c:v>
                </c:pt>
                <c:pt idx="16">
                  <c:v>64</c:v>
                </c:pt>
                <c:pt idx="24">
                  <c:v>64.7</c:v>
                </c:pt>
                <c:pt idx="32">
                  <c:v>65.8</c:v>
                </c:pt>
              </c:numCache>
            </c:numRef>
          </c:xVal>
          <c:yVal>
            <c:numRef>
              <c:f>公会計指標分析・財政指標組合せ分析表!$BP$55:$DC$55</c:f>
              <c:numCache>
                <c:formatCode>#,##0.0;"▲ "#,##0.0</c:formatCode>
                <c:ptCount val="40"/>
                <c:pt idx="0">
                  <c:v>37.299999999999997</c:v>
                </c:pt>
                <c:pt idx="8">
                  <c:v>23</c:v>
                </c:pt>
                <c:pt idx="16">
                  <c:v>15.9</c:v>
                </c:pt>
                <c:pt idx="24">
                  <c:v>13</c:v>
                </c:pt>
                <c:pt idx="32">
                  <c:v>12.6</c:v>
                </c:pt>
              </c:numCache>
            </c:numRef>
          </c:yVal>
          <c:smooth val="0"/>
          <c:extLst>
            <c:ext xmlns:c16="http://schemas.microsoft.com/office/drawing/2014/chart" uri="{C3380CC4-5D6E-409C-BE32-E72D297353CC}">
              <c16:uniqueId val="{00000013-309E-4E67-A4D5-A0EF85D17D74}"/>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{3F5F9C80-D48D-46EC-8EA5-CB4A01BB7B6D}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3D3-4CCB-A32D-1CF33E37B7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{7606C4CC-E800-4C1E-98FA-B284E806106E}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D3-4CCB-A32D-1CF33E37B7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{26DAFF95-EF3F-4DFB-AA3A-B125F8979B57}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D3-4CCB-A32D-1CF33E37B7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{72E83924-0E44-4FC3-9F3E-B72EE4F998FB}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D3-4CCB-A32D-1CF33E37B7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{12BD94E4-924C-4430-B9B4-AA4EB7B5C6C1}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D3-4CCB-A32D-1CF33E37B77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{69D7BE79-1C9D-4960-B104-DD7E878AA394}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3D3-4CCB-A32D-1CF33E37B77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{2C669485-C192-4BC1-AC80-952D18251089}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3D3-4CCB-A32D-1CF33E37B77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{2FC8311B-5B4E-4BD1-AD62-B835627A6F6F}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3D3-4CCB-A32D-1CF33E37B77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{2AE8652E-F323-4F69-800B-BF253637F7D2}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3D3-4CCB-A32D-1CF33E37B7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13.2</c:v>
                </c:pt>
                <c:pt idx="8">
                  <c:v>12.4</c:v>
                </c:pt>
                <c:pt idx="16">
                  <c:v>11.5</c:v>
                </c:pt>
                <c:pt idx="24">
                  <c:v>11.7</c:v>
                </c:pt>
                <c:pt idx="32">
                  <c:v>11.7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3D3-4CCB-A32D-1CF33E37B77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{109D16DC-89B2-48BA-A17E-B1E485A82650}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3D3-4CCB-A32D-1CF33E37B77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{1AD4A4D4-0B89-4CE5-9B7F-42A9D5DCF062}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D3-4CCB-A32D-1CF33E37B7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{A40F4731-034A-4259-88BB-67F8ADCD09A0}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D3-4CCB-A32D-1CF33E37B7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{88F8C714-6FD8-4943-88CF-01EBFD52A167}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D3-4CCB-A32D-1CF33E37B7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{E9CE03D0-5935-4438-A0FB-D1CF5543E449}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D3-4CCB-A32D-1CF33E37B77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{88DA3077-3912-4F7E-812A-2FF4A2A8B281}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3D3-4CCB-A32D-1CF33E37B77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{E1AE700D-F037-4EC6-A69F-D18C9687FFC2}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3D3-4CCB-A32D-1CF33E37B775}"/>
                </c:ext>
              </c:extLst>
            </c:dLbl>
            <c:dLbl>
              <c:idx val="24"/>
              <c:layout>
                <c:manualLayout>
                  <c:x val="-4.490505736590110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{751C161E-9427-4A6D-BDE6-507B820CA3C4}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3D3-4CCB-A32D-1CF33E37B775}"/>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{ED438BDA-3548-4E5F-80F4-281FCF59E988}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3D3-4CCB-A32D-1CF33E37B7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37.299999999999997</c:v>
                </c:pt>
                <c:pt idx="8">
                  <c:v>23</c:v>
                </c:pt>
                <c:pt idx="16">
                  <c:v>15.9</c:v>
                </c:pt>
                <c:pt idx="24">
                  <c:v>13</c:v>
                </c:pt>
                <c:pt idx="32">
                  <c:v>12.6</c:v>
                </c:pt>
              </c:numCache>
            </c:numRef>
          </c:yVal>
          <c:smooth val="0"/>
          <c:extLst>
            <c:ext xmlns:c16="http://schemas.microsoft.com/office/drawing/2014/chart" uri="{C3380CC4-5D6E-409C-BE32-E72D297353CC}">
              <c16:uniqueId val="{00000013-63D3-4CCB-A32D-1CF33E37B775}"/>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増加している。人口の減少や少子高齢化に加え、市内に中心となる産業がないことなどにより、財政基盤が弱く、類似団体平均値を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今後は企業誘致を含めた商工業振興や進展する人口減少対策として、移住・定住促進に注力し、持続的な税収の確保に努める。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145143</xdr:rowOff>
    </xdr:from>
    <xdr:to>
      <xdr:col>23</xdr:col>
      <xdr:colOff>133350</xdr:colOff>
      <xdr:row>41</xdr:row>
      <xdr:rowOff>162378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1745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145143</xdr:rowOff>
    </xdr:from>
    <xdr:to>
      <xdr:col>19</xdr:col>
      <xdr:colOff>133350</xdr:colOff>
      <xdr:row>41</xdr:row>
      <xdr:rowOff>162378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1745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145143</xdr:rowOff>
    </xdr:from>
    <xdr:to>
      <xdr:col>15</xdr:col>
      <xdr:colOff>82550</xdr:colOff>
      <xdr:row>41</xdr:row>
      <xdr:rowOff>145143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1745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145143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15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94343</xdr:rowOff>
    </xdr:from>
    <xdr:to>
      <xdr:col>23</xdr:col>
      <xdr:colOff>184150</xdr:colOff>
      <xdr:row>42</xdr:row>
      <xdr:rowOff>24493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66420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09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26505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94343</xdr:rowOff>
    </xdr:from>
    <xdr:to>
      <xdr:col>15</xdr:col>
      <xdr:colOff>133350</xdr:colOff>
      <xdr:row>42</xdr:row>
      <xdr:rowOff>24493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9270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94343</xdr:rowOff>
    </xdr:from>
    <xdr:to>
      <xdr:col>11</xdr:col>
      <xdr:colOff>82550</xdr:colOff>
      <xdr:row>42</xdr:row>
      <xdr:rowOff>24493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9270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経常経費となる人件費や物件費等が増加したため、経常収支比率は前年度と</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％となり、類似団体平均値を上回っている。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今後、公共施設の更新などに多額の経費が見込まれることなどから、数値の悪化が予想されるが、公共施設の集約化などを実施することにより将来的に生じる経常経費の抑制を図る。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119126</xdr:rowOff>
    </xdr:from>
    <xdr:to>
      <xdr:col>23</xdr:col>
      <xdr:colOff>133350</xdr:colOff>
      <xdr:row>63</xdr:row>
      <xdr:rowOff>152908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20476"/>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61214</xdr:rowOff>
    </xdr:from>
    <xdr:to>
      <xdr:col>19</xdr:col>
      <xdr:colOff>133350</xdr:colOff>
      <xdr:row>63</xdr:row>
      <xdr:rowOff>119126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6256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49276</xdr:rowOff>
    </xdr:from>
    <xdr:to>
      <xdr:col>15</xdr:col>
      <xdr:colOff>82550</xdr:colOff>
      <xdr:row>63</xdr:row>
      <xdr:rowOff>61214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79176"/>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49276</xdr:rowOff>
    </xdr:from>
    <xdr:to>
      <xdr:col>11</xdr:col>
      <xdr:colOff>31750</xdr:colOff>
      <xdr:row>62</xdr:row>
      <xdr:rowOff>49276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6791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107188</xdr:rowOff>
    </xdr:from>
    <xdr:to>
      <xdr:col>7</xdr:col>
      <xdr:colOff>31750</xdr:colOff>
      <xdr:row>62</xdr:row>
      <xdr:rowOff>37338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47515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33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102108</xdr:rowOff>
    </xdr:from>
    <xdr:to>
      <xdr:col>23</xdr:col>
      <xdr:colOff>184150</xdr:colOff>
      <xdr:row>64</xdr:row>
      <xdr:rowOff>32258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74185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87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68326</xdr:rowOff>
    </xdr:from>
    <xdr:to>
      <xdr:col>19</xdr:col>
      <xdr:colOff>184150</xdr:colOff>
      <xdr:row>63</xdr:row>
      <xdr:rowOff>169926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154703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5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10414</xdr:rowOff>
    </xdr:from>
    <xdr:to>
      <xdr:col>15</xdr:col>
      <xdr:colOff>133350</xdr:colOff>
      <xdr:row>63</xdr:row>
      <xdr:rowOff>112014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96791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89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169926</xdr:rowOff>
    </xdr:from>
    <xdr:to>
      <xdr:col>11</xdr:col>
      <xdr:colOff>82550</xdr:colOff>
      <xdr:row>62</xdr:row>
      <xdr:rowOff>100076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84853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71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169926</xdr:rowOff>
    </xdr:from>
    <xdr:to>
      <xdr:col>7</xdr:col>
      <xdr:colOff>31750</xdr:colOff>
      <xdr:row>62</xdr:row>
      <xdr:rowOff>100076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84853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71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[181,846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人件費は、当市の給与及び費用弁償に関する条例改正に伴い、会計年度任用職員の勤勉手当の支給が開始されたことなどにより約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億１千万増加し、物件費も、自治体情報システム改修委託料等の増加により約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千万円増加し、人件費・物件費等決算額は、前年度に比べ、約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百万円増加した。加えて、人口が、前年度から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44,348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人となったため、人口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人当たり人件費・物件費等決算額は、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16,584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今後は、職員数の適正化、公共施設の集約化などを実施し、人件費等の経費を抑制し、行政サービス効率性の向上を目指す。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49527</xdr:rowOff>
    </xdr:from>
    <xdr:to>
      <xdr:col>23</xdr:col>
      <xdr:colOff>133350</xdr:colOff>
      <xdr:row>83</xdr:row>
      <xdr:rowOff>89545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79877"/>
          <a:ext cx="838200" cy="40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30755</xdr:rowOff>
    </xdr:from>
    <xdr:to>
      <xdr:col>19</xdr:col>
      <xdr:colOff>133350</xdr:colOff>
      <xdr:row>83</xdr:row>
      <xdr:rowOff>49527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61105"/>
          <a:ext cx="889000" cy="18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3373</xdr:rowOff>
    </xdr:from>
    <xdr:to>
      <xdr:col>15</xdr:col>
      <xdr:colOff>82550</xdr:colOff>
      <xdr:row>83</xdr:row>
      <xdr:rowOff>30755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33723"/>
          <a:ext cx="889000" cy="2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158917</xdr:rowOff>
    </xdr:from>
    <xdr:to>
      <xdr:col>11</xdr:col>
      <xdr:colOff>31750</xdr:colOff>
      <xdr:row>83</xdr:row>
      <xdr:rowOff>3373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17817"/>
          <a:ext cx="889000" cy="1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160175</xdr:rowOff>
    </xdr:from>
    <xdr:to>
      <xdr:col>7</xdr:col>
      <xdr:colOff>31750</xdr:colOff>
      <xdr:row>83</xdr:row>
      <xdr:rowOff>90325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1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75102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05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38745</xdr:rowOff>
    </xdr:from>
    <xdr:to>
      <xdr:col>23</xdr:col>
      <xdr:colOff>184150</xdr:colOff>
      <xdr:row>83</xdr:row>
      <xdr:rowOff>140345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6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55272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1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170177</xdr:rowOff>
    </xdr:from>
    <xdr:to>
      <xdr:col>19</xdr:col>
      <xdr:colOff>184150</xdr:colOff>
      <xdr:row>83</xdr:row>
      <xdr:rowOff>100327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2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110504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97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151405</xdr:rowOff>
    </xdr:from>
    <xdr:to>
      <xdr:col>15</xdr:col>
      <xdr:colOff>133350</xdr:colOff>
      <xdr:row>83</xdr:row>
      <xdr:rowOff>81555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1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91732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79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124023</xdr:rowOff>
    </xdr:from>
    <xdr:to>
      <xdr:col>11</xdr:col>
      <xdr:colOff>82550</xdr:colOff>
      <xdr:row>83</xdr:row>
      <xdr:rowOff>54173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8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64350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51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108117</xdr:rowOff>
    </xdr:from>
    <xdr:to>
      <xdr:col>7</xdr:col>
      <xdr:colOff>31750</xdr:colOff>
      <xdr:row>83</xdr:row>
      <xdr:rowOff>38267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48444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35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職員構成の変動などにより、近年増加の傾向にある。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県内市平均値</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99.5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と同率、県内市町平均値</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に対して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ポイント、類似団体平均値</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97.3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に対して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ポイント上回っていることから、今後とも一層の給与水準の適正化に努めていく。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85</xdr:row>
      <xdr:rowOff>169636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691179"/>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85</xdr:row>
      <xdr:rowOff>169636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7256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15421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7256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100693</xdr:rowOff>
    </xdr:from>
    <xdr:to>
      <xdr:col>68</xdr:col>
      <xdr:colOff>152400</xdr:colOff>
      <xdr:row>86</xdr:row>
      <xdr:rowOff>15421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67394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1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定員適正化計画に沿った定員管理に取り組む中で、普通会計の職員数は前年度より増加した。人口が約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％減少したことも影響し、人口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人当たり職員数は、前年度比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7.80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人となっている。しかし、類似団体内平均値と比べると、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人少ない状況となっている。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財政収支が極めて厳しい見通しであることを踏まえ、将来にわたり持続可能で安定した行政サービスの提供を行うことに配慮しつつ、定年延長による影響等を考慮した上で、適正な定員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12933</xdr:rowOff>
    </xdr:from>
    <xdr:to>
      <xdr:col>81</xdr:col>
      <xdr:colOff>44450</xdr:colOff>
      <xdr:row>60</xdr:row>
      <xdr:rowOff>17356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299933"/>
          <a:ext cx="838200" cy="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2134</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91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11726</xdr:rowOff>
    </xdr:from>
    <xdr:to>
      <xdr:col>77</xdr:col>
      <xdr:colOff>44450</xdr:colOff>
      <xdr:row>60</xdr:row>
      <xdr:rowOff>12933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98726"/>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6900</xdr:rowOff>
    </xdr:from>
    <xdr:to>
      <xdr:col>72</xdr:col>
      <xdr:colOff>203200</xdr:colOff>
      <xdr:row>60</xdr:row>
      <xdr:rowOff>11726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29390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2074</xdr:rowOff>
    </xdr:from>
    <xdr:to>
      <xdr:col>68</xdr:col>
      <xdr:colOff>152400</xdr:colOff>
      <xdr:row>60</xdr:row>
      <xdr:rowOff>6900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8907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166963</xdr:rowOff>
    </xdr:from>
    <xdr:to>
      <xdr:col>64</xdr:col>
      <xdr:colOff>152400</xdr:colOff>
      <xdr:row>60</xdr:row>
      <xdr:rowOff>97113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28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81890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368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138006</xdr:rowOff>
    </xdr:from>
    <xdr:to>
      <xdr:col>81</xdr:col>
      <xdr:colOff>95250</xdr:colOff>
      <xdr:row>60</xdr:row>
      <xdr:rowOff>68156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59283</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74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133583</xdr:rowOff>
    </xdr:from>
    <xdr:to>
      <xdr:col>77</xdr:col>
      <xdr:colOff>95250</xdr:colOff>
      <xdr:row>60</xdr:row>
      <xdr:rowOff>63733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4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73910</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18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132376</xdr:rowOff>
    </xdr:from>
    <xdr:to>
      <xdr:col>73</xdr:col>
      <xdr:colOff>44450</xdr:colOff>
      <xdr:row>60</xdr:row>
      <xdr:rowOff>62526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4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72703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16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127550</xdr:rowOff>
    </xdr:from>
    <xdr:to>
      <xdr:col>68</xdr:col>
      <xdr:colOff>203200</xdr:colOff>
      <xdr:row>60</xdr:row>
      <xdr:rowOff>57700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67877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122724</xdr:rowOff>
    </xdr:from>
    <xdr:to>
      <xdr:col>64</xdr:col>
      <xdr:colOff>152400</xdr:colOff>
      <xdr:row>60</xdr:row>
      <xdr:rowOff>52874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63051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07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合併以前から道路や学校等の社会資本整備に積極的に取り組んできたため類似団体平均との比較で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％上回っているものの、前年度と比べ、標準財政規模が増加し公債費が減少したことから、前年度と同率となっている。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今後も大型建設事業を実施予定のため、公債費が増加し、比率の悪化が予想されることから、平成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年度から実施している第</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次健全化策に則り、計画的に投資事業を実施し健全な財政運営に努める。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95250</xdr:rowOff>
    </xdr:from>
    <xdr:to>
      <xdr:col>81</xdr:col>
      <xdr:colOff>44450</xdr:colOff>
      <xdr:row>43</xdr:row>
      <xdr:rowOff>95250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72269</xdr:rowOff>
    </xdr:from>
    <xdr:to>
      <xdr:col>77</xdr:col>
      <xdr:colOff>44450</xdr:colOff>
      <xdr:row>43</xdr:row>
      <xdr:rowOff>95250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444619"/>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72269</xdr:rowOff>
    </xdr:from>
    <xdr:to>
      <xdr:col>72</xdr:col>
      <xdr:colOff>203200</xdr:colOff>
      <xdr:row>44</xdr:row>
      <xdr:rowOff>4233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44461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4233</xdr:rowOff>
    </xdr:from>
    <xdr:to>
      <xdr:col>68</xdr:col>
      <xdr:colOff>152400</xdr:colOff>
      <xdr:row>44</xdr:row>
      <xdr:rowOff>96157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548033"/>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44450</xdr:rowOff>
    </xdr:from>
    <xdr:to>
      <xdr:col>81</xdr:col>
      <xdr:colOff>95250</xdr:colOff>
      <xdr:row>43</xdr:row>
      <xdr:rowOff>146050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16527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44450</xdr:rowOff>
    </xdr:from>
    <xdr:to>
      <xdr:col>77</xdr:col>
      <xdr:colOff>95250</xdr:colOff>
      <xdr:row>43</xdr:row>
      <xdr:rowOff>146050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130827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21469</xdr:rowOff>
    </xdr:from>
    <xdr:to>
      <xdr:col>73</xdr:col>
      <xdr:colOff>44450</xdr:colOff>
      <xdr:row>43</xdr:row>
      <xdr:rowOff>123069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3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107846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124883</xdr:rowOff>
    </xdr:from>
    <xdr:to>
      <xdr:col>68</xdr:col>
      <xdr:colOff>203200</xdr:colOff>
      <xdr:row>44</xdr:row>
      <xdr:rowOff>55033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39810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45357</xdr:rowOff>
    </xdr:from>
    <xdr:to>
      <xdr:col>64</xdr:col>
      <xdr:colOff>152400</xdr:colOff>
      <xdr:row>44</xdr:row>
      <xdr:rowOff>146957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131734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新規地方債借入の抑制、下水道使用料改定及び職員数削減による退職手当負担の減少等の結果、平成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年度以降は、普通交付税の合併算定替終了などによって、一般財源がこれまで以上に不足しており、基金の取崩しに頼る財政運営を余儀なくされることから、比率の悪化が予想される。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今後は重要施策の選択と集中、そして行政改革を継続することで比率の悪化を防ぐ。</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76694</xdr:rowOff>
    </xdr:from>
    <xdr:to>
      <xdr:col>64</xdr:col>
      <xdr:colOff>152400</xdr:colOff>
      <xdr:row>17</xdr:row>
      <xdr:rowOff>6844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1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17021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58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人件費に係る経常収支比率は、令和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％低い数値となっている。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本市の給与及び費用弁償に関する条例改正に伴い、会計年度任用職員の勤勉手当の支給が開始したことによる影響で、前年度と比べて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％上昇している。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37</xdr:row>
      <xdr:rowOff>42418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99200"/>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117856</xdr:rowOff>
    </xdr:from>
    <xdr:to>
      <xdr:col>19</xdr:col>
      <xdr:colOff>187325</xdr:colOff>
      <xdr:row>36</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900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67564</xdr:rowOff>
    </xdr:from>
    <xdr:to>
      <xdr:col>15</xdr:col>
      <xdr:colOff>98425</xdr:colOff>
      <xdr:row>36</xdr:row>
      <xdr:rowOff>117856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97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67564</xdr:rowOff>
    </xdr:from>
    <xdr:to>
      <xdr:col>11</xdr:col>
      <xdr:colOff>9525</xdr:colOff>
      <xdr:row>36</xdr:row>
      <xdr:rowOff>99568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97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163068</xdr:rowOff>
    </xdr:from>
    <xdr:to>
      <xdr:col>24</xdr:col>
      <xdr:colOff>76200</xdr:colOff>
      <xdr:row>37</xdr:row>
      <xdr:rowOff>93218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8145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8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67056</xdr:rowOff>
    </xdr:from>
    <xdr:to>
      <xdr:col>15</xdr:col>
      <xdr:colOff>149225</xdr:colOff>
      <xdr:row>36</xdr:row>
      <xdr:rowOff>168656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7383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xdr:rowOff>
    </xdr:from>
    <xdr:to>
      <xdr:col>11</xdr:col>
      <xdr:colOff>60325</xdr:colOff>
      <xdr:row>36</xdr:row>
      <xdr:rowOff>118364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128541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48768</xdr:rowOff>
    </xdr:from>
    <xdr:to>
      <xdr:col>6</xdr:col>
      <xdr:colOff>171450</xdr:colOff>
      <xdr:row>36</xdr:row>
      <xdr:rowOff>150368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160545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物件費に係る経常収支比率は、前年度と比べて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％上昇し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％となり、類似団体と比べると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％高い数値となっている。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今後、自治体情報システムの標準化・共通化によりシステムの維持管理経費が増大する可能性があるため、経費削減と財源確保に努める。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101854</xdr:rowOff>
    </xdr:from>
    <xdr:to>
      <xdr:col>82</xdr:col>
      <xdr:colOff>107950</xdr:colOff>
      <xdr:row>15</xdr:row>
      <xdr:rowOff>110998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6736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145288</xdr:rowOff>
    </xdr:from>
    <xdr:to>
      <xdr:col>78</xdr:col>
      <xdr:colOff>69850</xdr:colOff>
      <xdr:row>15</xdr:row>
      <xdr:rowOff>101854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54558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17272</xdr:rowOff>
    </xdr:from>
    <xdr:to>
      <xdr:col>73</xdr:col>
      <xdr:colOff>180975</xdr:colOff>
      <xdr:row>14</xdr:row>
      <xdr:rowOff>145288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41757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17272</xdr:rowOff>
    </xdr:from>
    <xdr:to>
      <xdr:col>69</xdr:col>
      <xdr:colOff>92075</xdr:colOff>
      <xdr:row>14</xdr:row>
      <xdr:rowOff>17272</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417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91711</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66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60198</xdr:rowOff>
    </xdr:from>
    <xdr:to>
      <xdr:col>82</xdr:col>
      <xdr:colOff>158750</xdr:colOff>
      <xdr:row>15</xdr:row>
      <xdr:rowOff>161798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32275</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60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51054</xdr:rowOff>
    </xdr:from>
    <xdr:to>
      <xdr:col>78</xdr:col>
      <xdr:colOff>120650</xdr:colOff>
      <xdr:row>15</xdr:row>
      <xdr:rowOff>152654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137431</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709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94488</xdr:rowOff>
    </xdr:from>
    <xdr:to>
      <xdr:col>74</xdr:col>
      <xdr:colOff>31750</xdr:colOff>
      <xdr:row>15</xdr:row>
      <xdr:rowOff>24638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34815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26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137922</xdr:rowOff>
    </xdr:from>
    <xdr:to>
      <xdr:col>69</xdr:col>
      <xdr:colOff>142875</xdr:colOff>
      <xdr:row>14</xdr:row>
      <xdr:rowOff>68072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36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78249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13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137922</xdr:rowOff>
    </xdr:from>
    <xdr:to>
      <xdr:col>65</xdr:col>
      <xdr:colOff>53975</xdr:colOff>
      <xdr:row>14</xdr:row>
      <xdr:rowOff>68072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36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78249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13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扶助費に係る経常収支比率は、令和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％低い数値となっている。</a:t>
          </a:r>
        </a:p>
        <a:p>
          <a:r>
            <a:rPr kumimoji="1" lang="ja-JP" altLang="en-US" sz="1300">
              <a:latin typeface="ＭＳ Ｐゴシック" panose="020B0600070205080204" pitchFamily="50" charset="-128"/>
              <a:ea typeface="ＭＳ Ｐゴシック" panose="020B0600070205080204" pitchFamily="50" charset="-128"/>
            </a:rPr>
            <a:t>　しかし、高齢化の進展により、経費の増加が見込まれることから、介護予防等により健康増進の支援などに取り組む必要がある。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42635</xdr:rowOff>
    </xdr:from>
    <xdr:to>
      <xdr:col>24</xdr:col>
      <xdr:colOff>25400</xdr:colOff>
      <xdr:row>55</xdr:row>
      <xdr:rowOff>97065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472385"/>
          <a:ext cx="8382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75293</xdr:rowOff>
    </xdr:from>
    <xdr:to>
      <xdr:col>19</xdr:col>
      <xdr:colOff>187325</xdr:colOff>
      <xdr:row>55</xdr:row>
      <xdr:rowOff>97065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050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75293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832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75293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832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26505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163285</xdr:rowOff>
    </xdr:from>
    <xdr:to>
      <xdr:col>24</xdr:col>
      <xdr:colOff>76200</xdr:colOff>
      <xdr:row>55</xdr:row>
      <xdr:rowOff>93435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8362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46265</xdr:rowOff>
    </xdr:from>
    <xdr:to>
      <xdr:col>20</xdr:col>
      <xdr:colOff>38100</xdr:colOff>
      <xdr:row>55</xdr:row>
      <xdr:rowOff>147865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158042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44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24493</xdr:rowOff>
    </xdr:from>
    <xdr:to>
      <xdr:col>15</xdr:col>
      <xdr:colOff>149225</xdr:colOff>
      <xdr:row>55</xdr:row>
      <xdr:rowOff>126093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136270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24493</xdr:rowOff>
    </xdr:from>
    <xdr:to>
      <xdr:col>6</xdr:col>
      <xdr:colOff>171450</xdr:colOff>
      <xdr:row>55</xdr:row>
      <xdr:rowOff>126093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136270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その他に係る経常収支比率は、令和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％低い数値となっている。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類似団体平均から大きく離れることが無いよう、各特別会計への繰出金の内容を精査するとともに、経費削減に努める。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95250</xdr:rowOff>
    </xdr:from>
    <xdr:to>
      <xdr:col>82</xdr:col>
      <xdr:colOff>107950</xdr:colOff>
      <xdr:row>57</xdr:row>
      <xdr:rowOff>146050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867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57</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880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57</xdr:row>
      <xdr:rowOff>107950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842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57</xdr:row>
      <xdr:rowOff>133350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842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35577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63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57150</xdr:rowOff>
    </xdr:from>
    <xdr:to>
      <xdr:col>74</xdr:col>
      <xdr:colOff>31750</xdr:colOff>
      <xdr:row>57</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168927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82550</xdr:rowOff>
    </xdr:from>
    <xdr:to>
      <xdr:col>65</xdr:col>
      <xdr:colOff>53975</xdr:colOff>
      <xdr:row>58</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22877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補助費等に係る経常収支比率は、令和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年度において前年度と比べ、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本市においては、常備消防機関や一般廃棄物処理施設の運営を一部事務組合で実施していることに加え、病院や下水道事業会計への繰出金を計上していることにより、類似団体と比べて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％高い数値となっている。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67564</xdr:rowOff>
    </xdr:from>
    <xdr:to>
      <xdr:col>82</xdr:col>
      <xdr:colOff>107950</xdr:colOff>
      <xdr:row>38</xdr:row>
      <xdr:rowOff>99568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58266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67564</xdr:rowOff>
    </xdr:from>
    <xdr:to>
      <xdr:col>78</xdr:col>
      <xdr:colOff>69850</xdr:colOff>
      <xdr:row>38</xdr:row>
      <xdr:rowOff>85852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82800" y="65826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72136</xdr:rowOff>
    </xdr:from>
    <xdr:to>
      <xdr:col>73</xdr:col>
      <xdr:colOff>180975</xdr:colOff>
      <xdr:row>38</xdr:row>
      <xdr:rowOff>85852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58723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152146</xdr:rowOff>
    </xdr:from>
    <xdr:to>
      <xdr:col>69</xdr:col>
      <xdr:colOff>92075</xdr:colOff>
      <xdr:row>38</xdr:row>
      <xdr:rowOff>72136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49579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48768</xdr:rowOff>
    </xdr:from>
    <xdr:to>
      <xdr:col>82</xdr:col>
      <xdr:colOff>158750</xdr:colOff>
      <xdr:row>38</xdr:row>
      <xdr:rowOff>150368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20845</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xdr:rowOff>
    </xdr:from>
    <xdr:to>
      <xdr:col>78</xdr:col>
      <xdr:colOff>120650</xdr:colOff>
      <xdr:row>38</xdr:row>
      <xdr:rowOff>118364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103141</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35052</xdr:rowOff>
    </xdr:from>
    <xdr:to>
      <xdr:col>74</xdr:col>
      <xdr:colOff>31750</xdr:colOff>
      <xdr:row>38</xdr:row>
      <xdr:rowOff>136652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121429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63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21336</xdr:rowOff>
    </xdr:from>
    <xdr:to>
      <xdr:col>69</xdr:col>
      <xdr:colOff>142875</xdr:colOff>
      <xdr:row>38</xdr:row>
      <xdr:rowOff>122936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107713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101346</xdr:rowOff>
    </xdr:from>
    <xdr:to>
      <xdr:col>65</xdr:col>
      <xdr:colOff>53975</xdr:colOff>
      <xdr:row>38</xdr:row>
      <xdr:rowOff>31496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公債費に係る経常収支比率は、前年度と比べて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％低下し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　</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寒川庁舎整備事業や寒川小学校整備事業などの大型建設事業に係る地方債償還が本格化したため、類似団体と比べて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％上回っており、高止まりの状況が続いている。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公債費負担の平準化をするため、市債償還期間の見直しを検討するなど、健全な財政運営に努める。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45357</xdr:rowOff>
    </xdr:from>
    <xdr:to>
      <xdr:col>24</xdr:col>
      <xdr:colOff>25400</xdr:colOff>
      <xdr:row>80</xdr:row>
      <xdr:rowOff>165100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761357"/>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165100</xdr:rowOff>
    </xdr:from>
    <xdr:to>
      <xdr:col>19</xdr:col>
      <xdr:colOff>187325</xdr:colOff>
      <xdr:row>81</xdr:row>
      <xdr:rowOff>48079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881100"/>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165100</xdr:rowOff>
    </xdr:from>
    <xdr:to>
      <xdr:col>15</xdr:col>
      <xdr:colOff>98425</xdr:colOff>
      <xdr:row>81</xdr:row>
      <xdr:rowOff>48079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881100"/>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165100</xdr:rowOff>
    </xdr:from>
    <xdr:to>
      <xdr:col>11</xdr:col>
      <xdr:colOff>9525</xdr:colOff>
      <xdr:row>81</xdr:row>
      <xdr:rowOff>58964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8811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35577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166007</xdr:rowOff>
    </xdr:from>
    <xdr:to>
      <xdr:col>24</xdr:col>
      <xdr:colOff>76200</xdr:colOff>
      <xdr:row>80</xdr:row>
      <xdr:rowOff>96157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7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138084</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8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114300</xdr:rowOff>
    </xdr:from>
    <xdr:to>
      <xdr:col>20</xdr:col>
      <xdr:colOff>38100</xdr:colOff>
      <xdr:row>81</xdr:row>
      <xdr:rowOff>44450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29227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91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168729</xdr:rowOff>
    </xdr:from>
    <xdr:to>
      <xdr:col>15</xdr:col>
      <xdr:colOff>149225</xdr:colOff>
      <xdr:row>81</xdr:row>
      <xdr:rowOff>98879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88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83656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971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114300</xdr:rowOff>
    </xdr:from>
    <xdr:to>
      <xdr:col>11</xdr:col>
      <xdr:colOff>60325</xdr:colOff>
      <xdr:row>81</xdr:row>
      <xdr:rowOff>44450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29227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8164</xdr:rowOff>
    </xdr:from>
    <xdr:to>
      <xdr:col>6</xdr:col>
      <xdr:colOff>171450</xdr:colOff>
      <xdr:row>81</xdr:row>
      <xdr:rowOff>109764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94541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98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公債費以外に係る経常収支比率は、令和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77.3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％低い数値となっている。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人件費や物件費など多くの費目で経費が増加したため、前年度と比べて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％上昇している。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人口減少による影響で税収の大幅な増加が見込めない状況であるため、引き続き経常経費の抑制に努める。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92711</xdr:rowOff>
    </xdr:from>
    <xdr:to>
      <xdr:col>82</xdr:col>
      <xdr:colOff>107950</xdr:colOff>
      <xdr:row>78</xdr:row>
      <xdr:rowOff>3556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94361"/>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14987</xdr:rowOff>
    </xdr:from>
    <xdr:to>
      <xdr:col>78</xdr:col>
      <xdr:colOff>69850</xdr:colOff>
      <xdr:row>77</xdr:row>
      <xdr:rowOff>92711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16637"/>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35561</xdr:rowOff>
    </xdr:from>
    <xdr:to>
      <xdr:col>73</xdr:col>
      <xdr:colOff>180975</xdr:colOff>
      <xdr:row>77</xdr:row>
      <xdr:rowOff>14987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65761"/>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xdr:rowOff>
    </xdr:from>
    <xdr:to>
      <xdr:col>69</xdr:col>
      <xdr:colOff>92075</xdr:colOff>
      <xdr:row>76</xdr:row>
      <xdr:rowOff>35561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303832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124206</xdr:rowOff>
    </xdr:from>
    <xdr:to>
      <xdr:col>82</xdr:col>
      <xdr:colOff>158750</xdr:colOff>
      <xdr:row>78</xdr:row>
      <xdr:rowOff>54356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140733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17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41911</xdr:rowOff>
    </xdr:from>
    <xdr:to>
      <xdr:col>78</xdr:col>
      <xdr:colOff>120650</xdr:colOff>
      <xdr:row>77</xdr:row>
      <xdr:rowOff>143511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153688</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135637</xdr:rowOff>
    </xdr:from>
    <xdr:to>
      <xdr:col>74</xdr:col>
      <xdr:colOff>31750</xdr:colOff>
      <xdr:row>77</xdr:row>
      <xdr:rowOff>65787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75963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156211</xdr:rowOff>
    </xdr:from>
    <xdr:to>
      <xdr:col>69</xdr:col>
      <xdr:colOff>142875</xdr:colOff>
      <xdr:row>76</xdr:row>
      <xdr:rowOff>86361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96537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128778</xdr:rowOff>
    </xdr:from>
    <xdr:to>
      <xdr:col>65</xdr:col>
      <xdr:colOff>53975</xdr:colOff>
      <xdr:row>76</xdr:row>
      <xdr:rowOff>58928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69105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145795</xdr:rowOff>
    </xdr:from>
    <xdr:to>
      <xdr:col>29</xdr:col>
      <xdr:colOff>127000</xdr:colOff>
      <xdr:row>18</xdr:row>
      <xdr:rowOff>13881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08070"/>
          <a:ext cx="647700" cy="39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130572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9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13881</xdr:rowOff>
    </xdr:from>
    <xdr:to>
      <xdr:col>26</xdr:col>
      <xdr:colOff>50800</xdr:colOff>
      <xdr:row>18</xdr:row>
      <xdr:rowOff>33708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47606"/>
          <a:ext cx="698500" cy="19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33708</xdr:rowOff>
    </xdr:from>
    <xdr:to>
      <xdr:col>22</xdr:col>
      <xdr:colOff>114300</xdr:colOff>
      <xdr:row>18</xdr:row>
      <xdr:rowOff>60245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67433"/>
          <a:ext cx="698500" cy="26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60245</xdr:rowOff>
    </xdr:from>
    <xdr:to>
      <xdr:col>18</xdr:col>
      <xdr:colOff>177800</xdr:colOff>
      <xdr:row>18</xdr:row>
      <xdr:rowOff>91487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93970"/>
          <a:ext cx="698500" cy="31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21260</xdr:rowOff>
    </xdr:from>
    <xdr:to>
      <xdr:col>15</xdr:col>
      <xdr:colOff>101600</xdr:colOff>
      <xdr:row>18</xdr:row>
      <xdr:rowOff>122860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54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133037</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94995</xdr:rowOff>
    </xdr:from>
    <xdr:to>
      <xdr:col>29</xdr:col>
      <xdr:colOff>177800</xdr:colOff>
      <xdr:row>18</xdr:row>
      <xdr:rowOff>25145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57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111522</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0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134531</xdr:rowOff>
    </xdr:from>
    <xdr:to>
      <xdr:col>26</xdr:col>
      <xdr:colOff>101600</xdr:colOff>
      <xdr:row>18</xdr:row>
      <xdr:rowOff>64681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96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74858</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6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154358</xdr:rowOff>
    </xdr:from>
    <xdr:to>
      <xdr:col>22</xdr:col>
      <xdr:colOff>165100</xdr:colOff>
      <xdr:row>18</xdr:row>
      <xdr:rowOff>84508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16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94685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8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9445</xdr:rowOff>
    </xdr:from>
    <xdr:to>
      <xdr:col>19</xdr:col>
      <xdr:colOff>38100</xdr:colOff>
      <xdr:row>18</xdr:row>
      <xdr:rowOff>111045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43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95822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2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40687</xdr:rowOff>
    </xdr:from>
    <xdr:to>
      <xdr:col>15</xdr:col>
      <xdr:colOff>101600</xdr:colOff>
      <xdr:row>18</xdr:row>
      <xdr:rowOff>142287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74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127064</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6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316833</xdr:rowOff>
    </xdr:from>
    <xdr:to>
      <xdr:col>29</xdr:col>
      <xdr:colOff>127000</xdr:colOff>
      <xdr:row>35</xdr:row>
      <xdr:rowOff>335597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27183"/>
          <a:ext cx="647700" cy="187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327025</xdr:rowOff>
    </xdr:from>
    <xdr:to>
      <xdr:col>26</xdr:col>
      <xdr:colOff>50800</xdr:colOff>
      <xdr:row>35</xdr:row>
      <xdr:rowOff>335597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37375"/>
          <a:ext cx="698500" cy="8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327025</xdr:rowOff>
    </xdr:from>
    <xdr:to>
      <xdr:col>22</xdr:col>
      <xdr:colOff>114300</xdr:colOff>
      <xdr:row>35</xdr:row>
      <xdr:rowOff>340931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37375"/>
          <a:ext cx="698500" cy="139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340931</xdr:rowOff>
    </xdr:from>
    <xdr:to>
      <xdr:col>18</xdr:col>
      <xdr:colOff>177800</xdr:colOff>
      <xdr:row>36</xdr:row>
      <xdr:rowOff>60116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51281"/>
          <a:ext cx="698500" cy="62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158477</xdr:rowOff>
    </xdr:from>
    <xdr:to>
      <xdr:col>15</xdr:col>
      <xdr:colOff>101600</xdr:colOff>
      <xdr:row>37</xdr:row>
      <xdr:rowOff>88627</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117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73404</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198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266033</xdr:rowOff>
    </xdr:from>
    <xdr:to>
      <xdr:col>29</xdr:col>
      <xdr:colOff>177800</xdr:colOff>
      <xdr:row>36</xdr:row>
      <xdr:rowOff>24733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763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111110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21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284797</xdr:rowOff>
    </xdr:from>
    <xdr:to>
      <xdr:col>26</xdr:col>
      <xdr:colOff>101600</xdr:colOff>
      <xdr:row>36</xdr:row>
      <xdr:rowOff>43497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95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53674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664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276225</xdr:rowOff>
    </xdr:from>
    <xdr:to>
      <xdr:col>22</xdr:col>
      <xdr:colOff>165100</xdr:colOff>
      <xdr:row>36</xdr:row>
      <xdr:rowOff>34925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86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45102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55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290131</xdr:rowOff>
    </xdr:from>
    <xdr:to>
      <xdr:col>19</xdr:col>
      <xdr:colOff>38100</xdr:colOff>
      <xdr:row>36</xdr:row>
      <xdr:rowOff>48831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004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59008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6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9316</xdr:rowOff>
    </xdr:from>
    <xdr:to>
      <xdr:col>15</xdr:col>
      <xdr:colOff>101600</xdr:colOff>
      <xdr:row>36</xdr:row>
      <xdr:rowOff>110916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62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121093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3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19495</xdr:rowOff>
    </xdr:from>
    <xdr:to>
      <xdr:col>24</xdr:col>
      <xdr:colOff>63500</xdr:colOff>
      <xdr:row>37</xdr:row>
      <xdr:rowOff>51921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63145"/>
          <a:ext cx="838200" cy="3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51921</xdr:rowOff>
    </xdr:from>
    <xdr:to>
      <xdr:col>19</xdr:col>
      <xdr:colOff>177800</xdr:colOff>
      <xdr:row>37</xdr:row>
      <xdr:rowOff>56886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95571"/>
          <a:ext cx="889000" cy="4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56886</xdr:rowOff>
    </xdr:from>
    <xdr:to>
      <xdr:col>15</xdr:col>
      <xdr:colOff>50800</xdr:colOff>
      <xdr:row>37</xdr:row>
      <xdr:rowOff>74309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00536"/>
          <a:ext cx="889000" cy="1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74309</xdr:rowOff>
    </xdr:from>
    <xdr:to>
      <xdr:col>10</xdr:col>
      <xdr:colOff>114300</xdr:colOff>
      <xdr:row>37</xdr:row>
      <xdr:rowOff>84821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17959"/>
          <a:ext cx="889000" cy="1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18514</xdr:rowOff>
    </xdr:from>
    <xdr:to>
      <xdr:col>6</xdr:col>
      <xdr:colOff>38100</xdr:colOff>
      <xdr:row>37</xdr:row>
      <xdr:rowOff>120114</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136641</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13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140145</xdr:rowOff>
    </xdr:from>
    <xdr:to>
      <xdr:col>24</xdr:col>
      <xdr:colOff>114300</xdr:colOff>
      <xdr:row>37</xdr:row>
      <xdr:rowOff>70295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1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118572</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9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1121</xdr:rowOff>
    </xdr:from>
    <xdr:to>
      <xdr:col>20</xdr:col>
      <xdr:colOff>38100</xdr:colOff>
      <xdr:row>37</xdr:row>
      <xdr:rowOff>102721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4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93848</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3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6086</xdr:rowOff>
    </xdr:from>
    <xdr:to>
      <xdr:col>15</xdr:col>
      <xdr:colOff>101600</xdr:colOff>
      <xdr:row>37</xdr:row>
      <xdr:rowOff>107686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4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98813</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4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23509</xdr:rowOff>
    </xdr:from>
    <xdr:to>
      <xdr:col>10</xdr:col>
      <xdr:colOff>165100</xdr:colOff>
      <xdr:row>37</xdr:row>
      <xdr:rowOff>125109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6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116236</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45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34021</xdr:rowOff>
    </xdr:from>
    <xdr:to>
      <xdr:col>6</xdr:col>
      <xdr:colOff>38100</xdr:colOff>
      <xdr:row>37</xdr:row>
      <xdr:rowOff>135621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7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126747</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7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105222</xdr:rowOff>
    </xdr:from>
    <xdr:to>
      <xdr:col>24</xdr:col>
      <xdr:colOff>63500</xdr:colOff>
      <xdr:row>56</xdr:row>
      <xdr:rowOff>139618</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06422"/>
          <a:ext cx="838200" cy="3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139618</xdr:rowOff>
    </xdr:from>
    <xdr:to>
      <xdr:col>19</xdr:col>
      <xdr:colOff>177800</xdr:colOff>
      <xdr:row>56</xdr:row>
      <xdr:rowOff>153114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740818"/>
          <a:ext cx="889000" cy="1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153114</xdr:rowOff>
    </xdr:from>
    <xdr:to>
      <xdr:col>15</xdr:col>
      <xdr:colOff>50800</xdr:colOff>
      <xdr:row>57</xdr:row>
      <xdr:rowOff>10230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54314"/>
          <a:ext cx="889000" cy="28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10230</xdr:rowOff>
    </xdr:from>
    <xdr:to>
      <xdr:col>10</xdr:col>
      <xdr:colOff>114300</xdr:colOff>
      <xdr:row>57</xdr:row>
      <xdr:rowOff>24933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82880"/>
          <a:ext cx="889000" cy="14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94098</xdr:rowOff>
    </xdr:from>
    <xdr:to>
      <xdr:col>6</xdr:col>
      <xdr:colOff>38100</xdr:colOff>
      <xdr:row>57</xdr:row>
      <xdr:rowOff>24248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95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40775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7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54422</xdr:rowOff>
    </xdr:from>
    <xdr:to>
      <xdr:col>24</xdr:col>
      <xdr:colOff>114300</xdr:colOff>
      <xdr:row>56</xdr:row>
      <xdr:rowOff>156022</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5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32849</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3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88818</xdr:rowOff>
    </xdr:from>
    <xdr:to>
      <xdr:col>20</xdr:col>
      <xdr:colOff>38100</xdr:colOff>
      <xdr:row>57</xdr:row>
      <xdr:rowOff>18968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9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10095</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7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102314</xdr:rowOff>
    </xdr:from>
    <xdr:to>
      <xdr:col>15</xdr:col>
      <xdr:colOff>101600</xdr:colOff>
      <xdr:row>57</xdr:row>
      <xdr:rowOff>32464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0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23591</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9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130880</xdr:rowOff>
    </xdr:from>
    <xdr:to>
      <xdr:col>10</xdr:col>
      <xdr:colOff>165100</xdr:colOff>
      <xdr:row>57</xdr:row>
      <xdr:rowOff>61030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52157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82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145583</xdr:rowOff>
    </xdr:from>
    <xdr:to>
      <xdr:col>6</xdr:col>
      <xdr:colOff>38100</xdr:colOff>
      <xdr:row>57</xdr:row>
      <xdr:rowOff>75733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4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66860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3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116784</xdr:rowOff>
    </xdr:from>
    <xdr:to>
      <xdr:col>24</xdr:col>
      <xdr:colOff>63500</xdr:colOff>
      <xdr:row>78</xdr:row>
      <xdr:rowOff>131547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89884"/>
          <a:ext cx="838200" cy="1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131547</xdr:rowOff>
    </xdr:from>
    <xdr:to>
      <xdr:col>19</xdr:col>
      <xdr:colOff>177800</xdr:colOff>
      <xdr:row>78</xdr:row>
      <xdr:rowOff>148177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04647"/>
          <a:ext cx="889000" cy="1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148177</xdr:rowOff>
    </xdr:from>
    <xdr:to>
      <xdr:col>15</xdr:col>
      <xdr:colOff>50800</xdr:colOff>
      <xdr:row>78</xdr:row>
      <xdr:rowOff>156483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21277"/>
          <a:ext cx="88900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156483</xdr:rowOff>
    </xdr:from>
    <xdr:to>
      <xdr:col>10</xdr:col>
      <xdr:colOff>114300</xdr:colOff>
      <xdr:row>78</xdr:row>
      <xdr:rowOff>170218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29583"/>
          <a:ext cx="889000" cy="1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65984</xdr:rowOff>
    </xdr:from>
    <xdr:to>
      <xdr:col>24</xdr:col>
      <xdr:colOff>114300</xdr:colOff>
      <xdr:row>78</xdr:row>
      <xdr:rowOff>167584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3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161130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6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80747</xdr:rowOff>
    </xdr:from>
    <xdr:to>
      <xdr:col>20</xdr:col>
      <xdr:colOff>38100</xdr:colOff>
      <xdr:row>79</xdr:row>
      <xdr:rowOff>10897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5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2024</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46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97377</xdr:rowOff>
    </xdr:from>
    <xdr:to>
      <xdr:col>15</xdr:col>
      <xdr:colOff>101600</xdr:colOff>
      <xdr:row>79</xdr:row>
      <xdr:rowOff>27527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7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18654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6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105683</xdr:rowOff>
    </xdr:from>
    <xdr:to>
      <xdr:col>10</xdr:col>
      <xdr:colOff>165100</xdr:colOff>
      <xdr:row>79</xdr:row>
      <xdr:rowOff>35833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7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26960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7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119418</xdr:rowOff>
    </xdr:from>
    <xdr:to>
      <xdr:col>6</xdr:col>
      <xdr:colOff>38100</xdr:colOff>
      <xdr:row>79</xdr:row>
      <xdr:rowOff>49568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9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40695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8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55980</xdr:rowOff>
    </xdr:from>
    <xdr:to>
      <xdr:col>24</xdr:col>
      <xdr:colOff>63500</xdr:colOff>
      <xdr:row>97</xdr:row>
      <xdr:rowOff>91021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86630"/>
          <a:ext cx="838200" cy="3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91021</xdr:rowOff>
    </xdr:from>
    <xdr:to>
      <xdr:col>19</xdr:col>
      <xdr:colOff>177800</xdr:colOff>
      <xdr:row>98</xdr:row>
      <xdr:rowOff>27006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21671"/>
          <a:ext cx="889000" cy="10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105901</xdr:rowOff>
    </xdr:from>
    <xdr:to>
      <xdr:col>15</xdr:col>
      <xdr:colOff>50800</xdr:colOff>
      <xdr:row>98</xdr:row>
      <xdr:rowOff>27006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36551"/>
          <a:ext cx="889000" cy="9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105901</xdr:rowOff>
    </xdr:from>
    <xdr:to>
      <xdr:col>10</xdr:col>
      <xdr:colOff>114300</xdr:colOff>
      <xdr:row>98</xdr:row>
      <xdr:rowOff>76502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36551"/>
          <a:ext cx="889000" cy="14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xdr:rowOff>
    </xdr:from>
    <xdr:to>
      <xdr:col>6</xdr:col>
      <xdr:colOff>38100</xdr:colOff>
      <xdr:row>98</xdr:row>
      <xdr:rowOff>101640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0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118167</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577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5180</xdr:rowOff>
    </xdr:from>
    <xdr:to>
      <xdr:col>24</xdr:col>
      <xdr:colOff>114300</xdr:colOff>
      <xdr:row>97</xdr:row>
      <xdr:rowOff>106780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3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155057</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14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40221</xdr:rowOff>
    </xdr:from>
    <xdr:to>
      <xdr:col>20</xdr:col>
      <xdr:colOff>38100</xdr:colOff>
      <xdr:row>97</xdr:row>
      <xdr:rowOff>141821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7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132948</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763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147656</xdr:rowOff>
    </xdr:from>
    <xdr:to>
      <xdr:col>15</xdr:col>
      <xdr:colOff>101600</xdr:colOff>
      <xdr:row>98</xdr:row>
      <xdr:rowOff>77806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7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68933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7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55101</xdr:rowOff>
    </xdr:from>
    <xdr:to>
      <xdr:col>10</xdr:col>
      <xdr:colOff>165100</xdr:colOff>
      <xdr:row>97</xdr:row>
      <xdr:rowOff>156701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8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147828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778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25702</xdr:rowOff>
    </xdr:from>
    <xdr:to>
      <xdr:col>6</xdr:col>
      <xdr:colOff>38100</xdr:colOff>
      <xdr:row>98</xdr:row>
      <xdr:rowOff>127302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2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118429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2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43421</xdr:rowOff>
    </xdr:from>
    <xdr:to>
      <xdr:col>55</xdr:col>
      <xdr:colOff>0</xdr:colOff>
      <xdr:row>37</xdr:row>
      <xdr:rowOff>50820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87071"/>
          <a:ext cx="838200" cy="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147187</xdr:rowOff>
    </xdr:from>
    <xdr:to>
      <xdr:col>50</xdr:col>
      <xdr:colOff>114300</xdr:colOff>
      <xdr:row>37</xdr:row>
      <xdr:rowOff>50820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19387"/>
          <a:ext cx="889000" cy="7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147187</xdr:rowOff>
    </xdr:from>
    <xdr:to>
      <xdr:col>45</xdr:col>
      <xdr:colOff>177800</xdr:colOff>
      <xdr:row>37</xdr:row>
      <xdr:rowOff>37443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19387"/>
          <a:ext cx="889000" cy="6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169883</xdr:rowOff>
    </xdr:from>
    <xdr:to>
      <xdr:col>41</xdr:col>
      <xdr:colOff>50800</xdr:colOff>
      <xdr:row>37</xdr:row>
      <xdr:rowOff>37443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99183"/>
          <a:ext cx="889000" cy="38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143482</xdr:rowOff>
    </xdr:from>
    <xdr:to>
      <xdr:col>36</xdr:col>
      <xdr:colOff>165100</xdr:colOff>
      <xdr:row>35</xdr:row>
      <xdr:rowOff>73632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7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64759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65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164071</xdr:rowOff>
    </xdr:from>
    <xdr:to>
      <xdr:col>55</xdr:col>
      <xdr:colOff>50800</xdr:colOff>
      <xdr:row>37</xdr:row>
      <xdr:rowOff>94221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3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142498</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1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20</xdr:rowOff>
    </xdr:from>
    <xdr:to>
      <xdr:col>50</xdr:col>
      <xdr:colOff>165100</xdr:colOff>
      <xdr:row>37</xdr:row>
      <xdr:rowOff>101620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4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92747</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3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96387</xdr:rowOff>
    </xdr:from>
    <xdr:to>
      <xdr:col>46</xdr:col>
      <xdr:colOff>38100</xdr:colOff>
      <xdr:row>37</xdr:row>
      <xdr:rowOff>26537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6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43064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43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158093</xdr:rowOff>
    </xdr:from>
    <xdr:to>
      <xdr:col>41</xdr:col>
      <xdr:colOff>101600</xdr:colOff>
      <xdr:row>37</xdr:row>
      <xdr:rowOff>88243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3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104770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10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119083</xdr:rowOff>
    </xdr:from>
    <xdr:to>
      <xdr:col>36</xdr:col>
      <xdr:colOff>165100</xdr:colOff>
      <xdr:row>35</xdr:row>
      <xdr:rowOff>49233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4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65760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723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139060</xdr:rowOff>
    </xdr:from>
    <xdr:to>
      <xdr:col>55</xdr:col>
      <xdr:colOff>0</xdr:colOff>
      <xdr:row>57</xdr:row>
      <xdr:rowOff>100509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568810"/>
          <a:ext cx="838200" cy="30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139060</xdr:rowOff>
    </xdr:from>
    <xdr:to>
      <xdr:col>50</xdr:col>
      <xdr:colOff>114300</xdr:colOff>
      <xdr:row>57</xdr:row>
      <xdr:rowOff>73868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568810"/>
          <a:ext cx="889000" cy="27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68821</xdr:rowOff>
    </xdr:from>
    <xdr:to>
      <xdr:col>45</xdr:col>
      <xdr:colOff>177800</xdr:colOff>
      <xdr:row>57</xdr:row>
      <xdr:rowOff>73868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841471"/>
          <a:ext cx="889000" cy="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65748</xdr:rowOff>
    </xdr:from>
    <xdr:to>
      <xdr:col>41</xdr:col>
      <xdr:colOff>50800</xdr:colOff>
      <xdr:row>57</xdr:row>
      <xdr:rowOff>68821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838398"/>
          <a:ext cx="889000" cy="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82741</xdr:rowOff>
    </xdr:from>
    <xdr:to>
      <xdr:col>36</xdr:col>
      <xdr:colOff>165100</xdr:colOff>
      <xdr:row>57</xdr:row>
      <xdr:rowOff>12891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29418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5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49709</xdr:rowOff>
    </xdr:from>
    <xdr:to>
      <xdr:col>55</xdr:col>
      <xdr:colOff>50800</xdr:colOff>
      <xdr:row>57</xdr:row>
      <xdr:rowOff>151309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2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28136</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0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88260</xdr:rowOff>
    </xdr:from>
    <xdr:to>
      <xdr:col>50</xdr:col>
      <xdr:colOff>165100</xdr:colOff>
      <xdr:row>56</xdr:row>
      <xdr:rowOff>18410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51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34937</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293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23068</xdr:rowOff>
    </xdr:from>
    <xdr:to>
      <xdr:col>46</xdr:col>
      <xdr:colOff>38100</xdr:colOff>
      <xdr:row>57</xdr:row>
      <xdr:rowOff>124668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9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115795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8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18021</xdr:rowOff>
    </xdr:from>
    <xdr:to>
      <xdr:col>41</xdr:col>
      <xdr:colOff>101600</xdr:colOff>
      <xdr:row>57</xdr:row>
      <xdr:rowOff>119621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9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110748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8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14948</xdr:rowOff>
    </xdr:from>
    <xdr:to>
      <xdr:col>36</xdr:col>
      <xdr:colOff>165100</xdr:colOff>
      <xdr:row>57</xdr:row>
      <xdr:rowOff>116548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8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107675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8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136226</xdr:rowOff>
    </xdr:from>
    <xdr:to>
      <xdr:col>55</xdr:col>
      <xdr:colOff>0</xdr:colOff>
      <xdr:row>77</xdr:row>
      <xdr:rowOff>155342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37876"/>
          <a:ext cx="838200" cy="1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136226</xdr:rowOff>
    </xdr:from>
    <xdr:to>
      <xdr:col>50</xdr:col>
      <xdr:colOff>114300</xdr:colOff>
      <xdr:row>77</xdr:row>
      <xdr:rowOff>166532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37876"/>
          <a:ext cx="889000" cy="3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166532</xdr:rowOff>
    </xdr:from>
    <xdr:to>
      <xdr:col>45</xdr:col>
      <xdr:colOff>177800</xdr:colOff>
      <xdr:row>78</xdr:row>
      <xdr:rowOff>13359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368182"/>
          <a:ext cx="889000" cy="1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154485</xdr:rowOff>
    </xdr:from>
    <xdr:to>
      <xdr:col>41</xdr:col>
      <xdr:colOff>50800</xdr:colOff>
      <xdr:row>78</xdr:row>
      <xdr:rowOff>13359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56135"/>
          <a:ext cx="889000" cy="3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23234</xdr:rowOff>
    </xdr:from>
    <xdr:to>
      <xdr:col>36</xdr:col>
      <xdr:colOff>165100</xdr:colOff>
      <xdr:row>77</xdr:row>
      <xdr:rowOff>124834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2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141361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0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104542</xdr:rowOff>
    </xdr:from>
    <xdr:to>
      <xdr:col>55</xdr:col>
      <xdr:colOff>50800</xdr:colOff>
      <xdr:row>78</xdr:row>
      <xdr:rowOff>34692</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0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19469</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2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85426</xdr:rowOff>
    </xdr:from>
    <xdr:to>
      <xdr:col>50</xdr:col>
      <xdr:colOff>165100</xdr:colOff>
      <xdr:row>78</xdr:row>
      <xdr:rowOff>15576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2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6703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37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115732</xdr:rowOff>
    </xdr:from>
    <xdr:to>
      <xdr:col>46</xdr:col>
      <xdr:colOff>38100</xdr:colOff>
      <xdr:row>78</xdr:row>
      <xdr:rowOff>45882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1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37009</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41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134009</xdr:rowOff>
    </xdr:from>
    <xdr:to>
      <xdr:col>41</xdr:col>
      <xdr:colOff>101600</xdr:colOff>
      <xdr:row>78</xdr:row>
      <xdr:rowOff>64159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3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55286</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26428" y="1342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103685</xdr:rowOff>
    </xdr:from>
    <xdr:to>
      <xdr:col>36</xdr:col>
      <xdr:colOff>165100</xdr:colOff>
      <xdr:row>78</xdr:row>
      <xdr:rowOff>33835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0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24962</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39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15273</xdr:rowOff>
    </xdr:from>
    <xdr:to>
      <xdr:col>55</xdr:col>
      <xdr:colOff>0</xdr:colOff>
      <xdr:row>96</xdr:row>
      <xdr:rowOff>169692</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9639300" y="16303023"/>
          <a:ext cx="838200" cy="32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15273</xdr:rowOff>
    </xdr:from>
    <xdr:to>
      <xdr:col>50</xdr:col>
      <xdr:colOff>114300</xdr:colOff>
      <xdr:row>96</xdr:row>
      <xdr:rowOff>120864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303023"/>
          <a:ext cx="889000" cy="27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120864</xdr:rowOff>
    </xdr:from>
    <xdr:to>
      <xdr:col>45</xdr:col>
      <xdr:colOff>177800</xdr:colOff>
      <xdr:row>97</xdr:row>
      <xdr:rowOff>15918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580064"/>
          <a:ext cx="889000" cy="6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158389</xdr:rowOff>
    </xdr:from>
    <xdr:to>
      <xdr:col>41</xdr:col>
      <xdr:colOff>50800</xdr:colOff>
      <xdr:row>97</xdr:row>
      <xdr:rowOff>15918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617589"/>
          <a:ext cx="889000" cy="2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69990</xdr:rowOff>
    </xdr:from>
    <xdr:to>
      <xdr:col>36</xdr:col>
      <xdr:colOff>165100</xdr:colOff>
      <xdr:row>97</xdr:row>
      <xdr:rowOff>140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52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16667</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30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118892</xdr:rowOff>
    </xdr:from>
    <xdr:to>
      <xdr:col>55</xdr:col>
      <xdr:colOff>50800</xdr:colOff>
      <xdr:row>97</xdr:row>
      <xdr:rowOff>49042</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57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97319</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55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135923</xdr:rowOff>
    </xdr:from>
    <xdr:to>
      <xdr:col>50</xdr:col>
      <xdr:colOff>165100</xdr:colOff>
      <xdr:row>95</xdr:row>
      <xdr:rowOff>66073</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25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82600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02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70064</xdr:rowOff>
    </xdr:from>
    <xdr:to>
      <xdr:col>46</xdr:col>
      <xdr:colOff>38100</xdr:colOff>
      <xdr:row>97</xdr:row>
      <xdr:rowOff>214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52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162791</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2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136568</xdr:rowOff>
    </xdr:from>
    <xdr:to>
      <xdr:col>41</xdr:col>
      <xdr:colOff>101600</xdr:colOff>
      <xdr:row>97</xdr:row>
      <xdr:rowOff>66718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59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57845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8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107589</xdr:rowOff>
    </xdr:from>
    <xdr:to>
      <xdr:col>36</xdr:col>
      <xdr:colOff>165100</xdr:colOff>
      <xdr:row>97</xdr:row>
      <xdr:rowOff>37739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56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28866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59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128613</xdr:rowOff>
    </xdr:from>
    <xdr:to>
      <xdr:col>85</xdr:col>
      <xdr:colOff>127000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5481300" y="6643713"/>
          <a:ext cx="8382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128613</xdr:rowOff>
    </xdr:from>
    <xdr:to>
      <xdr:col>81</xdr:col>
      <xdr:colOff>50800</xdr:colOff>
      <xdr:row>38</xdr:row>
      <xdr:rowOff>133985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4592300" y="6643713"/>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133985</xdr:rowOff>
    </xdr:from>
    <xdr:to>
      <xdr:col>76</xdr:col>
      <xdr:colOff>114300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6490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112971</xdr:rowOff>
    </xdr:from>
    <xdr:to>
      <xdr:col>67</xdr:col>
      <xdr:colOff>101600</xdr:colOff>
      <xdr:row>38</xdr:row>
      <xdr:rowOff>43121</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45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59648</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79428" y="623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77813</xdr:rowOff>
    </xdr:from>
    <xdr:to>
      <xdr:col>81</xdr:col>
      <xdr:colOff>101600</xdr:colOff>
      <xdr:row>39</xdr:row>
      <xdr:rowOff>7963</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59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170540</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685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83185</xdr:rowOff>
    </xdr:from>
    <xdr:to>
      <xdr:col>76</xdr:col>
      <xdr:colOff>165100</xdr:colOff>
      <xdr:row>39</xdr:row>
      <xdr:rowOff>13335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4462</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6910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116345</xdr:rowOff>
    </xdr:from>
    <xdr:to>
      <xdr:col>85</xdr:col>
      <xdr:colOff>127000</xdr:colOff>
      <xdr:row>75</xdr:row>
      <xdr:rowOff>149682</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2975095"/>
          <a:ext cx="838200" cy="3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106896</xdr:rowOff>
    </xdr:from>
    <xdr:to>
      <xdr:col>81</xdr:col>
      <xdr:colOff>50800</xdr:colOff>
      <xdr:row>75</xdr:row>
      <xdr:rowOff>116345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4592300" y="12965646"/>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106896</xdr:rowOff>
    </xdr:from>
    <xdr:to>
      <xdr:col>76</xdr:col>
      <xdr:colOff>114300</xdr:colOff>
      <xdr:row>75</xdr:row>
      <xdr:rowOff>120561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2965646"/>
          <a:ext cx="889000" cy="1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120561</xdr:rowOff>
    </xdr:from>
    <xdr:to>
      <xdr:col>71</xdr:col>
      <xdr:colOff>177800</xdr:colOff>
      <xdr:row>75</xdr:row>
      <xdr:rowOff>153963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2979311"/>
          <a:ext cx="889000" cy="3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20865</xdr:rowOff>
    </xdr:from>
    <xdr:to>
      <xdr:col>67</xdr:col>
      <xdr:colOff>101600</xdr:colOff>
      <xdr:row>77</xdr:row>
      <xdr:rowOff>122465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22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113592</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331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98882</xdr:rowOff>
    </xdr:from>
    <xdr:to>
      <xdr:col>85</xdr:col>
      <xdr:colOff>177800</xdr:colOff>
      <xdr:row>76</xdr:row>
      <xdr:rowOff>29032</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295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121759</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280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65545</xdr:rowOff>
    </xdr:from>
    <xdr:to>
      <xdr:col>81</xdr:col>
      <xdr:colOff>101600</xdr:colOff>
      <xdr:row>75</xdr:row>
      <xdr:rowOff>167145</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29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12222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69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56096</xdr:rowOff>
    </xdr:from>
    <xdr:to>
      <xdr:col>76</xdr:col>
      <xdr:colOff>165100</xdr:colOff>
      <xdr:row>75</xdr:row>
      <xdr:rowOff>157696</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29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2773</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69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69761</xdr:rowOff>
    </xdr:from>
    <xdr:to>
      <xdr:col>72</xdr:col>
      <xdr:colOff>38100</xdr:colOff>
      <xdr:row>75</xdr:row>
      <xdr:rowOff>171360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29285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16438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70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103162</xdr:rowOff>
    </xdr:from>
    <xdr:to>
      <xdr:col>67</xdr:col>
      <xdr:colOff>101600</xdr:colOff>
      <xdr:row>76</xdr:row>
      <xdr:rowOff>33313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29619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49839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737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118852</xdr:rowOff>
    </xdr:from>
    <xdr:to>
      <xdr:col>85</xdr:col>
      <xdr:colOff>127000</xdr:colOff>
      <xdr:row>98</xdr:row>
      <xdr:rowOff>120566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920952"/>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103753</xdr:rowOff>
    </xdr:from>
    <xdr:to>
      <xdr:col>81</xdr:col>
      <xdr:colOff>50800</xdr:colOff>
      <xdr:row>98</xdr:row>
      <xdr:rowOff>120566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6905853"/>
          <a:ext cx="889000" cy="1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103566</xdr:rowOff>
    </xdr:from>
    <xdr:to>
      <xdr:col>76</xdr:col>
      <xdr:colOff>114300</xdr:colOff>
      <xdr:row>98</xdr:row>
      <xdr:rowOff>103753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905666"/>
          <a:ext cx="889000" cy="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56100</xdr:rowOff>
    </xdr:from>
    <xdr:to>
      <xdr:col>71</xdr:col>
      <xdr:colOff>177800</xdr:colOff>
      <xdr:row>98</xdr:row>
      <xdr:rowOff>103566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814300" y="16858200"/>
          <a:ext cx="889000" cy="4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84046</xdr:rowOff>
    </xdr:from>
    <xdr:to>
      <xdr:col>67</xdr:col>
      <xdr:colOff>101600</xdr:colOff>
      <xdr:row>99</xdr:row>
      <xdr:rowOff>14196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86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5323</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97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68052</xdr:rowOff>
    </xdr:from>
    <xdr:to>
      <xdr:col>85</xdr:col>
      <xdr:colOff>177800</xdr:colOff>
      <xdr:row>98</xdr:row>
      <xdr:rowOff>169652</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7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69766</xdr:rowOff>
    </xdr:from>
    <xdr:to>
      <xdr:col>81</xdr:col>
      <xdr:colOff>101600</xdr:colOff>
      <xdr:row>98</xdr:row>
      <xdr:rowOff>171366</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7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162493</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96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52953</xdr:rowOff>
    </xdr:from>
    <xdr:to>
      <xdr:col>76</xdr:col>
      <xdr:colOff>165100</xdr:colOff>
      <xdr:row>98</xdr:row>
      <xdr:rowOff>154553</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5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145680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4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52766</xdr:rowOff>
    </xdr:from>
    <xdr:to>
      <xdr:col>72</xdr:col>
      <xdr:colOff>38100</xdr:colOff>
      <xdr:row>98</xdr:row>
      <xdr:rowOff>154366</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5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145493</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47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5300</xdr:rowOff>
    </xdr:from>
    <xdr:to>
      <xdr:col>67</xdr:col>
      <xdr:colOff>101600</xdr:colOff>
      <xdr:row>98</xdr:row>
      <xdr:rowOff>106900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0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123427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58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93218</xdr:rowOff>
    </xdr:from>
    <xdr:to>
      <xdr:col>116</xdr:col>
      <xdr:colOff>63500</xdr:colOff>
      <xdr:row>37</xdr:row>
      <xdr:rowOff>147091</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1323300" y="6265418"/>
          <a:ext cx="838200" cy="22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49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51918</xdr:rowOff>
    </xdr:from>
    <xdr:to>
      <xdr:col>111</xdr:col>
      <xdr:colOff>177800</xdr:colOff>
      <xdr:row>37</xdr:row>
      <xdr:rowOff>147091</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224118"/>
          <a:ext cx="889000" cy="26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51918</xdr:rowOff>
    </xdr:from>
    <xdr:to>
      <xdr:col>107</xdr:col>
      <xdr:colOff>50800</xdr:colOff>
      <xdr:row>36</xdr:row>
      <xdr:rowOff>83312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9545300" y="6224118"/>
          <a:ext cx="889000" cy="3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83312</xdr:rowOff>
    </xdr:from>
    <xdr:to>
      <xdr:col>102</xdr:col>
      <xdr:colOff>114300</xdr:colOff>
      <xdr:row>36</xdr:row>
      <xdr:rowOff>87198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8656300" y="6255512"/>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161481</xdr:rowOff>
    </xdr:from>
    <xdr:to>
      <xdr:col>98</xdr:col>
      <xdr:colOff>38100</xdr:colOff>
      <xdr:row>38</xdr:row>
      <xdr:rowOff>91631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0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82758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59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42418</xdr:rowOff>
    </xdr:from>
    <xdr:to>
      <xdr:col>116</xdr:col>
      <xdr:colOff>114300</xdr:colOff>
      <xdr:row>36</xdr:row>
      <xdr:rowOff>144018</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21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65295</xdr:rowOff>
    </xdr:from>
    <xdr:ext cx="534377"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06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96291</xdr:rowOff>
    </xdr:from>
    <xdr:to>
      <xdr:col>112</xdr:col>
      <xdr:colOff>38100</xdr:colOff>
      <xdr:row>38</xdr:row>
      <xdr:rowOff>26442</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4399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42968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1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1118</xdr:rowOff>
    </xdr:from>
    <xdr:to>
      <xdr:col>107</xdr:col>
      <xdr:colOff>101600</xdr:colOff>
      <xdr:row>36</xdr:row>
      <xdr:rowOff>102718</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17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119245</xdr:rowOff>
    </xdr:from>
    <xdr:ext cx="534377"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67111" y="594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32512</xdr:rowOff>
    </xdr:from>
    <xdr:to>
      <xdr:col>102</xdr:col>
      <xdr:colOff>165100</xdr:colOff>
      <xdr:row>36</xdr:row>
      <xdr:rowOff>134112</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20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150639</xdr:rowOff>
    </xdr:from>
    <xdr:ext cx="534377"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278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36398</xdr:rowOff>
    </xdr:from>
    <xdr:to>
      <xdr:col>98</xdr:col>
      <xdr:colOff>38100</xdr:colOff>
      <xdr:row>36</xdr:row>
      <xdr:rowOff>137998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20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154525</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389111" y="598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8598</xdr:rowOff>
    </xdr:from>
    <xdr:to>
      <xdr:col>116</xdr:col>
      <xdr:colOff>63500</xdr:colOff>
      <xdr:row>58</xdr:row>
      <xdr:rowOff>108058</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9952698"/>
          <a:ext cx="838200" cy="9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41915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986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8598</xdr:rowOff>
    </xdr:from>
    <xdr:to>
      <xdr:col>111</xdr:col>
      <xdr:colOff>177800</xdr:colOff>
      <xdr:row>58</xdr:row>
      <xdr:rowOff>13189</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9952698"/>
          <a:ext cx="889000" cy="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152728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1009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118802</xdr:rowOff>
    </xdr:from>
    <xdr:to>
      <xdr:col>107</xdr:col>
      <xdr:colOff>50800</xdr:colOff>
      <xdr:row>58</xdr:row>
      <xdr:rowOff>13189</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9891452"/>
          <a:ext cx="889000" cy="6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160405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1010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128746</xdr:rowOff>
    </xdr:from>
    <xdr:to>
      <xdr:col>102</xdr:col>
      <xdr:colOff>114300</xdr:colOff>
      <xdr:row>57</xdr:row>
      <xdr:rowOff>118802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9729946"/>
          <a:ext cx="889000" cy="16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158252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101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51867</xdr:rowOff>
    </xdr:from>
    <xdr:to>
      <xdr:col>98</xdr:col>
      <xdr:colOff>38100</xdr:colOff>
      <xdr:row>58</xdr:row>
      <xdr:rowOff>153467</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95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144594</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10088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57258</xdr:rowOff>
    </xdr:from>
    <xdr:to>
      <xdr:col>116</xdr:col>
      <xdr:colOff>114300</xdr:colOff>
      <xdr:row>58</xdr:row>
      <xdr:rowOff>158858</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0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16635</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789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129248</xdr:rowOff>
    </xdr:from>
    <xdr:to>
      <xdr:col>112</xdr:col>
      <xdr:colOff>38100</xdr:colOff>
      <xdr:row>58</xdr:row>
      <xdr:rowOff>59398</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990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75925</xdr:rowOff>
    </xdr:from>
    <xdr:ext cx="534377"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56111" y="967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133839</xdr:rowOff>
    </xdr:from>
    <xdr:to>
      <xdr:col>107</xdr:col>
      <xdr:colOff>101600</xdr:colOff>
      <xdr:row>58</xdr:row>
      <xdr:rowOff>63989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990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80516</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67111" y="96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68002</xdr:rowOff>
    </xdr:from>
    <xdr:to>
      <xdr:col>102</xdr:col>
      <xdr:colOff>165100</xdr:colOff>
      <xdr:row>57</xdr:row>
      <xdr:rowOff>169602</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984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14679</xdr:rowOff>
    </xdr:from>
    <xdr:ext cx="534377"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278111" y="961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77946</xdr:rowOff>
    </xdr:from>
    <xdr:to>
      <xdr:col>98</xdr:col>
      <xdr:colOff>38100</xdr:colOff>
      <xdr:row>57</xdr:row>
      <xdr:rowOff>8096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967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24623</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389111" y="945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94037</xdr:rowOff>
    </xdr:from>
    <xdr:to>
      <xdr:col>116</xdr:col>
      <xdr:colOff>63500</xdr:colOff>
      <xdr:row>75</xdr:row>
      <xdr:rowOff>96476</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952787"/>
          <a:ext cx="8382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96476</xdr:rowOff>
    </xdr:from>
    <xdr:to>
      <xdr:col>111</xdr:col>
      <xdr:colOff>177800</xdr:colOff>
      <xdr:row>75</xdr:row>
      <xdr:rowOff>125870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955226"/>
          <a:ext cx="889000" cy="2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125870</xdr:rowOff>
    </xdr:from>
    <xdr:to>
      <xdr:col>107</xdr:col>
      <xdr:colOff>50800</xdr:colOff>
      <xdr:row>75</xdr:row>
      <xdr:rowOff>145624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984620"/>
          <a:ext cx="889000" cy="1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145624</xdr:rowOff>
    </xdr:from>
    <xdr:to>
      <xdr:col>102</xdr:col>
      <xdr:colOff>114300</xdr:colOff>
      <xdr:row>75</xdr:row>
      <xdr:rowOff>165075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3004374"/>
          <a:ext cx="889000" cy="1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60458</xdr:rowOff>
    </xdr:from>
    <xdr:to>
      <xdr:col>98</xdr:col>
      <xdr:colOff>38100</xdr:colOff>
      <xdr:row>76</xdr:row>
      <xdr:rowOff>162058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153185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318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43237</xdr:rowOff>
    </xdr:from>
    <xdr:to>
      <xdr:col>116</xdr:col>
      <xdr:colOff>114300</xdr:colOff>
      <xdr:row>75</xdr:row>
      <xdr:rowOff>144837</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90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66114</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75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45676</xdr:rowOff>
    </xdr:from>
    <xdr:to>
      <xdr:col>112</xdr:col>
      <xdr:colOff>38100</xdr:colOff>
      <xdr:row>75</xdr:row>
      <xdr:rowOff>147275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9044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163803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67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75070</xdr:rowOff>
    </xdr:from>
    <xdr:to>
      <xdr:col>107</xdr:col>
      <xdr:colOff>101600</xdr:colOff>
      <xdr:row>76</xdr:row>
      <xdr:rowOff>5220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9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21747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70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94824</xdr:rowOff>
    </xdr:from>
    <xdr:to>
      <xdr:col>102</xdr:col>
      <xdr:colOff>165100</xdr:colOff>
      <xdr:row>76</xdr:row>
      <xdr:rowOff>24975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9535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41501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72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114274</xdr:rowOff>
    </xdr:from>
    <xdr:to>
      <xdr:col>98</xdr:col>
      <xdr:colOff>38100</xdr:colOff>
      <xdr:row>76</xdr:row>
      <xdr:rowOff>44425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9730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60951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74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万円で、前年度と比べ約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万円減少している。住民一人当たりの支出額のうち、分母となる人口は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44,348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分子となる各項目の増減のうち、主なものは次のとおりである。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普通建設事業費は、住民一人当たりコストが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46,072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66,568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円減少し、類似団体平均値を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36,890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円下回っている。減少の主な要因は、志度及び長尾公民館整備事業の完了や長尾小学校改築事業経費が減少したためである。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公債費は、住民一人当たりコストが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75,714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円減少したものの、類似団体平均値を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14,349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円上回っている。減少の主な要因は、したためである。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81361</xdr:rowOff>
    </xdr:from>
    <xdr:to>
      <xdr:col>24</xdr:col>
      <xdr:colOff>63500</xdr:colOff>
      <xdr:row>37</xdr:row>
      <xdr:rowOff>85933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25011"/>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85933</xdr:rowOff>
    </xdr:from>
    <xdr:to>
      <xdr:col>19</xdr:col>
      <xdr:colOff>177800</xdr:colOff>
      <xdr:row>37</xdr:row>
      <xdr:rowOff>92517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29583"/>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92517</xdr:rowOff>
    </xdr:from>
    <xdr:to>
      <xdr:col>15</xdr:col>
      <xdr:colOff>50800</xdr:colOff>
      <xdr:row>37</xdr:row>
      <xdr:rowOff>99146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36167"/>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80630</xdr:rowOff>
    </xdr:from>
    <xdr:to>
      <xdr:col>10</xdr:col>
      <xdr:colOff>114300</xdr:colOff>
      <xdr:row>37</xdr:row>
      <xdr:rowOff>99146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424280"/>
          <a:ext cx="889000" cy="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53147</xdr:rowOff>
    </xdr:from>
    <xdr:to>
      <xdr:col>6</xdr:col>
      <xdr:colOff>38100</xdr:colOff>
      <xdr:row>37</xdr:row>
      <xdr:rowOff>154747</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9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145874</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489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30561</xdr:rowOff>
    </xdr:from>
    <xdr:to>
      <xdr:col>24</xdr:col>
      <xdr:colOff>114300</xdr:colOff>
      <xdr:row>37</xdr:row>
      <xdr:rowOff>132161</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7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161388</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35133</xdr:rowOff>
    </xdr:from>
    <xdr:to>
      <xdr:col>20</xdr:col>
      <xdr:colOff>38100</xdr:colOff>
      <xdr:row>37</xdr:row>
      <xdr:rowOff>136733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7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153260</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15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41717</xdr:rowOff>
    </xdr:from>
    <xdr:to>
      <xdr:col>15</xdr:col>
      <xdr:colOff>101600</xdr:colOff>
      <xdr:row>37</xdr:row>
      <xdr:rowOff>143317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8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134444</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478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48346</xdr:rowOff>
    </xdr:from>
    <xdr:to>
      <xdr:col>10</xdr:col>
      <xdr:colOff>165100</xdr:colOff>
      <xdr:row>37</xdr:row>
      <xdr:rowOff>149946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9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141074</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484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29830</xdr:rowOff>
    </xdr:from>
    <xdr:to>
      <xdr:col>6</xdr:col>
      <xdr:colOff>38100</xdr:colOff>
      <xdr:row>37</xdr:row>
      <xdr:rowOff>131430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7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147957</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14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40764</xdr:rowOff>
    </xdr:from>
    <xdr:to>
      <xdr:col>24</xdr:col>
      <xdr:colOff>63500</xdr:colOff>
      <xdr:row>58</xdr:row>
      <xdr:rowOff>52361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84864"/>
          <a:ext cx="838200" cy="1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52361</xdr:rowOff>
    </xdr:from>
    <xdr:to>
      <xdr:col>19</xdr:col>
      <xdr:colOff>177800</xdr:colOff>
      <xdr:row>58</xdr:row>
      <xdr:rowOff>57250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96461"/>
          <a:ext cx="889000" cy="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57250</xdr:rowOff>
    </xdr:from>
    <xdr:to>
      <xdr:col>15</xdr:col>
      <xdr:colOff>50800</xdr:colOff>
      <xdr:row>58</xdr:row>
      <xdr:rowOff>87916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01350"/>
          <a:ext cx="889000" cy="3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44117</xdr:rowOff>
    </xdr:from>
    <xdr:to>
      <xdr:col>10</xdr:col>
      <xdr:colOff>114300</xdr:colOff>
      <xdr:row>58</xdr:row>
      <xdr:rowOff>87916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16767"/>
          <a:ext cx="889000" cy="21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152531</xdr:rowOff>
    </xdr:from>
    <xdr:to>
      <xdr:col>6</xdr:col>
      <xdr:colOff>38100</xdr:colOff>
      <xdr:row>57</xdr:row>
      <xdr:rowOff>82681</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5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99208</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52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161414</xdr:rowOff>
    </xdr:from>
    <xdr:to>
      <xdr:col>24</xdr:col>
      <xdr:colOff>114300</xdr:colOff>
      <xdr:row>58</xdr:row>
      <xdr:rowOff>91564</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3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105862</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1561</xdr:rowOff>
    </xdr:from>
    <xdr:to>
      <xdr:col>20</xdr:col>
      <xdr:colOff>38100</xdr:colOff>
      <xdr:row>58</xdr:row>
      <xdr:rowOff>103161</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4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94288</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3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6450</xdr:rowOff>
    </xdr:from>
    <xdr:to>
      <xdr:col>15</xdr:col>
      <xdr:colOff>101600</xdr:colOff>
      <xdr:row>58</xdr:row>
      <xdr:rowOff>108050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99177</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4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37116</xdr:rowOff>
    </xdr:from>
    <xdr:to>
      <xdr:col>10</xdr:col>
      <xdr:colOff>165100</xdr:colOff>
      <xdr:row>58</xdr:row>
      <xdr:rowOff>138716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8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129843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7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164767</xdr:rowOff>
    </xdr:from>
    <xdr:to>
      <xdr:col>6</xdr:col>
      <xdr:colOff>38100</xdr:colOff>
      <xdr:row>57</xdr:row>
      <xdr:rowOff>94917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6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86044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58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3927</xdr:rowOff>
    </xdr:from>
    <xdr:to>
      <xdr:col>24</xdr:col>
      <xdr:colOff>63500</xdr:colOff>
      <xdr:row>77</xdr:row>
      <xdr:rowOff>37395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05577"/>
          <a:ext cx="838200" cy="3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37395</xdr:rowOff>
    </xdr:from>
    <xdr:to>
      <xdr:col>19</xdr:col>
      <xdr:colOff>177800</xdr:colOff>
      <xdr:row>77</xdr:row>
      <xdr:rowOff>81144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239045"/>
          <a:ext cx="889000" cy="4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65850</xdr:rowOff>
    </xdr:from>
    <xdr:to>
      <xdr:col>15</xdr:col>
      <xdr:colOff>50800</xdr:colOff>
      <xdr:row>77</xdr:row>
      <xdr:rowOff>81144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267500"/>
          <a:ext cx="889000" cy="1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65850</xdr:rowOff>
    </xdr:from>
    <xdr:to>
      <xdr:col>10</xdr:col>
      <xdr:colOff>114300</xdr:colOff>
      <xdr:row>77</xdr:row>
      <xdr:rowOff>150893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267500"/>
          <a:ext cx="889000" cy="8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119762</xdr:rowOff>
    </xdr:from>
    <xdr:to>
      <xdr:col>6</xdr:col>
      <xdr:colOff>38100</xdr:colOff>
      <xdr:row>78</xdr:row>
      <xdr:rowOff>49912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32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41039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414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124577</xdr:rowOff>
    </xdr:from>
    <xdr:to>
      <xdr:col>24</xdr:col>
      <xdr:colOff>114300</xdr:colOff>
      <xdr:row>77</xdr:row>
      <xdr:rowOff>54727</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5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103004</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33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158045</xdr:rowOff>
    </xdr:from>
    <xdr:to>
      <xdr:col>20</xdr:col>
      <xdr:colOff>38100</xdr:colOff>
      <xdr:row>77</xdr:row>
      <xdr:rowOff>88195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8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79322</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80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30344</xdr:rowOff>
    </xdr:from>
    <xdr:to>
      <xdr:col>15</xdr:col>
      <xdr:colOff>101600</xdr:colOff>
      <xdr:row>77</xdr:row>
      <xdr:rowOff>131944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3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123071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32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15050</xdr:rowOff>
    </xdr:from>
    <xdr:to>
      <xdr:col>10</xdr:col>
      <xdr:colOff>165100</xdr:colOff>
      <xdr:row>77</xdr:row>
      <xdr:rowOff>116650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107777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0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100093</xdr:rowOff>
    </xdr:from>
    <xdr:to>
      <xdr:col>6</xdr:col>
      <xdr:colOff>38100</xdr:colOff>
      <xdr:row>78</xdr:row>
      <xdr:rowOff>30243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0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46770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07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112092</xdr:rowOff>
    </xdr:from>
    <xdr:to>
      <xdr:col>24</xdr:col>
      <xdr:colOff>63500</xdr:colOff>
      <xdr:row>97</xdr:row>
      <xdr:rowOff>133293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42742"/>
          <a:ext cx="838200" cy="2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105012</xdr:rowOff>
    </xdr:from>
    <xdr:to>
      <xdr:col>19</xdr:col>
      <xdr:colOff>177800</xdr:colOff>
      <xdr:row>97</xdr:row>
      <xdr:rowOff>133293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35662"/>
          <a:ext cx="889000" cy="28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105012</xdr:rowOff>
    </xdr:from>
    <xdr:to>
      <xdr:col>15</xdr:col>
      <xdr:colOff>50800</xdr:colOff>
      <xdr:row>97</xdr:row>
      <xdr:rowOff>107494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35662"/>
          <a:ext cx="889000" cy="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107494</xdr:rowOff>
    </xdr:from>
    <xdr:to>
      <xdr:col>10</xdr:col>
      <xdr:colOff>114300</xdr:colOff>
      <xdr:row>97</xdr:row>
      <xdr:rowOff>107820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38144"/>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76124</xdr:rowOff>
    </xdr:from>
    <xdr:to>
      <xdr:col>6</xdr:col>
      <xdr:colOff>38100</xdr:colOff>
      <xdr:row>98</xdr:row>
      <xdr:rowOff>6274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168851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79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61292</xdr:rowOff>
    </xdr:from>
    <xdr:to>
      <xdr:col>24</xdr:col>
      <xdr:colOff>114300</xdr:colOff>
      <xdr:row>97</xdr:row>
      <xdr:rowOff>162892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9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39719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7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82493</xdr:rowOff>
    </xdr:from>
    <xdr:to>
      <xdr:col>20</xdr:col>
      <xdr:colOff>38100</xdr:colOff>
      <xdr:row>98</xdr:row>
      <xdr:rowOff>12643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3770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0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54212</xdr:rowOff>
    </xdr:from>
    <xdr:to>
      <xdr:col>15</xdr:col>
      <xdr:colOff>101600</xdr:colOff>
      <xdr:row>97</xdr:row>
      <xdr:rowOff>155812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8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146939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77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56694</xdr:rowOff>
    </xdr:from>
    <xdr:to>
      <xdr:col>10</xdr:col>
      <xdr:colOff>165100</xdr:colOff>
      <xdr:row>97</xdr:row>
      <xdr:rowOff>158294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8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149421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78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57020</xdr:rowOff>
    </xdr:from>
    <xdr:to>
      <xdr:col>6</xdr:col>
      <xdr:colOff>38100</xdr:colOff>
      <xdr:row>97</xdr:row>
      <xdr:rowOff>158620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3697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46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102895</xdr:rowOff>
    </xdr:from>
    <xdr:to>
      <xdr:col>55</xdr:col>
      <xdr:colOff>0</xdr:colOff>
      <xdr:row>38</xdr:row>
      <xdr:rowOff>106553</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17995"/>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106553</xdr:rowOff>
    </xdr:from>
    <xdr:to>
      <xdr:col>50</xdr:col>
      <xdr:colOff>114300</xdr:colOff>
      <xdr:row>38</xdr:row>
      <xdr:rowOff>107924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621653"/>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51232</xdr:rowOff>
    </xdr:from>
    <xdr:to>
      <xdr:col>45</xdr:col>
      <xdr:colOff>177800</xdr:colOff>
      <xdr:row>38</xdr:row>
      <xdr:rowOff>107924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5366182"/>
          <a:ext cx="889000" cy="125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51232</xdr:rowOff>
    </xdr:from>
    <xdr:to>
      <xdr:col>41</xdr:col>
      <xdr:colOff>50800</xdr:colOff>
      <xdr:row>31</xdr:row>
      <xdr:rowOff>82321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5366182"/>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12548</xdr:rowOff>
    </xdr:from>
    <xdr:to>
      <xdr:col>36</xdr:col>
      <xdr:colOff>165100</xdr:colOff>
      <xdr:row>37</xdr:row>
      <xdr:rowOff>114148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5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105275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448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52095</xdr:rowOff>
    </xdr:from>
    <xdr:to>
      <xdr:col>55</xdr:col>
      <xdr:colOff>50800</xdr:colOff>
      <xdr:row>38</xdr:row>
      <xdr:rowOff>153695</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138472</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821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55753</xdr:rowOff>
    </xdr:from>
    <xdr:to>
      <xdr:col>50</xdr:col>
      <xdr:colOff>165100</xdr:colOff>
      <xdr:row>38</xdr:row>
      <xdr:rowOff>157353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7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148480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63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57124</xdr:rowOff>
    </xdr:from>
    <xdr:to>
      <xdr:col>46</xdr:col>
      <xdr:colOff>38100</xdr:colOff>
      <xdr:row>38</xdr:row>
      <xdr:rowOff>158724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7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149851</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64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432</xdr:rowOff>
    </xdr:from>
    <xdr:to>
      <xdr:col>41</xdr:col>
      <xdr:colOff>101600</xdr:colOff>
      <xdr:row>31</xdr:row>
      <xdr:rowOff>102032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531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118559</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09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31521</xdr:rowOff>
    </xdr:from>
    <xdr:to>
      <xdr:col>36</xdr:col>
      <xdr:colOff>165100</xdr:colOff>
      <xdr:row>31</xdr:row>
      <xdr:rowOff>133121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534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149648</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121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93408</xdr:rowOff>
    </xdr:from>
    <xdr:to>
      <xdr:col>55</xdr:col>
      <xdr:colOff>0</xdr:colOff>
      <xdr:row>57</xdr:row>
      <xdr:rowOff>129032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866058"/>
          <a:ext cx="838200" cy="3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129032</xdr:rowOff>
    </xdr:from>
    <xdr:to>
      <xdr:col>50</xdr:col>
      <xdr:colOff>114300</xdr:colOff>
      <xdr:row>57</xdr:row>
      <xdr:rowOff>142291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901682"/>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71253</xdr:rowOff>
    </xdr:from>
    <xdr:to>
      <xdr:col>45</xdr:col>
      <xdr:colOff>177800</xdr:colOff>
      <xdr:row>57</xdr:row>
      <xdr:rowOff>142291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672453"/>
          <a:ext cx="889000" cy="24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71253</xdr:rowOff>
    </xdr:from>
    <xdr:to>
      <xdr:col>41</xdr:col>
      <xdr:colOff>50800</xdr:colOff>
      <xdr:row>57</xdr:row>
      <xdr:rowOff>38316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672453"/>
          <a:ext cx="889000" cy="13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42608</xdr:rowOff>
    </xdr:from>
    <xdr:to>
      <xdr:col>55</xdr:col>
      <xdr:colOff>50800</xdr:colOff>
      <xdr:row>57</xdr:row>
      <xdr:rowOff>144208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81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21035</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79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78232</xdr:rowOff>
    </xdr:from>
    <xdr:to>
      <xdr:col>50</xdr:col>
      <xdr:colOff>165100</xdr:colOff>
      <xdr:row>58</xdr:row>
      <xdr:rowOff>8382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85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170959</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94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91491</xdr:rowOff>
    </xdr:from>
    <xdr:to>
      <xdr:col>46</xdr:col>
      <xdr:colOff>38100</xdr:colOff>
      <xdr:row>58</xdr:row>
      <xdr:rowOff>21641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86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12768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956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20453</xdr:rowOff>
    </xdr:from>
    <xdr:to>
      <xdr:col>41</xdr:col>
      <xdr:colOff>101600</xdr:colOff>
      <xdr:row>56</xdr:row>
      <xdr:rowOff>122053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62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138580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39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158966</xdr:rowOff>
    </xdr:from>
    <xdr:to>
      <xdr:col>36</xdr:col>
      <xdr:colOff>165100</xdr:colOff>
      <xdr:row>57</xdr:row>
      <xdr:rowOff>89116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76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80243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85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150771</xdr:rowOff>
    </xdr:from>
    <xdr:to>
      <xdr:col>55</xdr:col>
      <xdr:colOff>0</xdr:colOff>
      <xdr:row>78</xdr:row>
      <xdr:rowOff>69030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52421"/>
          <a:ext cx="838200" cy="89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148796</xdr:rowOff>
    </xdr:from>
    <xdr:to>
      <xdr:col>50</xdr:col>
      <xdr:colOff>114300</xdr:colOff>
      <xdr:row>77</xdr:row>
      <xdr:rowOff>150771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50446"/>
          <a:ext cx="889000" cy="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148796</xdr:rowOff>
    </xdr:from>
    <xdr:to>
      <xdr:col>45</xdr:col>
      <xdr:colOff>177800</xdr:colOff>
      <xdr:row>77</xdr:row>
      <xdr:rowOff>158331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50446"/>
          <a:ext cx="889000" cy="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106818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85505</xdr:rowOff>
    </xdr:from>
    <xdr:to>
      <xdr:col>41</xdr:col>
      <xdr:colOff>50800</xdr:colOff>
      <xdr:row>77</xdr:row>
      <xdr:rowOff>158331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87155"/>
          <a:ext cx="889000" cy="7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17463</xdr:rowOff>
    </xdr:from>
    <xdr:to>
      <xdr:col>36</xdr:col>
      <xdr:colOff>165100</xdr:colOff>
      <xdr:row>77</xdr:row>
      <xdr:rowOff>119063</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1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135590</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99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18230</xdr:rowOff>
    </xdr:from>
    <xdr:to>
      <xdr:col>55</xdr:col>
      <xdr:colOff>50800</xdr:colOff>
      <xdr:row>78</xdr:row>
      <xdr:rowOff>119830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9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168107</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6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99971</xdr:rowOff>
    </xdr:from>
    <xdr:to>
      <xdr:col>50</xdr:col>
      <xdr:colOff>165100</xdr:colOff>
      <xdr:row>78</xdr:row>
      <xdr:rowOff>30121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0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21248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9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97996</xdr:rowOff>
    </xdr:from>
    <xdr:to>
      <xdr:col>46</xdr:col>
      <xdr:colOff>38100</xdr:colOff>
      <xdr:row>78</xdr:row>
      <xdr:rowOff>28146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9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19273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9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107531</xdr:rowOff>
    </xdr:from>
    <xdr:to>
      <xdr:col>41</xdr:col>
      <xdr:colOff>101600</xdr:colOff>
      <xdr:row>78</xdr:row>
      <xdr:rowOff>37681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0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28808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0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34705</xdr:rowOff>
    </xdr:from>
    <xdr:to>
      <xdr:col>36</xdr:col>
      <xdr:colOff>165100</xdr:colOff>
      <xdr:row>77</xdr:row>
      <xdr:rowOff>136305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127432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32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67120</xdr:rowOff>
    </xdr:from>
    <xdr:to>
      <xdr:col>55</xdr:col>
      <xdr:colOff>0</xdr:colOff>
      <xdr:row>96</xdr:row>
      <xdr:rowOff>110165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526320"/>
          <a:ext cx="838200" cy="4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52223</xdr:rowOff>
    </xdr:from>
    <xdr:to>
      <xdr:col>50</xdr:col>
      <xdr:colOff>114300</xdr:colOff>
      <xdr:row>96</xdr:row>
      <xdr:rowOff>67120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11423"/>
          <a:ext cx="889000" cy="1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52223</xdr:rowOff>
    </xdr:from>
    <xdr:to>
      <xdr:col>45</xdr:col>
      <xdr:colOff>177800</xdr:colOff>
      <xdr:row>96</xdr:row>
      <xdr:rowOff>54325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11423"/>
          <a:ext cx="889000" cy="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17765</xdr:rowOff>
    </xdr:from>
    <xdr:to>
      <xdr:col>41</xdr:col>
      <xdr:colOff>50800</xdr:colOff>
      <xdr:row>96</xdr:row>
      <xdr:rowOff>54325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76965"/>
          <a:ext cx="889000" cy="3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45162</xdr:rowOff>
    </xdr:from>
    <xdr:to>
      <xdr:col>36</xdr:col>
      <xdr:colOff>165100</xdr:colOff>
      <xdr:row>96</xdr:row>
      <xdr:rowOff>146762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0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137889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9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59365</xdr:rowOff>
    </xdr:from>
    <xdr:to>
      <xdr:col>55</xdr:col>
      <xdr:colOff>50800</xdr:colOff>
      <xdr:row>96</xdr:row>
      <xdr:rowOff>160965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1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37792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49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16320</xdr:rowOff>
    </xdr:from>
    <xdr:to>
      <xdr:col>50</xdr:col>
      <xdr:colOff>165100</xdr:colOff>
      <xdr:row>96</xdr:row>
      <xdr:rowOff>117920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134447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5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1423</xdr:rowOff>
    </xdr:from>
    <xdr:to>
      <xdr:col>46</xdr:col>
      <xdr:colOff>38100</xdr:colOff>
      <xdr:row>96</xdr:row>
      <xdr:rowOff>103023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6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119550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3525</xdr:rowOff>
    </xdr:from>
    <xdr:to>
      <xdr:col>41</xdr:col>
      <xdr:colOff>101600</xdr:colOff>
      <xdr:row>96</xdr:row>
      <xdr:rowOff>105125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121652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23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138415</xdr:rowOff>
    </xdr:from>
    <xdr:to>
      <xdr:col>36</xdr:col>
      <xdr:colOff>165100</xdr:colOff>
      <xdr:row>96</xdr:row>
      <xdr:rowOff>68565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2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85092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201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4197</xdr:rowOff>
    </xdr:from>
    <xdr:to>
      <xdr:col>85</xdr:col>
      <xdr:colOff>127000</xdr:colOff>
      <xdr:row>37</xdr:row>
      <xdr:rowOff>6350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47847"/>
          <a:ext cx="838200" cy="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107696</xdr:rowOff>
    </xdr:from>
    <xdr:to>
      <xdr:col>81</xdr:col>
      <xdr:colOff>50800</xdr:colOff>
      <xdr:row>37</xdr:row>
      <xdr:rowOff>6350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279896"/>
          <a:ext cx="889000" cy="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145396</xdr:rowOff>
    </xdr:from>
    <xdr:to>
      <xdr:col>76</xdr:col>
      <xdr:colOff>114300</xdr:colOff>
      <xdr:row>36</xdr:row>
      <xdr:rowOff>107696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146146"/>
          <a:ext cx="889000" cy="13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145396</xdr:rowOff>
    </xdr:from>
    <xdr:to>
      <xdr:col>71</xdr:col>
      <xdr:colOff>177800</xdr:colOff>
      <xdr:row>36</xdr:row>
      <xdr:rowOff>78321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146146"/>
          <a:ext cx="889000" cy="10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82671</xdr:rowOff>
    </xdr:from>
    <xdr:to>
      <xdr:col>67</xdr:col>
      <xdr:colOff>101600</xdr:colOff>
      <xdr:row>37</xdr:row>
      <xdr:rowOff>12821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3948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34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124847</xdr:rowOff>
    </xdr:from>
    <xdr:to>
      <xdr:col>85</xdr:col>
      <xdr:colOff>177800</xdr:colOff>
      <xdr:row>37</xdr:row>
      <xdr:rowOff>54997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9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103274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7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127000</xdr:rowOff>
    </xdr:from>
    <xdr:to>
      <xdr:col>81</xdr:col>
      <xdr:colOff>101600</xdr:colOff>
      <xdr:row>37</xdr:row>
      <xdr:rowOff>57150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48277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39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56896</xdr:rowOff>
    </xdr:from>
    <xdr:to>
      <xdr:col>76</xdr:col>
      <xdr:colOff>165100</xdr:colOff>
      <xdr:row>36</xdr:row>
      <xdr:rowOff>158496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2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3573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0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94596</xdr:rowOff>
    </xdr:from>
    <xdr:to>
      <xdr:col>72</xdr:col>
      <xdr:colOff>38100</xdr:colOff>
      <xdr:row>36</xdr:row>
      <xdr:rowOff>24746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09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41273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87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27521</xdr:rowOff>
    </xdr:from>
    <xdr:to>
      <xdr:col>67</xdr:col>
      <xdr:colOff>101600</xdr:colOff>
      <xdr:row>36</xdr:row>
      <xdr:rowOff>129121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19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145648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597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145590</xdr:rowOff>
    </xdr:from>
    <xdr:to>
      <xdr:col>85</xdr:col>
      <xdr:colOff>127000</xdr:colOff>
      <xdr:row>56</xdr:row>
      <xdr:rowOff>14168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232440"/>
          <a:ext cx="838200" cy="38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145590</xdr:rowOff>
    </xdr:from>
    <xdr:to>
      <xdr:col>81</xdr:col>
      <xdr:colOff>50800</xdr:colOff>
      <xdr:row>55</xdr:row>
      <xdr:rowOff>169776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232440"/>
          <a:ext cx="889000" cy="36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129262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73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169776</xdr:rowOff>
    </xdr:from>
    <xdr:to>
      <xdr:col>76</xdr:col>
      <xdr:colOff>114300</xdr:colOff>
      <xdr:row>56</xdr:row>
      <xdr:rowOff>168359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599526"/>
          <a:ext cx="889000" cy="17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96238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9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131158</xdr:rowOff>
    </xdr:from>
    <xdr:to>
      <xdr:col>71</xdr:col>
      <xdr:colOff>177800</xdr:colOff>
      <xdr:row>56</xdr:row>
      <xdr:rowOff>168359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732358"/>
          <a:ext cx="889000" cy="3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36992</xdr:rowOff>
    </xdr:from>
    <xdr:to>
      <xdr:col>67</xdr:col>
      <xdr:colOff>101600</xdr:colOff>
      <xdr:row>56</xdr:row>
      <xdr:rowOff>138592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3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155119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13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134818</xdr:rowOff>
    </xdr:from>
    <xdr:to>
      <xdr:col>85</xdr:col>
      <xdr:colOff>177800</xdr:colOff>
      <xdr:row>56</xdr:row>
      <xdr:rowOff>64968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56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113245</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54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94790</xdr:rowOff>
    </xdr:from>
    <xdr:to>
      <xdr:col>81</xdr:col>
      <xdr:colOff>101600</xdr:colOff>
      <xdr:row>54</xdr:row>
      <xdr:rowOff>24940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18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41467</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8956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118976</xdr:rowOff>
    </xdr:from>
    <xdr:to>
      <xdr:col>76</xdr:col>
      <xdr:colOff>165100</xdr:colOff>
      <xdr:row>56</xdr:row>
      <xdr:rowOff>49126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54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65653</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32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117559</xdr:rowOff>
    </xdr:from>
    <xdr:to>
      <xdr:col>72</xdr:col>
      <xdr:colOff>38100</xdr:colOff>
      <xdr:row>57</xdr:row>
      <xdr:rowOff>47709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1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38836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81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80358</xdr:rowOff>
    </xdr:from>
    <xdr:to>
      <xdr:col>67</xdr:col>
      <xdr:colOff>101600</xdr:colOff>
      <xdr:row>57</xdr:row>
      <xdr:rowOff>10508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8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1635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77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128612</xdr:rowOff>
    </xdr:from>
    <xdr:to>
      <xdr:col>85</xdr:col>
      <xdr:colOff>127000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501712"/>
          <a:ext cx="838200" cy="1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128612</xdr:rowOff>
    </xdr:from>
    <xdr:to>
      <xdr:col>81</xdr:col>
      <xdr:colOff>50800</xdr:colOff>
      <xdr:row>78</xdr:row>
      <xdr:rowOff>133986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501712"/>
          <a:ext cx="889000" cy="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133986</xdr:rowOff>
    </xdr:from>
    <xdr:to>
      <xdr:col>76</xdr:col>
      <xdr:colOff>114300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5070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112880</xdr:rowOff>
    </xdr:from>
    <xdr:to>
      <xdr:col>67</xdr:col>
      <xdr:colOff>101600</xdr:colOff>
      <xdr:row>78</xdr:row>
      <xdr:rowOff>43030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1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59557</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08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77812</xdr:rowOff>
    </xdr:from>
    <xdr:to>
      <xdr:col>81</xdr:col>
      <xdr:colOff>101600</xdr:colOff>
      <xdr:row>79</xdr:row>
      <xdr:rowOff>7962</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5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170539</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2017" y="13543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83186</xdr:rowOff>
    </xdr:from>
    <xdr:to>
      <xdr:col>76</xdr:col>
      <xdr:colOff>165100</xdr:colOff>
      <xdr:row>79</xdr:row>
      <xdr:rowOff>13336</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5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4463</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17" y="1354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116345</xdr:rowOff>
    </xdr:from>
    <xdr:to>
      <xdr:col>85</xdr:col>
      <xdr:colOff>127000</xdr:colOff>
      <xdr:row>95</xdr:row>
      <xdr:rowOff>149682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404095"/>
          <a:ext cx="838200" cy="3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106896</xdr:rowOff>
    </xdr:from>
    <xdr:to>
      <xdr:col>81</xdr:col>
      <xdr:colOff>50800</xdr:colOff>
      <xdr:row>95</xdr:row>
      <xdr:rowOff>116345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394646"/>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106896</xdr:rowOff>
    </xdr:from>
    <xdr:to>
      <xdr:col>76</xdr:col>
      <xdr:colOff>114300</xdr:colOff>
      <xdr:row>95</xdr:row>
      <xdr:rowOff>120562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394646"/>
          <a:ext cx="889000" cy="1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120562</xdr:rowOff>
    </xdr:from>
    <xdr:to>
      <xdr:col>71</xdr:col>
      <xdr:colOff>177800</xdr:colOff>
      <xdr:row>95</xdr:row>
      <xdr:rowOff>153963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408312"/>
          <a:ext cx="889000"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20777</xdr:rowOff>
    </xdr:from>
    <xdr:to>
      <xdr:col>67</xdr:col>
      <xdr:colOff>101600</xdr:colOff>
      <xdr:row>97</xdr:row>
      <xdr:rowOff>122377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5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113504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4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98882</xdr:rowOff>
    </xdr:from>
    <xdr:to>
      <xdr:col>85</xdr:col>
      <xdr:colOff>177800</xdr:colOff>
      <xdr:row>96</xdr:row>
      <xdr:rowOff>29032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38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121759</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23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65545</xdr:rowOff>
    </xdr:from>
    <xdr:to>
      <xdr:col>81</xdr:col>
      <xdr:colOff>101600</xdr:colOff>
      <xdr:row>95</xdr:row>
      <xdr:rowOff>167145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35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12222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12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56096</xdr:rowOff>
    </xdr:from>
    <xdr:to>
      <xdr:col>76</xdr:col>
      <xdr:colOff>165100</xdr:colOff>
      <xdr:row>95</xdr:row>
      <xdr:rowOff>157696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34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2773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11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69762</xdr:rowOff>
    </xdr:from>
    <xdr:to>
      <xdr:col>72</xdr:col>
      <xdr:colOff>38100</xdr:colOff>
      <xdr:row>95</xdr:row>
      <xdr:rowOff>171362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35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16439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13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103163</xdr:rowOff>
    </xdr:from>
    <xdr:to>
      <xdr:col>67</xdr:col>
      <xdr:colOff>101600</xdr:colOff>
      <xdr:row>96</xdr:row>
      <xdr:rowOff>33313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39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49840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16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128815</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6643915"/>
          <a:ext cx="1269" cy="14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75491</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6419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128815</xdr:rowOff>
    </xdr:from>
    <xdr:to>
      <xdr:col>116</xdr:col>
      <xdr:colOff>152400</xdr:colOff>
      <xdr:row>38</xdr:row>
      <xdr:rowOff>128815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4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75293</xdr:rowOff>
    </xdr:from>
    <xdr:to>
      <xdr:col>112</xdr:col>
      <xdr:colOff>38100</xdr:colOff>
      <xdr:row>38</xdr:row>
      <xdr:rowOff>5443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41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21970</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94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116114</xdr:rowOff>
    </xdr:from>
    <xdr:to>
      <xdr:col>107</xdr:col>
      <xdr:colOff>101600</xdr:colOff>
      <xdr:row>37</xdr:row>
      <xdr:rowOff>46264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62791</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063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92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4536</xdr:rowOff>
    </xdr:from>
    <xdr:to>
      <xdr:col>98</xdr:col>
      <xdr:colOff>38100</xdr:colOff>
      <xdr:row>31</xdr:row>
      <xdr:rowOff>106136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53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122663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5094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分子となる各項目の増減のうち、主なものは次のとおりである。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教育費は、住民一人当たりコストが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71,474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50,253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円減少し、類似団体平均値を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円下回っている。減少の主な要因は、志度及び長尾公民館整備事業の完了や長尾小学校改築事業経費が減少したためである。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民生費は、住民一人当たりコストが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200,636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8,784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円増加したものの、類似団体平均値は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33,230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円下回っている。増加の主な要因は、定額減税補足給付金等各種支給事業を実施したためである。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香川県さぬき市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年度については、会計年度任用職員の勤勉手当の支給開始や自治体情報システムの標準化等により、財政調整基金の取崩額が積立額を上回り、実質単年度収支が赤字となっている。</a:t>
          </a:r>
        </a:p>
        <a:p>
          <a:r>
            <a:rPr kumimoji="1" lang="ja-JP" altLang="en-US" sz="1400">
              <a:latin typeface="ＭＳ ゴシック" pitchFamily="49" charset="-128"/>
              <a:ea typeface="ＭＳ ゴシック" pitchFamily="49" charset="-128"/>
            </a:rPr>
            <a:t>　翌年度以降においても、人口減少による市税の減少が見込まれ、財政調整基金の取崩しに頼らざるを得ない状況であることから、事業の選択と集中を今以上に実施し健全な財政運営に努めていく。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香川県さぬき市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0070C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本表は本市における全会計の実質赤字額及び黒字額を標準財政規模で除したものである。なお、法適用公営企業会計（病院、下水道）における実質収支とは、決算書の損益ではなく資金収支を示している。</a:t>
          </a:r>
        </a:p>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会計別でみると、病院事業会計は、令和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年度においては、患者数の減少による収益の減少に加え、物価高騰により医療機器等の価格が上がったことから、標準財政規模比は前年度と比べて、</a:t>
          </a:r>
          <a:r>
            <a:rPr kumimoji="1" lang="en-US" altLang="ja-JP" sz="1400">
              <a:solidFill>
                <a:sysClr val="windowText" lastClr="000000"/>
              </a:solidFill>
              <a:latin typeface="ＭＳ ゴシック" pitchFamily="49" charset="-128"/>
              <a:ea typeface="ＭＳ ゴシック" pitchFamily="49" charset="-128"/>
            </a:rPr>
            <a:t>4.94</a:t>
          </a:r>
          <a:r>
            <a:rPr kumimoji="1" lang="ja-JP" altLang="en-US" sz="1400">
              <a:solidFill>
                <a:sysClr val="windowText" lastClr="000000"/>
              </a:solidFill>
              <a:latin typeface="ＭＳ ゴシック" pitchFamily="49" charset="-128"/>
              <a:ea typeface="ＭＳ ゴシック" pitchFamily="49" charset="-128"/>
            </a:rPr>
            <a:t>％低下している</a:t>
          </a:r>
          <a:r>
            <a:rPr kumimoji="1" lang="ja-JP" altLang="en-US" sz="1400">
              <a:latin typeface="ＭＳ ゴシック" pitchFamily="49" charset="-128"/>
              <a:ea typeface="ＭＳ ゴシック" pitchFamily="49" charset="-128"/>
            </a:rPr>
            <a:t>。医師の確保により医業収益の増収を図るなど持続的な経営の健全化の取り組みを進める。</a:t>
          </a:r>
        </a:p>
        <a:p>
          <a:r>
            <a:rPr kumimoji="1" lang="ja-JP" altLang="en-US" sz="1400">
              <a:latin typeface="ＭＳ ゴシック" pitchFamily="49" charset="-128"/>
              <a:ea typeface="ＭＳ ゴシック" pitchFamily="49" charset="-128"/>
            </a:rPr>
            <a:t>　また、令和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年度より法適用となった下水道事業会計は、一般会計から多額の繰出金を要していることから、処理施設の統廃合による維持管理費の削減や使用料の見直しなどを行い、収支改善に努める。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香川県さぬき市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合併以前から道路や学校等の社会資本整備に積極的に取り組んできたことで公債費負担が大きい状況にあるが、合併以後は交付税算入の大きい合併特例債の活用により比率は改善基調にある。</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年度においては、前年度の普通建設事業費に係る地方債発行</a:t>
          </a:r>
          <a:r>
            <a:rPr kumimoji="1" lang="ja-JP" altLang="en-US" sz="1400">
              <a:solidFill>
                <a:sysClr val="windowText" lastClr="000000"/>
              </a:solidFill>
              <a:latin typeface="ＭＳ ゴシック" pitchFamily="49" charset="-128"/>
              <a:ea typeface="ＭＳ ゴシック" pitchFamily="49" charset="-128"/>
            </a:rPr>
            <a:t>額が例年に比べ多かったため、元利償還金が約</a:t>
          </a:r>
          <a:r>
            <a:rPr kumimoji="1" lang="en-US" altLang="ja-JP" sz="1400">
              <a:solidFill>
                <a:sysClr val="windowText" lastClr="000000"/>
              </a:solidFill>
              <a:latin typeface="ＭＳ ゴシック" pitchFamily="49" charset="-128"/>
              <a:ea typeface="ＭＳ ゴシック" pitchFamily="49" charset="-128"/>
            </a:rPr>
            <a:t>1</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8</a:t>
          </a:r>
          <a:r>
            <a:rPr kumimoji="1" lang="ja-JP" altLang="en-US" sz="1400">
              <a:solidFill>
                <a:sysClr val="windowText" lastClr="000000"/>
              </a:solidFill>
              <a:latin typeface="ＭＳ ゴシック" pitchFamily="49" charset="-128"/>
              <a:ea typeface="ＭＳ ゴシック" pitchFamily="49" charset="-128"/>
            </a:rPr>
            <a:t>千万円減少</a:t>
          </a:r>
          <a:r>
            <a:rPr kumimoji="1" lang="ja-JP" altLang="en-US" sz="1400">
              <a:latin typeface="ＭＳ ゴシック" pitchFamily="49" charset="-128"/>
              <a:ea typeface="ＭＳ ゴシック" pitchFamily="49" charset="-128"/>
            </a:rPr>
            <a:t>した。</a:t>
          </a:r>
          <a:r>
            <a:rPr kumimoji="1" lang="ja-JP" altLang="en-US" sz="1400">
              <a:solidFill>
                <a:sysClr val="windowText" lastClr="000000"/>
              </a:solidFill>
              <a:latin typeface="ＭＳ ゴシック" pitchFamily="49" charset="-128"/>
              <a:ea typeface="ＭＳ ゴシック" pitchFamily="49" charset="-128"/>
            </a:rPr>
            <a:t>一方で、合併特例債の算定終了等に伴い基準財政需要額が減少したため、算入公債費等も減少し、実質公債費比率の分子は増加した。</a:t>
          </a:r>
        </a:p>
        <a:p>
          <a:r>
            <a:rPr kumimoji="1" lang="ja-JP" altLang="en-US" sz="1400">
              <a:latin typeface="ＭＳ ゴシック" pitchFamily="49" charset="-128"/>
              <a:ea typeface="ＭＳ ゴシック" pitchFamily="49" charset="-128"/>
            </a:rPr>
            <a:t>　比率の抑制のため、投資的事業の選択と集中を今以上に実施していく。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香川県さぬき市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将来負担額においては、地方債を活用する普通建設事業費がこれまでと比べて減少していることから、</a:t>
          </a:r>
          <a:r>
            <a:rPr kumimoji="1" lang="ja-JP" altLang="en-US" sz="1400">
              <a:solidFill>
                <a:sysClr val="windowText" lastClr="000000"/>
              </a:solidFill>
              <a:latin typeface="ＭＳ ゴシック" pitchFamily="49" charset="-128"/>
              <a:ea typeface="ＭＳ ゴシック" pitchFamily="49" charset="-128"/>
            </a:rPr>
            <a:t>地方債の現在高が前年度比で約</a:t>
          </a:r>
          <a:r>
            <a:rPr kumimoji="1" lang="en-US" altLang="ja-JP" sz="1400">
              <a:solidFill>
                <a:sysClr val="windowText" lastClr="000000"/>
              </a:solidFill>
              <a:latin typeface="ＭＳ ゴシック" pitchFamily="49" charset="-128"/>
              <a:ea typeface="ＭＳ ゴシック" pitchFamily="49" charset="-128"/>
            </a:rPr>
            <a:t>19</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1</a:t>
          </a:r>
          <a:r>
            <a:rPr kumimoji="1" lang="ja-JP" altLang="en-US" sz="1400">
              <a:solidFill>
                <a:sysClr val="windowText" lastClr="000000"/>
              </a:solidFill>
              <a:latin typeface="ＭＳ ゴシック" pitchFamily="49" charset="-128"/>
              <a:ea typeface="ＭＳ ゴシック" pitchFamily="49" charset="-128"/>
            </a:rPr>
            <a:t>千万円減少した。</a:t>
          </a:r>
        </a:p>
        <a:p>
          <a:r>
            <a:rPr kumimoji="1" lang="ja-JP" altLang="en-US" sz="1400">
              <a:solidFill>
                <a:sysClr val="windowText" lastClr="000000"/>
              </a:solidFill>
              <a:latin typeface="ＭＳ ゴシック" pitchFamily="49" charset="-128"/>
              <a:ea typeface="ＭＳ ゴシック" pitchFamily="49" charset="-128"/>
            </a:rPr>
            <a:t>　充当可能財源等においては、人口減少等の影響で基準財政需要額算入見込額が大幅に減少したことにより、前年度比で約</a:t>
          </a:r>
          <a:r>
            <a:rPr kumimoji="1" lang="en-US" altLang="ja-JP" sz="1400">
              <a:solidFill>
                <a:sysClr val="windowText" lastClr="000000"/>
              </a:solidFill>
              <a:latin typeface="ＭＳ ゴシック" pitchFamily="49" charset="-128"/>
              <a:ea typeface="ＭＳ ゴシック" pitchFamily="49" charset="-128"/>
            </a:rPr>
            <a:t>24</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9</a:t>
          </a:r>
          <a:r>
            <a:rPr kumimoji="1" lang="ja-JP" altLang="en-US" sz="1400">
              <a:solidFill>
                <a:sysClr val="windowText" lastClr="000000"/>
              </a:solidFill>
              <a:latin typeface="ＭＳ ゴシック" pitchFamily="49" charset="-128"/>
              <a:ea typeface="ＭＳ ゴシック" pitchFamily="49" charset="-128"/>
            </a:rPr>
            <a:t>千万円の減少となっている。</a:t>
          </a:r>
        </a:p>
        <a:p>
          <a:r>
            <a:rPr kumimoji="1" lang="ja-JP" altLang="en-US" sz="1400">
              <a:solidFill>
                <a:sysClr val="windowText" lastClr="000000"/>
              </a:solidFill>
              <a:latin typeface="ＭＳ ゴシック" pitchFamily="49" charset="-128"/>
              <a:ea typeface="ＭＳ ゴシック" pitchFamily="49" charset="-128"/>
            </a:rPr>
            <a:t>　本市の将来負担比率は、平成</a:t>
          </a:r>
          <a:r>
            <a:rPr kumimoji="1" lang="en-US" altLang="ja-JP" sz="1400">
              <a:solidFill>
                <a:sysClr val="windowText" lastClr="000000"/>
              </a:solidFill>
              <a:latin typeface="ＭＳ ゴシック" pitchFamily="49" charset="-128"/>
              <a:ea typeface="ＭＳ ゴシック" pitchFamily="49" charset="-128"/>
            </a:rPr>
            <a:t>26</a:t>
          </a:r>
          <a:r>
            <a:rPr kumimoji="1" lang="ja-JP" altLang="en-US" sz="1400">
              <a:solidFill>
                <a:sysClr val="windowText" lastClr="000000"/>
              </a:solidFill>
              <a:latin typeface="ＭＳ ゴシック" pitchFamily="49" charset="-128"/>
              <a:ea typeface="ＭＳ ゴシック" pitchFamily="49" charset="-128"/>
            </a:rPr>
            <a:t>年度以降マイナスで推移しているが、将来予定されている学校給食共同調理場施設整備事業や道の駅津田の松原改修事業等</a:t>
          </a:r>
          <a:r>
            <a:rPr kumimoji="1" lang="ja-JP" altLang="en-US" sz="1400">
              <a:latin typeface="ＭＳ ゴシック" pitchFamily="49" charset="-128"/>
              <a:ea typeface="ＭＳ ゴシック" pitchFamily="49" charset="-128"/>
            </a:rPr>
            <a:t>の大型建設事業の実施により、将来負担額が増加し、比率が悪化することが見込まれるため、より一層の事業精査や経費抑制に努める。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香川県さぬき市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・人件費や物件費の増加などにより財政調整基金を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億円、志度音楽ホール施設整備事業等の実施により教育文化振興基金を約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千万円取り崩した一方、財政調整基金に約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千万円、ふるさと納税などのまちづくり寄附金をまちづくり基金に約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千万円積み立てたことなどにより、基金全体としては前年度と比べて約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千万円減少し、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千万円となっている。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年度は、人件費や物件費の増加、志度音楽ホール施設整備事業や長尾小学校改築事業の実施などにより、基金残高は減少した。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南海トラフ巨大地震などの臨時的に莫大な財政負担が生じる可能性に備えるためにも、事業の選択と集中による健全な財政運営を行い、一定規模の基金を確保しておく必要がある。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・まちづくり基金：寄附者から収受した寄附金を適正に管理運用するため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・振興基金：市民の連帯の強化及び地域振興を図るため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・防災基金：災害の発生防止及び災害に際して応急的に行う救助に必要な経費に充てるため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・地域福祉基金：高齢者保健福祉の増進を図るため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・教育文化振興基金：学校教育をはじめとする教育及び文化の振興を図るため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・まちづくり基金：まちづくり寄附金が増加したことにより、約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千万円の増加となっている。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・教育文化振興基金：音楽ホール施設整備事業等のために取り崩したことにより、約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千万円の減少となっている。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・防災基金：水門・ポンプ改修事業のために取り崩したことにより、約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千万円の減少となっている。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・振興基金：合併特例債を財源として積み立てた当該基金について、今後は新市建設計画に位置付けられた普通建設事業などに対して、一定の充当基準の範囲内で、計画的に活用する。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・教育文化振興基金：今後、学校の改修事業や音楽ホール施設整備事業等の大型建設事業が見込まれることから、翌年度の積増しを検討し、建設事業の財源として活用する。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・会計年度任用職員の勤勉手当の支給開始や自治体情報システムの標準化等により人件費や物件費が前年度と比べて増加したことなどにより、取崩額が積立額を上回り、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・財政状況が年々厳しさを増す中、向こう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年の収支均衡を保つため、令和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年度末時点で、標準財政規模の約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％に当たる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億円以上の残高を目標としている。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35,239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千円であり、令和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年度に利子分を積み立てたことにより、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91,004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千円増加し、令和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126,243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・利子分のみを積み立てて運用しており、市債の償還額が多額になる年度や繰上償還への対応を予定している。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848917C-5F85-4A80-8DFC-10D6696D0C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F7702D5-4188-47C4-9745-DD28E347FB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DEDA4D2-D577-4E57-893F-EE0B7F5815DC}"/>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66BC857-3A88-47AB-85EA-D9F3ECE34E06}"/>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0FD200C-6891-458B-98C1-12CEEC58000F}"/>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F43E300-45A6-462E-9E67-DC51FBDF55FB}"/>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6FAA9BF-5BCB-42BD-8C8C-B743AB6B03F6}"/>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7E4C037-6CCF-40A8-A521-D39D94F3F9BB}"/>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E804F74-21FA-4825-8E32-B44564356945}"/>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9176D1A-D1C6-49DF-9576-2E26E139A24D}"/>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6B0A2C2-E8E7-44F7-97A1-88637BF603A2}"/>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5D9564A-94C9-456C-8948-484AF3606DDA}"/>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130844D-1D60-4D81-AD68-8722FC69C82A}"/>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5F0726C-08A6-401B-B969-6D8F4908A1BC}"/>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287227F-3322-40C6-9215-4A4ABC66F9F5}"/>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118D9BE-8DEE-4CDC-A6C3-2EE26C2A9AA5}"/>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83EE2B3-A2E1-462B-82A5-342B1B3BFFF1}"/>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367A2F8-C46C-49A5-A2D1-E616792E3442}"/>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E9904BC-6F43-49D1-8379-0641635E0E06}"/>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EF1E487-5AF9-41AC-BEEC-1D3673487DEB}"/>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0B8A999-E171-4E10-A9D1-BBF7058CADA7}"/>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CCAB8AD-0D89-4E25-96F9-2A1CF2BF904F}"/>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26D90FE-4A76-4427-8D15-A3B873154D98}"/>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F320E64-BE5C-4FBA-8FAF-E197FA6F719F}"/>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A8FB8EA-ABD6-4D4B-B310-47EE69E578AE}"/>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86E614F-F62B-48E1-B607-01F40F3FF247}"/>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8DD0A38-56ED-4C30-8D96-4D6C90478E6C}"/>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3F589A6-12EF-4EC0-A546-E2B6885EE1D5}"/>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52D8E7E-CD2B-4E03-8026-FCB7A9E09688}"/>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139B7E2-DE68-4336-B025-106BA466EC9E}"/>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A39792C-817E-4C77-963F-BBD6A9D5896B}"/>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7E1A92D-7756-4453-BE1C-2C01A73E2BF5}"/>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D746656-E1B1-4BDB-98D8-00EEB04216CD}"/>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92841D6-824E-43E1-951E-33541AACC3E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9D6B25C-6D32-482B-AE22-9EDDEFE62235}"/>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4D75286-7257-4932-B53E-E92F079DBA7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8DD7671-CD80-4BD3-BB57-06D20367CC9F}"/>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0DBC75F-EB20-4C86-8764-BC7553DE191F}"/>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AD93D7A-C85E-4AB5-9B7B-E005296937D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6752B26-AF52-4DBF-BD4C-BEDAFDD9EADC}"/>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EEA1DC4-63D0-403A-9606-3792143B1513}"/>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E714980-98D3-4FE8-868F-D8CB647FEFE5}"/>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5519268-733D-4A32-A251-CB287CB18E5C}"/>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BF50DF1-C181-4381-AE41-3CEB6D267D51}"/>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B4FF563-FE7A-4E96-AC92-850F369CC486}"/>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3C4B4C8-7604-4EDC-B39A-A49E23C17DDA}"/>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618E0AC-DE53-4859-8B78-F9F57C610C63}"/>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DCB1DC3-DA71-4FD9-B2B9-77EF6DCD2E76}"/>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D283306-2C09-412E-8B2B-B37F1061E04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4D0737F-0083-49C3-98C3-20424D95F747}"/>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C05D4B6-55E9-4FE2-959D-0DD37C866F64}"/>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6850762-1FA1-4257-A774-67944AB58204}"/>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C7FC4E4-B6F8-4ED3-842C-4B5258CCB9FC}"/>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F4D646C-3CAD-4B53-BCC1-0B6A97540107}"/>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4CE89E3-7F8E-4295-B792-6F03B6CCF056}"/>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37622BC-F9C7-48BB-88D0-8F154E194E58}"/>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4029147-A437-4E3E-B606-FF25EF591F0D}"/>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有形固定資産減価償却率は類似団体内平均値をやや上回っている。令和６年度は、細川林谷記念館や市営住宅等の整備を行っているが、整備額よりも減価償却費が上回ったため、固定資産は減少し、有形固定資産減価償却率は前年度と比べ上昇した。</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solidFill>
                <a:schemeClr val="tx1"/>
              </a:solidFill>
              <a:latin typeface="ＭＳ Ｐゴシック" panose="020B0600070205080204" pitchFamily="50" charset="-128"/>
              <a:ea typeface="ＭＳ Ｐゴシック" panose="020B0600070205080204" pitchFamily="50" charset="-128"/>
            </a:rPr>
            <a:t>大型建設事業が概ね終了したことにより、今後は緩やかに上昇していく見込みであることから、引き続き老朽化した施設の適正管理に取り組んでいく。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8448B2E-A446-4AC8-8CF8-D249AB4DB39D}"/>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3FAA04B-EED9-43C5-B6D0-357763B3D988}"/>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63A46C2-6E45-4AD7-8BEE-C569C2FB4B1D}"/>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E330C8FF-A8BB-4B67-9419-4D8134DB4700}"/>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F0D60144-A991-48A6-9742-C62CB8D93EEB}"/>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F1115E5E-547B-41A7-AB2F-33EB58D39C2C}"/>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5ED3B9A5-5289-45A5-AF58-5B3F1BB106CD}"/>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4E320B11-09B0-4F15-883C-879143AD195D}"/>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76694ADB-8EA0-4D78-BE59-4C716C1604B0}"/>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1590441E-A75C-4310-9BDB-BE4A5BBE2280}"/>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1B69AACC-458B-4E3F-8B0C-FF2F2F00797C}"/>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55465D6E-D78A-43DD-82E3-C3248DE14645}"/>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96EDD2BF-D802-49C3-9247-93C2A8C1E989}"/>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0BC5E3F-D4A8-428F-A290-FA3FA8CECEAD}"/>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6508ACA0-CC3A-453C-96FE-F6CD09CDE7AB}"/>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301EE9A4-7A14-42EE-82F5-B32F6F25EEDF}"/>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75" name="直線コネクタ 74">
          <a:extLst>
            <a:ext uri="{FF2B5EF4-FFF2-40B4-BE49-F238E27FC236}">
              <a16:creationId xmlns:a16="http://schemas.microsoft.com/office/drawing/2014/main" id="{8E48731E-5B18-489B-907D-DACB4B38AFF0}"/>
            </a:ext>
          </a:extLst>
        </xdr:cNvPr>
        <xdr:cNvCxnSpPr/>
      </xdr:nvCxnSpPr>
      <xdr:spPr>
        <a:xfrm flipV="1">
          <a:off x="4206240" y="5208270"/>
          <a:ext cx="1270" cy="122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76" name="有形固定資産減価償却率最小値テキスト">
          <a:extLst>
            <a:ext uri="{FF2B5EF4-FFF2-40B4-BE49-F238E27FC236}">
              <a16:creationId xmlns:a16="http://schemas.microsoft.com/office/drawing/2014/main" id="{21206E46-930C-4644-914D-E1B423597BAD}"/>
            </a:ext>
          </a:extLst>
        </xdr:cNvPr>
        <xdr:cNvSpPr txBox="1"/>
      </xdr:nvSpPr>
      <xdr:spPr>
        <a:xfrm>
          <a:off x="4258945" y="643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77" name="直線コネクタ 76">
          <a:extLst>
            <a:ext uri="{FF2B5EF4-FFF2-40B4-BE49-F238E27FC236}">
              <a16:creationId xmlns:a16="http://schemas.microsoft.com/office/drawing/2014/main" id="{3773114B-E2E1-4F89-9FDD-2B0C1A5FAD20}"/>
            </a:ext>
          </a:extLst>
        </xdr:cNvPr>
        <xdr:cNvCxnSpPr/>
      </xdr:nvCxnSpPr>
      <xdr:spPr>
        <a:xfrm>
          <a:off x="4119245" y="643022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8" name="有形固定資産減価償却率最大値テキスト">
          <a:extLst>
            <a:ext uri="{FF2B5EF4-FFF2-40B4-BE49-F238E27FC236}">
              <a16:creationId xmlns:a16="http://schemas.microsoft.com/office/drawing/2014/main" id="{C4B8B086-A58A-438D-840C-BE1B544FF4EA}"/>
            </a:ext>
          </a:extLst>
        </xdr:cNvPr>
        <xdr:cNvSpPr txBox="1"/>
      </xdr:nvSpPr>
      <xdr:spPr>
        <a:xfrm>
          <a:off x="4258945" y="498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9" name="直線コネクタ 78">
          <a:extLst>
            <a:ext uri="{FF2B5EF4-FFF2-40B4-BE49-F238E27FC236}">
              <a16:creationId xmlns:a16="http://schemas.microsoft.com/office/drawing/2014/main" id="{DA0A4D93-9CEE-4808-A4A3-5C90D7FD1947}"/>
            </a:ext>
          </a:extLst>
        </xdr:cNvPr>
        <xdr:cNvCxnSpPr/>
      </xdr:nvCxnSpPr>
      <xdr:spPr>
        <a:xfrm>
          <a:off x="4119245" y="520827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80" name="有形固定資産減価償却率平均値テキスト">
          <a:extLst>
            <a:ext uri="{FF2B5EF4-FFF2-40B4-BE49-F238E27FC236}">
              <a16:creationId xmlns:a16="http://schemas.microsoft.com/office/drawing/2014/main" id="{5B359074-62C7-4634-87CD-DEA24EB3FDED}"/>
            </a:ext>
          </a:extLst>
        </xdr:cNvPr>
        <xdr:cNvSpPr txBox="1"/>
      </xdr:nvSpPr>
      <xdr:spPr>
        <a:xfrm>
          <a:off x="4258945" y="5573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81" name="フローチャート: 判断 80">
          <a:extLst>
            <a:ext uri="{FF2B5EF4-FFF2-40B4-BE49-F238E27FC236}">
              <a16:creationId xmlns:a16="http://schemas.microsoft.com/office/drawing/2014/main" id="{8703C278-D8E1-458D-9080-4D53FA3E2874}"/>
            </a:ext>
          </a:extLst>
        </xdr:cNvPr>
        <xdr:cNvSpPr/>
      </xdr:nvSpPr>
      <xdr:spPr>
        <a:xfrm>
          <a:off x="4157345" y="5718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82" name="フローチャート: 判断 81">
          <a:extLst>
            <a:ext uri="{FF2B5EF4-FFF2-40B4-BE49-F238E27FC236}">
              <a16:creationId xmlns:a16="http://schemas.microsoft.com/office/drawing/2014/main" id="{3A173A5C-F7FC-4C1C-A0C5-B661B33FF246}"/>
            </a:ext>
          </a:extLst>
        </xdr:cNvPr>
        <xdr:cNvSpPr/>
      </xdr:nvSpPr>
      <xdr:spPr>
        <a:xfrm>
          <a:off x="353758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B5F7CA82-8D52-447F-9208-7DF1BCDD4FDE}"/>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84" name="フローチャート: 判断 83">
          <a:extLst>
            <a:ext uri="{FF2B5EF4-FFF2-40B4-BE49-F238E27FC236}">
              <a16:creationId xmlns:a16="http://schemas.microsoft.com/office/drawing/2014/main" id="{0FC246B7-81E9-49B2-A444-5FCB3362B91A}"/>
            </a:ext>
          </a:extLst>
        </xdr:cNvPr>
        <xdr:cNvSpPr/>
      </xdr:nvSpPr>
      <xdr:spPr>
        <a:xfrm>
          <a:off x="2196465" y="5614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121708</xdr:rowOff>
    </xdr:from>
    <xdr:to>
      <xdr:col>7</xdr:col>
      <xdr:colOff>187325</xdr:colOff>
      <xdr:row>29</xdr:row>
      <xdr:rowOff>51858</xdr:rowOff>
    </xdr:to>
    <xdr:sp macro="" textlink="">
      <xdr:nvSpPr>
        <xdr:cNvPr id="85" name="フローチャート: 判断 84">
          <a:extLst>
            <a:ext uri="{FF2B5EF4-FFF2-40B4-BE49-F238E27FC236}">
              <a16:creationId xmlns:a16="http://schemas.microsoft.com/office/drawing/2014/main" id="{9F13786B-EF71-465D-B15D-3A7AA524A34E}"/>
            </a:ext>
          </a:extLst>
        </xdr:cNvPr>
        <xdr:cNvSpPr/>
      </xdr:nvSpPr>
      <xdr:spPr>
        <a:xfrm>
          <a:off x="1525905" y="55852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1F2967B-61D7-4B2E-B963-95AEC908A92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8024913-CE16-439F-AD92-E67B844808D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E71D3C0-6FAC-4F7E-9EAA-6302FA1EC5D9}"/>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3B0CE1D-1BC1-4774-A8C6-2CF756C54A1B}"/>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EABC642-EEAD-4636-8CFA-F6AF512460F6}"/>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94192</xdr:rowOff>
    </xdr:from>
    <xdr:to>
      <xdr:col>23</xdr:col>
      <xdr:colOff>136525</xdr:colOff>
      <xdr:row>30</xdr:row>
      <xdr:rowOff>24342</xdr:rowOff>
    </xdr:to>
    <xdr:sp macro="" textlink="">
      <xdr:nvSpPr>
        <xdr:cNvPr id="91" name="楕円 90">
          <a:extLst>
            <a:ext uri="{FF2B5EF4-FFF2-40B4-BE49-F238E27FC236}">
              <a16:creationId xmlns:a16="http://schemas.microsoft.com/office/drawing/2014/main" id="{DBB5DA7E-2CC5-4325-94CA-02AF8897D4AC}"/>
            </a:ext>
          </a:extLst>
        </xdr:cNvPr>
        <xdr:cNvSpPr/>
      </xdr:nvSpPr>
      <xdr:spPr>
        <a:xfrm>
          <a:off x="4157345" y="5725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72619</xdr:rowOff>
    </xdr:from>
    <xdr:ext cx="405111" cy="259045"/>
    <xdr:sp macro="" textlink="">
      <xdr:nvSpPr>
        <xdr:cNvPr id="92" name="有形固定資産減価償却率該当値テキスト">
          <a:extLst>
            <a:ext uri="{FF2B5EF4-FFF2-40B4-BE49-F238E27FC236}">
              <a16:creationId xmlns:a16="http://schemas.microsoft.com/office/drawing/2014/main" id="{65C563E7-E719-4A7F-9BB1-D62FF8872DB0}"/>
            </a:ext>
          </a:extLst>
        </xdr:cNvPr>
        <xdr:cNvSpPr txBox="1"/>
      </xdr:nvSpPr>
      <xdr:spPr>
        <a:xfrm>
          <a:off x="4258945" y="5703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40217</xdr:rowOff>
    </xdr:from>
    <xdr:to>
      <xdr:col>19</xdr:col>
      <xdr:colOff>187325</xdr:colOff>
      <xdr:row>29</xdr:row>
      <xdr:rowOff>141817</xdr:rowOff>
    </xdr:to>
    <xdr:sp macro="" textlink="">
      <xdr:nvSpPr>
        <xdr:cNvPr id="93" name="楕円 92">
          <a:extLst>
            <a:ext uri="{FF2B5EF4-FFF2-40B4-BE49-F238E27FC236}">
              <a16:creationId xmlns:a16="http://schemas.microsoft.com/office/drawing/2014/main" id="{FC92F53B-BDB4-42B9-876B-EB5D189429FD}"/>
            </a:ext>
          </a:extLst>
        </xdr:cNvPr>
        <xdr:cNvSpPr/>
      </xdr:nvSpPr>
      <xdr:spPr>
        <a:xfrm>
          <a:off x="3537585" y="56713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91017</xdr:rowOff>
    </xdr:from>
    <xdr:to>
      <xdr:col>23</xdr:col>
      <xdr:colOff>85725</xdr:colOff>
      <xdr:row>29</xdr:row>
      <xdr:rowOff>144992</xdr:rowOff>
    </xdr:to>
    <xdr:cxnSp macro="">
      <xdr:nvCxnSpPr>
        <xdr:cNvPr id="94" name="直線コネクタ 93">
          <a:extLst>
            <a:ext uri="{FF2B5EF4-FFF2-40B4-BE49-F238E27FC236}">
              <a16:creationId xmlns:a16="http://schemas.microsoft.com/office/drawing/2014/main" id="{C1BA22A4-482A-4FAF-8DB6-5A170BEBC7D9}"/>
            </a:ext>
          </a:extLst>
        </xdr:cNvPr>
        <xdr:cNvCxnSpPr/>
      </xdr:nvCxnSpPr>
      <xdr:spPr>
        <a:xfrm>
          <a:off x="3588385" y="5722197"/>
          <a:ext cx="6197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58208</xdr:rowOff>
    </xdr:from>
    <xdr:to>
      <xdr:col>15</xdr:col>
      <xdr:colOff>187325</xdr:colOff>
      <xdr:row>29</xdr:row>
      <xdr:rowOff>159808</xdr:rowOff>
    </xdr:to>
    <xdr:sp macro="" textlink="">
      <xdr:nvSpPr>
        <xdr:cNvPr id="95" name="楕円 94">
          <a:extLst>
            <a:ext uri="{FF2B5EF4-FFF2-40B4-BE49-F238E27FC236}">
              <a16:creationId xmlns:a16="http://schemas.microsoft.com/office/drawing/2014/main" id="{0D55BD6C-7A9F-4A5F-A724-7D3F64E1AA10}"/>
            </a:ext>
          </a:extLst>
        </xdr:cNvPr>
        <xdr:cNvSpPr/>
      </xdr:nvSpPr>
      <xdr:spPr>
        <a:xfrm>
          <a:off x="2867025" y="56893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91017</xdr:rowOff>
    </xdr:from>
    <xdr:to>
      <xdr:col>19</xdr:col>
      <xdr:colOff>136525</xdr:colOff>
      <xdr:row>29</xdr:row>
      <xdr:rowOff>109008</xdr:rowOff>
    </xdr:to>
    <xdr:cxnSp macro="">
      <xdr:nvCxnSpPr>
        <xdr:cNvPr id="96" name="直線コネクタ 95">
          <a:extLst>
            <a:ext uri="{FF2B5EF4-FFF2-40B4-BE49-F238E27FC236}">
              <a16:creationId xmlns:a16="http://schemas.microsoft.com/office/drawing/2014/main" id="{EAAA1FB4-F4BE-4576-A651-DA0FB6B42970}"/>
            </a:ext>
          </a:extLst>
        </xdr:cNvPr>
        <xdr:cNvCxnSpPr/>
      </xdr:nvCxnSpPr>
      <xdr:spPr>
        <a:xfrm flipV="1">
          <a:off x="2917825" y="5722197"/>
          <a:ext cx="67056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22225</xdr:rowOff>
    </xdr:from>
    <xdr:to>
      <xdr:col>11</xdr:col>
      <xdr:colOff>187325</xdr:colOff>
      <xdr:row>29</xdr:row>
      <xdr:rowOff>123825</xdr:rowOff>
    </xdr:to>
    <xdr:sp macro="" textlink="">
      <xdr:nvSpPr>
        <xdr:cNvPr id="97" name="楕円 96">
          <a:extLst>
            <a:ext uri="{FF2B5EF4-FFF2-40B4-BE49-F238E27FC236}">
              <a16:creationId xmlns:a16="http://schemas.microsoft.com/office/drawing/2014/main" id="{94CB958C-F5E9-446A-A42B-035F6478B8C0}"/>
            </a:ext>
          </a:extLst>
        </xdr:cNvPr>
        <xdr:cNvSpPr/>
      </xdr:nvSpPr>
      <xdr:spPr>
        <a:xfrm>
          <a:off x="2196465" y="56534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73025</xdr:rowOff>
    </xdr:from>
    <xdr:to>
      <xdr:col>15</xdr:col>
      <xdr:colOff>136525</xdr:colOff>
      <xdr:row>29</xdr:row>
      <xdr:rowOff>109008</xdr:rowOff>
    </xdr:to>
    <xdr:cxnSp macro="">
      <xdr:nvCxnSpPr>
        <xdr:cNvPr id="98" name="直線コネクタ 97">
          <a:extLst>
            <a:ext uri="{FF2B5EF4-FFF2-40B4-BE49-F238E27FC236}">
              <a16:creationId xmlns:a16="http://schemas.microsoft.com/office/drawing/2014/main" id="{05CE1A26-2DF0-4E8D-B81C-AE52F5EC1CA3}"/>
            </a:ext>
          </a:extLst>
        </xdr:cNvPr>
        <xdr:cNvCxnSpPr/>
      </xdr:nvCxnSpPr>
      <xdr:spPr>
        <a:xfrm>
          <a:off x="2247265" y="5704205"/>
          <a:ext cx="67056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143298</xdr:rowOff>
    </xdr:from>
    <xdr:to>
      <xdr:col>7</xdr:col>
      <xdr:colOff>187325</xdr:colOff>
      <xdr:row>29</xdr:row>
      <xdr:rowOff>73448</xdr:rowOff>
    </xdr:to>
    <xdr:sp macro="" textlink="">
      <xdr:nvSpPr>
        <xdr:cNvPr id="99" name="楕円 98">
          <a:extLst>
            <a:ext uri="{FF2B5EF4-FFF2-40B4-BE49-F238E27FC236}">
              <a16:creationId xmlns:a16="http://schemas.microsoft.com/office/drawing/2014/main" id="{F4882516-353C-4343-9903-6907E4DE983A}"/>
            </a:ext>
          </a:extLst>
        </xdr:cNvPr>
        <xdr:cNvSpPr/>
      </xdr:nvSpPr>
      <xdr:spPr>
        <a:xfrm>
          <a:off x="1525905" y="5606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22648</xdr:rowOff>
    </xdr:from>
    <xdr:to>
      <xdr:col>11</xdr:col>
      <xdr:colOff>136525</xdr:colOff>
      <xdr:row>29</xdr:row>
      <xdr:rowOff>73025</xdr:rowOff>
    </xdr:to>
    <xdr:cxnSp macro="">
      <xdr:nvCxnSpPr>
        <xdr:cNvPr id="100" name="直線コネクタ 99">
          <a:extLst>
            <a:ext uri="{FF2B5EF4-FFF2-40B4-BE49-F238E27FC236}">
              <a16:creationId xmlns:a16="http://schemas.microsoft.com/office/drawing/2014/main" id="{127DCAAA-A0E1-4F81-90F1-F6C3E59A939F}"/>
            </a:ext>
          </a:extLst>
        </xdr:cNvPr>
        <xdr:cNvCxnSpPr/>
      </xdr:nvCxnSpPr>
      <xdr:spPr>
        <a:xfrm>
          <a:off x="1576705" y="5653828"/>
          <a:ext cx="67056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101" name="n_1aveValue有形固定資産減価償却率">
          <a:extLst>
            <a:ext uri="{FF2B5EF4-FFF2-40B4-BE49-F238E27FC236}">
              <a16:creationId xmlns:a16="http://schemas.microsoft.com/office/drawing/2014/main" id="{8095A0E6-8208-4E76-A31D-5F68F4095074}"/>
            </a:ext>
          </a:extLst>
        </xdr:cNvPr>
        <xdr:cNvSpPr txBox="1"/>
      </xdr:nvSpPr>
      <xdr:spPr>
        <a:xfrm>
          <a:off x="3395989"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7191A3AF-495C-49C6-80B5-AEAE7DAA3517}"/>
            </a:ext>
          </a:extLst>
        </xdr:cNvPr>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103" name="n_3aveValue有形固定資産減価償却率">
          <a:extLst>
            <a:ext uri="{FF2B5EF4-FFF2-40B4-BE49-F238E27FC236}">
              <a16:creationId xmlns:a16="http://schemas.microsoft.com/office/drawing/2014/main" id="{B90141C9-7AD8-41C3-AB17-B4460F248D16}"/>
            </a:ext>
          </a:extLst>
        </xdr:cNvPr>
        <xdr:cNvSpPr txBox="1"/>
      </xdr:nvSpPr>
      <xdr:spPr>
        <a:xfrm>
          <a:off x="2067569" y="539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68385</xdr:rowOff>
    </xdr:from>
    <xdr:ext cx="405111" cy="259045"/>
    <xdr:sp macro="" textlink="">
      <xdr:nvSpPr>
        <xdr:cNvPr id="104" name="n_4aveValue有形固定資産減価償却率">
          <a:extLst>
            <a:ext uri="{FF2B5EF4-FFF2-40B4-BE49-F238E27FC236}">
              <a16:creationId xmlns:a16="http://schemas.microsoft.com/office/drawing/2014/main" id="{2175E62F-537E-4925-8278-1F9EFA24336F}"/>
            </a:ext>
          </a:extLst>
        </xdr:cNvPr>
        <xdr:cNvSpPr txBox="1"/>
      </xdr:nvSpPr>
      <xdr:spPr>
        <a:xfrm>
          <a:off x="1397009" y="5364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158344</xdr:rowOff>
    </xdr:from>
    <xdr:ext cx="405111" cy="259045"/>
    <xdr:sp macro="" textlink="">
      <xdr:nvSpPr>
        <xdr:cNvPr id="105" name="n_1mainValue有形固定資産減価償却率">
          <a:extLst>
            <a:ext uri="{FF2B5EF4-FFF2-40B4-BE49-F238E27FC236}">
              <a16:creationId xmlns:a16="http://schemas.microsoft.com/office/drawing/2014/main" id="{B2E73798-C036-444E-9FD3-12BB186BD792}"/>
            </a:ext>
          </a:extLst>
        </xdr:cNvPr>
        <xdr:cNvSpPr txBox="1"/>
      </xdr:nvSpPr>
      <xdr:spPr>
        <a:xfrm>
          <a:off x="3395989" y="5454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150935</xdr:rowOff>
    </xdr:from>
    <xdr:ext cx="405111" cy="259045"/>
    <xdr:sp macro="" textlink="">
      <xdr:nvSpPr>
        <xdr:cNvPr id="106" name="n_2mainValue有形固定資産減価償却率">
          <a:extLst>
            <a:ext uri="{FF2B5EF4-FFF2-40B4-BE49-F238E27FC236}">
              <a16:creationId xmlns:a16="http://schemas.microsoft.com/office/drawing/2014/main" id="{6E6508AD-B286-443A-9156-1CCCE83E9FDF}"/>
            </a:ext>
          </a:extLst>
        </xdr:cNvPr>
        <xdr:cNvSpPr txBox="1"/>
      </xdr:nvSpPr>
      <xdr:spPr>
        <a:xfrm>
          <a:off x="2738129"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114952</xdr:rowOff>
    </xdr:from>
    <xdr:ext cx="405111" cy="259045"/>
    <xdr:sp macro="" textlink="">
      <xdr:nvSpPr>
        <xdr:cNvPr id="107" name="n_3mainValue有形固定資産減価償却率">
          <a:extLst>
            <a:ext uri="{FF2B5EF4-FFF2-40B4-BE49-F238E27FC236}">
              <a16:creationId xmlns:a16="http://schemas.microsoft.com/office/drawing/2014/main" id="{F7CE31C6-A41F-42F4-A072-DBB83A4DDCF9}"/>
            </a:ext>
          </a:extLst>
        </xdr:cNvPr>
        <xdr:cNvSpPr txBox="1"/>
      </xdr:nvSpPr>
      <xdr:spPr>
        <a:xfrm>
          <a:off x="2067569"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108" name="n_4mainValue有形固定資産減価償却率">
          <a:extLst>
            <a:ext uri="{FF2B5EF4-FFF2-40B4-BE49-F238E27FC236}">
              <a16:creationId xmlns:a16="http://schemas.microsoft.com/office/drawing/2014/main" id="{6A750610-904F-435A-BE69-F846BE775DE3}"/>
            </a:ext>
          </a:extLst>
        </xdr:cNvPr>
        <xdr:cNvSpPr txBox="1"/>
      </xdr:nvSpPr>
      <xdr:spPr>
        <a:xfrm>
          <a:off x="1397009" y="56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FB1BABB8-BDD7-4A2F-A621-D3E15FC02742}"/>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B56D740-EF06-4084-A27F-4835AB67993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DBC79389-563C-44BB-99BA-11520C1B9E32}"/>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[ 250.8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2D9B92AB-1A6C-41B0-A9E2-74426DD4338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C2ABDE57-6858-49C0-97D2-3FD39F6F059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D744FDE7-D6D4-485A-9824-E05513E6E555}"/>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1429E71-D05A-4678-BA85-B473100EB456}"/>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D1158894-CBD5-465C-9A94-EE8D5058BA3E}"/>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B3D2AE1-8D24-49B3-B2D1-495238391E8E}"/>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E15B4988-6536-4C0D-A4FD-120231CA7E89}"/>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745E626F-0D25-44FD-B6EC-69BC74DE653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BA3E3A50-4FEA-470F-9F66-09600DC8B62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593317FE-EEB0-4AE6-B9CA-802C5EDE9D2F}"/>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債務償還比率は、地方債を財源として活用し長尾小学校や細川林谷記念館等を整備したことにより、前年度と比べ上昇した。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今後も類似団体内平均値よりも低い状態を継続できるよう、計画的に投資事業を実施し、健全な財政運営に努める。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C66BCDC2-6239-4372-BC26-054BE4686E71}"/>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7F616CB-2FBC-4347-9B9C-C5505F5730AB}"/>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12A0B187-DC49-4CEB-AB18-61E7A13B64C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77222B93-03DB-43E1-AD15-D9567FF47107}"/>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E88735DB-AC98-44A4-A6BB-B2256F0DE57C}"/>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F7B18E71-A45E-4066-B6AF-28EFD318625A}"/>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11523D36-DCEC-487A-BCE1-435FF920C6BA}"/>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EE0FFF90-AB90-4C30-9E15-D5AED4AD8B65}"/>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A88C4AF8-5235-4271-B5DB-9DED6AEE7AF6}"/>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B0E7AEB3-E131-4A54-BBFF-814EBB8698B6}"/>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17C7C472-7841-4AAB-9749-C6294EAA8DAC}"/>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F514DD91-3ADB-42E9-A7EE-0CA588307499}"/>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1D9B5803-1BCC-4EAD-AE45-BA5DC8FCAFB9}"/>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0542AD9-BAC6-48D2-8049-16B2DAB3FCC1}"/>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90FF4E7-4D1F-4A4F-AE50-0B6E5746EF68}"/>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37" name="直線コネクタ 136">
          <a:extLst>
            <a:ext uri="{FF2B5EF4-FFF2-40B4-BE49-F238E27FC236}">
              <a16:creationId xmlns:a16="http://schemas.microsoft.com/office/drawing/2014/main" id="{9A7A9220-BB6C-40E1-9C5E-B87B7B324811}"/>
            </a:ext>
          </a:extLst>
        </xdr:cNvPr>
        <xdr:cNvCxnSpPr/>
      </xdr:nvCxnSpPr>
      <xdr:spPr>
        <a:xfrm flipV="1">
          <a:off x="13027660" y="5211868"/>
          <a:ext cx="1269" cy="1331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8" name="債務償還比率最小値テキスト">
          <a:extLst>
            <a:ext uri="{FF2B5EF4-FFF2-40B4-BE49-F238E27FC236}">
              <a16:creationId xmlns:a16="http://schemas.microsoft.com/office/drawing/2014/main" id="{8262DA97-0D43-4389-A3DC-45F99EA89E80}"/>
            </a:ext>
          </a:extLst>
        </xdr:cNvPr>
        <xdr:cNvSpPr txBox="1"/>
      </xdr:nvSpPr>
      <xdr:spPr>
        <a:xfrm>
          <a:off x="13080365" y="654670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9" name="直線コネクタ 138">
          <a:extLst>
            <a:ext uri="{FF2B5EF4-FFF2-40B4-BE49-F238E27FC236}">
              <a16:creationId xmlns:a16="http://schemas.microsoft.com/office/drawing/2014/main" id="{0530B8E4-D911-4892-ABD6-9DCFAEC19518}"/>
            </a:ext>
          </a:extLst>
        </xdr:cNvPr>
        <xdr:cNvCxnSpPr/>
      </xdr:nvCxnSpPr>
      <xdr:spPr>
        <a:xfrm>
          <a:off x="12963525" y="6542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DBF8E5BB-1F60-4959-99C2-4DA7A78CE729}"/>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5C13EB01-C7BE-471B-98F5-4069AF12782E}"/>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42" name="債務償還比率平均値テキスト">
          <a:extLst>
            <a:ext uri="{FF2B5EF4-FFF2-40B4-BE49-F238E27FC236}">
              <a16:creationId xmlns:a16="http://schemas.microsoft.com/office/drawing/2014/main" id="{B3602501-8FC0-4390-AD5A-9929CEBFB2B3}"/>
            </a:ext>
          </a:extLst>
        </xdr:cNvPr>
        <xdr:cNvSpPr txBox="1"/>
      </xdr:nvSpPr>
      <xdr:spPr>
        <a:xfrm>
          <a:off x="13080365" y="5816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43" name="フローチャート: 判断 142">
          <a:extLst>
            <a:ext uri="{FF2B5EF4-FFF2-40B4-BE49-F238E27FC236}">
              <a16:creationId xmlns:a16="http://schemas.microsoft.com/office/drawing/2014/main" id="{382E23A9-8644-4416-99C2-077EDF4CBF76}"/>
            </a:ext>
          </a:extLst>
        </xdr:cNvPr>
        <xdr:cNvSpPr/>
      </xdr:nvSpPr>
      <xdr:spPr>
        <a:xfrm>
          <a:off x="13001625" y="5838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44" name="フローチャート: 判断 143">
          <a:extLst>
            <a:ext uri="{FF2B5EF4-FFF2-40B4-BE49-F238E27FC236}">
              <a16:creationId xmlns:a16="http://schemas.microsoft.com/office/drawing/2014/main" id="{711C0C1C-9093-410A-AAD1-4373E8B72D84}"/>
            </a:ext>
          </a:extLst>
        </xdr:cNvPr>
        <xdr:cNvSpPr/>
      </xdr:nvSpPr>
      <xdr:spPr>
        <a:xfrm>
          <a:off x="12359005" y="58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45" name="フローチャート: 判断 144">
          <a:extLst>
            <a:ext uri="{FF2B5EF4-FFF2-40B4-BE49-F238E27FC236}">
              <a16:creationId xmlns:a16="http://schemas.microsoft.com/office/drawing/2014/main" id="{23B6883F-8673-47FB-A33D-6C02271C763C}"/>
            </a:ext>
          </a:extLst>
        </xdr:cNvPr>
        <xdr:cNvSpPr/>
      </xdr:nvSpPr>
      <xdr:spPr>
        <a:xfrm>
          <a:off x="11688445" y="5820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46" name="フローチャート: 判断 145">
          <a:extLst>
            <a:ext uri="{FF2B5EF4-FFF2-40B4-BE49-F238E27FC236}">
              <a16:creationId xmlns:a16="http://schemas.microsoft.com/office/drawing/2014/main" id="{DD1D870E-FC6C-43B7-A508-9E0AB6E6A8EE}"/>
            </a:ext>
          </a:extLst>
        </xdr:cNvPr>
        <xdr:cNvSpPr/>
      </xdr:nvSpPr>
      <xdr:spPr>
        <a:xfrm>
          <a:off x="11017885" y="57648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126167</xdr:rowOff>
    </xdr:from>
    <xdr:to>
      <xdr:col>60</xdr:col>
      <xdr:colOff>123825</xdr:colOff>
      <xdr:row>31</xdr:row>
      <xdr:rowOff>56317</xdr:rowOff>
    </xdr:to>
    <xdr:sp macro="" textlink="">
      <xdr:nvSpPr>
        <xdr:cNvPr id="147" name="フローチャート: 判断 146">
          <a:extLst>
            <a:ext uri="{FF2B5EF4-FFF2-40B4-BE49-F238E27FC236}">
              <a16:creationId xmlns:a16="http://schemas.microsoft.com/office/drawing/2014/main" id="{C11B4EA7-207C-4B7A-9D89-89DBDFE449CE}"/>
            </a:ext>
          </a:extLst>
        </xdr:cNvPr>
        <xdr:cNvSpPr/>
      </xdr:nvSpPr>
      <xdr:spPr>
        <a:xfrm>
          <a:off x="10347325" y="59249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5BDC3E2-631E-441A-8437-97298488C472}"/>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85F2C07C-5BAE-45CE-A8B9-CD4C6843484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24E30C8-7578-4157-91F3-F6515264BA44}"/>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849BFB7-90D8-4C14-80A5-CCBCF8036B2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D1D59CB-E808-41C8-BF92-AFC4447EFE5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162179</xdr:rowOff>
    </xdr:from>
    <xdr:to>
      <xdr:col>76</xdr:col>
      <xdr:colOff>73025</xdr:colOff>
      <xdr:row>28</xdr:row>
      <xdr:rowOff>92329</xdr:rowOff>
    </xdr:to>
    <xdr:sp macro="" textlink="">
      <xdr:nvSpPr>
        <xdr:cNvPr id="153" name="楕円 152">
          <a:extLst>
            <a:ext uri="{FF2B5EF4-FFF2-40B4-BE49-F238E27FC236}">
              <a16:creationId xmlns:a16="http://schemas.microsoft.com/office/drawing/2014/main" id="{86311FF1-AD12-4354-857E-463AB05A85F9}"/>
            </a:ext>
          </a:extLst>
        </xdr:cNvPr>
        <xdr:cNvSpPr/>
      </xdr:nvSpPr>
      <xdr:spPr>
        <a:xfrm>
          <a:off x="13001625" y="54580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13606</xdr:rowOff>
    </xdr:from>
    <xdr:ext cx="469744" cy="259045"/>
    <xdr:sp macro="" textlink="">
      <xdr:nvSpPr>
        <xdr:cNvPr id="154" name="債務償還比率該当値テキスト">
          <a:extLst>
            <a:ext uri="{FF2B5EF4-FFF2-40B4-BE49-F238E27FC236}">
              <a16:creationId xmlns:a16="http://schemas.microsoft.com/office/drawing/2014/main" id="{DA197270-39EC-42B2-93FD-57E78885A747}"/>
            </a:ext>
          </a:extLst>
        </xdr:cNvPr>
        <xdr:cNvSpPr txBox="1"/>
      </xdr:nvSpPr>
      <xdr:spPr>
        <a:xfrm>
          <a:off x="13080365" y="530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113242</xdr:rowOff>
    </xdr:from>
    <xdr:to>
      <xdr:col>72</xdr:col>
      <xdr:colOff>123825</xdr:colOff>
      <xdr:row>28</xdr:row>
      <xdr:rowOff>43392</xdr:rowOff>
    </xdr:to>
    <xdr:sp macro="" textlink="">
      <xdr:nvSpPr>
        <xdr:cNvPr id="155" name="楕円 154">
          <a:extLst>
            <a:ext uri="{FF2B5EF4-FFF2-40B4-BE49-F238E27FC236}">
              <a16:creationId xmlns:a16="http://schemas.microsoft.com/office/drawing/2014/main" id="{100A1EB4-EC8C-4D6B-87EC-836253C6D203}"/>
            </a:ext>
          </a:extLst>
        </xdr:cNvPr>
        <xdr:cNvSpPr/>
      </xdr:nvSpPr>
      <xdr:spPr>
        <a:xfrm>
          <a:off x="12359005" y="5409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164042</xdr:rowOff>
    </xdr:from>
    <xdr:to>
      <xdr:col>76</xdr:col>
      <xdr:colOff>22225</xdr:colOff>
      <xdr:row>28</xdr:row>
      <xdr:rowOff>41529</xdr:rowOff>
    </xdr:to>
    <xdr:cxnSp macro="">
      <xdr:nvCxnSpPr>
        <xdr:cNvPr id="156" name="直線コネクタ 155">
          <a:extLst>
            <a:ext uri="{FF2B5EF4-FFF2-40B4-BE49-F238E27FC236}">
              <a16:creationId xmlns:a16="http://schemas.microsoft.com/office/drawing/2014/main" id="{2D3FC7C5-3546-42E8-A3C8-3E71808A4AD4}"/>
            </a:ext>
          </a:extLst>
        </xdr:cNvPr>
        <xdr:cNvCxnSpPr/>
      </xdr:nvCxnSpPr>
      <xdr:spPr>
        <a:xfrm>
          <a:off x="12409805" y="5459942"/>
          <a:ext cx="619760" cy="4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154382</xdr:rowOff>
    </xdr:from>
    <xdr:to>
      <xdr:col>68</xdr:col>
      <xdr:colOff>123825</xdr:colOff>
      <xdr:row>28</xdr:row>
      <xdr:rowOff>84532</xdr:rowOff>
    </xdr:to>
    <xdr:sp macro="" textlink="">
      <xdr:nvSpPr>
        <xdr:cNvPr id="157" name="楕円 156">
          <a:extLst>
            <a:ext uri="{FF2B5EF4-FFF2-40B4-BE49-F238E27FC236}">
              <a16:creationId xmlns:a16="http://schemas.microsoft.com/office/drawing/2014/main" id="{15AA9B3A-5E5F-4B97-87FF-CB8B64E8D8EB}"/>
            </a:ext>
          </a:extLst>
        </xdr:cNvPr>
        <xdr:cNvSpPr/>
      </xdr:nvSpPr>
      <xdr:spPr>
        <a:xfrm>
          <a:off x="11688445" y="54502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164042</xdr:rowOff>
    </xdr:from>
    <xdr:to>
      <xdr:col>72</xdr:col>
      <xdr:colOff>73025</xdr:colOff>
      <xdr:row>28</xdr:row>
      <xdr:rowOff>33732</xdr:rowOff>
    </xdr:to>
    <xdr:cxnSp macro="">
      <xdr:nvCxnSpPr>
        <xdr:cNvPr id="158" name="直線コネクタ 157">
          <a:extLst>
            <a:ext uri="{FF2B5EF4-FFF2-40B4-BE49-F238E27FC236}">
              <a16:creationId xmlns:a16="http://schemas.microsoft.com/office/drawing/2014/main" id="{F7BB0123-68BA-4343-BBCA-24EA2F1CB954}"/>
            </a:ext>
          </a:extLst>
        </xdr:cNvPr>
        <xdr:cNvCxnSpPr/>
      </xdr:nvCxnSpPr>
      <xdr:spPr>
        <a:xfrm flipV="1">
          <a:off x="11739245" y="5459942"/>
          <a:ext cx="670560" cy="3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18316</xdr:rowOff>
    </xdr:from>
    <xdr:to>
      <xdr:col>64</xdr:col>
      <xdr:colOff>123825</xdr:colOff>
      <xdr:row>28</xdr:row>
      <xdr:rowOff>119916</xdr:rowOff>
    </xdr:to>
    <xdr:sp macro="" textlink="">
      <xdr:nvSpPr>
        <xdr:cNvPr id="159" name="楕円 158">
          <a:extLst>
            <a:ext uri="{FF2B5EF4-FFF2-40B4-BE49-F238E27FC236}">
              <a16:creationId xmlns:a16="http://schemas.microsoft.com/office/drawing/2014/main" id="{3809215B-4C70-4E97-B1AF-6684DF89E2A7}"/>
            </a:ext>
          </a:extLst>
        </xdr:cNvPr>
        <xdr:cNvSpPr/>
      </xdr:nvSpPr>
      <xdr:spPr>
        <a:xfrm>
          <a:off x="11017885" y="548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33732</xdr:rowOff>
    </xdr:from>
    <xdr:to>
      <xdr:col>68</xdr:col>
      <xdr:colOff>73025</xdr:colOff>
      <xdr:row>28</xdr:row>
      <xdr:rowOff>69116</xdr:rowOff>
    </xdr:to>
    <xdr:cxnSp macro="">
      <xdr:nvCxnSpPr>
        <xdr:cNvPr id="160" name="直線コネクタ 159">
          <a:extLst>
            <a:ext uri="{FF2B5EF4-FFF2-40B4-BE49-F238E27FC236}">
              <a16:creationId xmlns:a16="http://schemas.microsoft.com/office/drawing/2014/main" id="{2A563BE9-787B-4EFC-8905-D6FBB4FD5025}"/>
            </a:ext>
          </a:extLst>
        </xdr:cNvPr>
        <xdr:cNvCxnSpPr/>
      </xdr:nvCxnSpPr>
      <xdr:spPr>
        <a:xfrm flipV="1">
          <a:off x="11068685" y="5497272"/>
          <a:ext cx="670560" cy="3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131304</xdr:rowOff>
    </xdr:from>
    <xdr:to>
      <xdr:col>60</xdr:col>
      <xdr:colOff>123825</xdr:colOff>
      <xdr:row>29</xdr:row>
      <xdr:rowOff>61454</xdr:rowOff>
    </xdr:to>
    <xdr:sp macro="" textlink="">
      <xdr:nvSpPr>
        <xdr:cNvPr id="161" name="楕円 160">
          <a:extLst>
            <a:ext uri="{FF2B5EF4-FFF2-40B4-BE49-F238E27FC236}">
              <a16:creationId xmlns:a16="http://schemas.microsoft.com/office/drawing/2014/main" id="{A6260627-7863-4C94-8A2E-DA9137CEEC26}"/>
            </a:ext>
          </a:extLst>
        </xdr:cNvPr>
        <xdr:cNvSpPr/>
      </xdr:nvSpPr>
      <xdr:spPr>
        <a:xfrm>
          <a:off x="10347325" y="55948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69116</xdr:rowOff>
    </xdr:from>
    <xdr:to>
      <xdr:col>64</xdr:col>
      <xdr:colOff>73025</xdr:colOff>
      <xdr:row>29</xdr:row>
      <xdr:rowOff>10654</xdr:rowOff>
    </xdr:to>
    <xdr:cxnSp macro="">
      <xdr:nvCxnSpPr>
        <xdr:cNvPr id="162" name="直線コネクタ 161">
          <a:extLst>
            <a:ext uri="{FF2B5EF4-FFF2-40B4-BE49-F238E27FC236}">
              <a16:creationId xmlns:a16="http://schemas.microsoft.com/office/drawing/2014/main" id="{17D5C945-81FD-468C-AEB6-C80BF5CFBA5C}"/>
            </a:ext>
          </a:extLst>
        </xdr:cNvPr>
        <xdr:cNvCxnSpPr/>
      </xdr:nvCxnSpPr>
      <xdr:spPr>
        <a:xfrm flipV="1">
          <a:off x="10398125" y="5532656"/>
          <a:ext cx="670560" cy="10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63" name="n_1aveValue債務償還比率">
          <a:extLst>
            <a:ext uri="{FF2B5EF4-FFF2-40B4-BE49-F238E27FC236}">
              <a16:creationId xmlns:a16="http://schemas.microsoft.com/office/drawing/2014/main" id="{29A8C321-2A67-4C99-B229-F06A462B83AF}"/>
            </a:ext>
          </a:extLst>
        </xdr:cNvPr>
        <xdr:cNvSpPr txBox="1"/>
      </xdr:nvSpPr>
      <xdr:spPr>
        <a:xfrm>
          <a:off x="12185092" y="592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64" name="n_2aveValue債務償還比率">
          <a:extLst>
            <a:ext uri="{FF2B5EF4-FFF2-40B4-BE49-F238E27FC236}">
              <a16:creationId xmlns:a16="http://schemas.microsoft.com/office/drawing/2014/main" id="{3167FD5B-2A7A-4B3A-AC2D-844B653BB169}"/>
            </a:ext>
          </a:extLst>
        </xdr:cNvPr>
        <xdr:cNvSpPr txBox="1"/>
      </xdr:nvSpPr>
      <xdr:spPr>
        <a:xfrm>
          <a:off x="11527232" y="5912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65" name="n_3aveValue債務償還比率">
          <a:extLst>
            <a:ext uri="{FF2B5EF4-FFF2-40B4-BE49-F238E27FC236}">
              <a16:creationId xmlns:a16="http://schemas.microsoft.com/office/drawing/2014/main" id="{CC34EE77-AF7E-47AB-8AB7-7D4529E2D75F}"/>
            </a:ext>
          </a:extLst>
        </xdr:cNvPr>
        <xdr:cNvSpPr txBox="1"/>
      </xdr:nvSpPr>
      <xdr:spPr>
        <a:xfrm>
          <a:off x="10856672" y="585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47444</xdr:rowOff>
    </xdr:from>
    <xdr:ext cx="469744" cy="259045"/>
    <xdr:sp macro="" textlink="">
      <xdr:nvSpPr>
        <xdr:cNvPr id="166" name="n_4aveValue債務償還比率">
          <a:extLst>
            <a:ext uri="{FF2B5EF4-FFF2-40B4-BE49-F238E27FC236}">
              <a16:creationId xmlns:a16="http://schemas.microsoft.com/office/drawing/2014/main" id="{914CE830-5766-4979-822A-472013CE50EF}"/>
            </a:ext>
          </a:extLst>
        </xdr:cNvPr>
        <xdr:cNvSpPr txBox="1"/>
      </xdr:nvSpPr>
      <xdr:spPr>
        <a:xfrm>
          <a:off x="10186112" y="601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59919</xdr:rowOff>
    </xdr:from>
    <xdr:ext cx="469744" cy="259045"/>
    <xdr:sp macro="" textlink="">
      <xdr:nvSpPr>
        <xdr:cNvPr id="167" name="n_1mainValue債務償還比率">
          <a:extLst>
            <a:ext uri="{FF2B5EF4-FFF2-40B4-BE49-F238E27FC236}">
              <a16:creationId xmlns:a16="http://schemas.microsoft.com/office/drawing/2014/main" id="{47A553F1-EA5E-4F25-98B4-09157F5BDF6C}"/>
            </a:ext>
          </a:extLst>
        </xdr:cNvPr>
        <xdr:cNvSpPr txBox="1"/>
      </xdr:nvSpPr>
      <xdr:spPr>
        <a:xfrm>
          <a:off x="12185092" y="5188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101059</xdr:rowOff>
    </xdr:from>
    <xdr:ext cx="469744" cy="259045"/>
    <xdr:sp macro="" textlink="">
      <xdr:nvSpPr>
        <xdr:cNvPr id="168" name="n_2mainValue債務償還比率">
          <a:extLst>
            <a:ext uri="{FF2B5EF4-FFF2-40B4-BE49-F238E27FC236}">
              <a16:creationId xmlns:a16="http://schemas.microsoft.com/office/drawing/2014/main" id="{F4350CF3-7F9D-442C-9831-F47EF71D751F}"/>
            </a:ext>
          </a:extLst>
        </xdr:cNvPr>
        <xdr:cNvSpPr txBox="1"/>
      </xdr:nvSpPr>
      <xdr:spPr>
        <a:xfrm>
          <a:off x="11527232" y="5229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136443</xdr:rowOff>
    </xdr:from>
    <xdr:ext cx="469744" cy="259045"/>
    <xdr:sp macro="" textlink="">
      <xdr:nvSpPr>
        <xdr:cNvPr id="169" name="n_3mainValue債務償還比率">
          <a:extLst>
            <a:ext uri="{FF2B5EF4-FFF2-40B4-BE49-F238E27FC236}">
              <a16:creationId xmlns:a16="http://schemas.microsoft.com/office/drawing/2014/main" id="{0596DF8C-F2B3-4FCB-8860-8CA4549DCBEA}"/>
            </a:ext>
          </a:extLst>
        </xdr:cNvPr>
        <xdr:cNvSpPr txBox="1"/>
      </xdr:nvSpPr>
      <xdr:spPr>
        <a:xfrm>
          <a:off x="10856672" y="526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77981</xdr:rowOff>
    </xdr:from>
    <xdr:ext cx="469744" cy="259045"/>
    <xdr:sp macro="" textlink="">
      <xdr:nvSpPr>
        <xdr:cNvPr id="170" name="n_4mainValue債務償還比率">
          <a:extLst>
            <a:ext uri="{FF2B5EF4-FFF2-40B4-BE49-F238E27FC236}">
              <a16:creationId xmlns:a16="http://schemas.microsoft.com/office/drawing/2014/main" id="{32CB190A-73A8-45D3-89FE-85E8E9D24497}"/>
            </a:ext>
          </a:extLst>
        </xdr:cNvPr>
        <xdr:cNvSpPr txBox="1"/>
      </xdr:nvSpPr>
      <xdr:spPr>
        <a:xfrm>
          <a:off x="10186112" y="537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F7FFDAFE-C0D4-4A84-ACC6-5FBA7A0BD9CA}"/>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EF8B91A0-6287-4657-9219-79C058858195}"/>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E69BF56A-E784-430C-B9AB-A6086DB35555}"/>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CAF80232-A79D-4EA7-AC78-0CA36B7A7E3D}"/>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DB140A8B-0029-478B-BB15-5720AD0594C8}"/>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49358217-8D02-41D3-A5C7-83D17261FF76}"/>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74578D-0855-4049-9624-257E421359F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4F52731-4D14-4662-ADAD-15399EF27B5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0C75057-28C3-456D-81A7-27B0B8081E9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218BE68-28A2-499D-9363-4B39395474F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B0121DC-F482-4C2E-89DD-F855D4009EC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56C07CC-6060-4A24-AA4C-B29119D4437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15F013-DD78-4D8F-B423-634B7CBACED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E491ADD-5F84-466D-A3E6-A7B83E09C45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F326A70-0D79-4A18-89AE-6B33A4BA487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F427E6-AFBD-4888-897F-F0737C34018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5631D5C-02FC-42AE-B226-09D8BC01C21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19085D-98F9-4D5B-8511-8537AC228C0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DC9E80C-A00B-495F-BFF6-D7EBE723D5C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0542E3E-E3AD-46B3-8AC9-A73DF4D46F8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83856E0-6DF9-4D6F-9308-BF62A34325C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BA7603D-7669-44B1-99BF-E82C8B342F2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5C51513-61C7-4244-AAA0-12181BAFEDC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4347821-2D7F-4591-82D8-88EDEAFAA05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4A710FD-E53B-4522-8FBC-DEA2E59ED49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6924638-D2B7-44F6-99E5-4F08D8290CF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4BA24C9-A8E8-4CEF-B1C8-02758F2DF4F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5916136-7909-4641-B6AE-CC7B68789EB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B446D1-8213-446B-8DC2-4780C1A21E1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E3B126E-CB09-4440-A865-16874F06EB1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6CBA72-AC66-4D78-8138-44F32AD3DF4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B702297-AB63-40AD-BF8E-894E3919EF5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501E8AE-F493-44F6-B68F-7AA712DA041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48726F3-5C3B-4A74-8052-07A07D9EA79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D283177-1E51-4E4B-B8C1-AAE8D107478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24B376-5A29-4EC3-812E-C82E38FC4CB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3A6CC6B-9E80-4DF1-83F0-AFABAE2DA26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F4BE51C-E158-4EEB-93A4-11491C733D6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CABC59-E1D2-4F11-8624-D1377AAE5C9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85ED02-F541-4842-B3BF-65CC6CA6B6A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3873E95-1640-4844-8CDB-8D6397B1C1C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E696CF0-B709-49D0-A543-6D40678FCDD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1CE3F31-C796-4260-89DB-081B8536326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28E6B7-0FE9-4E3B-B229-3C2BC831A83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6703C4-3956-4B2B-A50C-8BA386708E48}"/>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2C22429-0943-4FCB-B3AF-1C5B2B1F2D8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59AD75C-19A6-4C5B-A240-4E0393E69EB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9DA1C0C-60D0-4C40-9BCD-A94B3A01AD1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63EBD03-B7B8-45D4-B6CC-C977E5C387BA}"/>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D5D5890-CBEA-424E-AC23-24FCCA1A7EDF}"/>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55907F3-2A64-4928-9230-473515BC90B1}"/>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015A8C3-30F8-411E-80DC-89DD0CA987C2}"/>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2CC55C3-B237-4B7E-B1B0-7C84D44C0B4E}"/>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D847E3F-E19B-499D-823C-C61340548731}"/>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DDE5182-724D-4D06-9707-6D1AF1E94582}"/>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E3A6170-7EB2-41F8-BF9C-143BD7C0783D}"/>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55E5331-0372-4DBC-B1A8-8A7482ABF11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3F36D3A-85B3-433C-A9CA-79A5989F1D16}"/>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6ED596C-6AB1-4743-9569-7861F89CCE3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07D9EBBD-3A6F-4EF4-9D1A-ED96BB100434}"/>
            </a:ext>
          </a:extLst>
        </xdr:cNvPr>
        <xdr:cNvCxnSpPr/>
      </xdr:nvCxnSpPr>
      <xdr:spPr>
        <a:xfrm flipV="1">
          <a:off x="4086225" y="5610606"/>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10CF37CA-EB07-4B8B-8BBA-89F82A3AA82E}"/>
            </a:ext>
          </a:extLst>
        </xdr:cNvPr>
        <xdr:cNvSpPr txBox="1"/>
      </xdr:nvSpPr>
      <xdr:spPr>
        <a:xfrm>
          <a:off x="4124960" y="695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3868BCE1-9EDD-4A65-896E-5969B8084CF3}"/>
            </a:ext>
          </a:extLst>
        </xdr:cNvPr>
        <xdr:cNvCxnSpPr/>
      </xdr:nvCxnSpPr>
      <xdr:spPr>
        <a:xfrm>
          <a:off x="402082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33FC5D2B-6EBB-4A19-8625-E84B35C2EF57}"/>
            </a:ext>
          </a:extLst>
        </xdr:cNvPr>
        <xdr:cNvSpPr txBox="1"/>
      </xdr:nvSpPr>
      <xdr:spPr>
        <a:xfrm>
          <a:off x="4124960" y="5389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2E7CAE00-D42C-4569-826D-24D16A422F2C}"/>
            </a:ext>
          </a:extLst>
        </xdr:cNvPr>
        <xdr:cNvCxnSpPr/>
      </xdr:nvCxnSpPr>
      <xdr:spPr>
        <a:xfrm>
          <a:off x="4020820" y="5610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EFDB1CBF-DC34-4B02-B237-0DB0B3BFA8DE}"/>
            </a:ext>
          </a:extLst>
        </xdr:cNvPr>
        <xdr:cNvSpPr txBox="1"/>
      </xdr:nvSpPr>
      <xdr:spPr>
        <a:xfrm>
          <a:off x="412496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558F02DA-8C93-4100-AA04-78290416D813}"/>
            </a:ext>
          </a:extLst>
        </xdr:cNvPr>
        <xdr:cNvSpPr/>
      </xdr:nvSpPr>
      <xdr:spPr>
        <a:xfrm>
          <a:off x="403606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438F8092-947F-4E40-B664-705139BBC8D4}"/>
            </a:ext>
          </a:extLst>
        </xdr:cNvPr>
        <xdr:cNvSpPr/>
      </xdr:nvSpPr>
      <xdr:spPr>
        <a:xfrm>
          <a:off x="3312160" y="62097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8579516E-8EFE-4A35-AA19-96AB548D2134}"/>
            </a:ext>
          </a:extLst>
        </xdr:cNvPr>
        <xdr:cNvSpPr/>
      </xdr:nvSpPr>
      <xdr:spPr>
        <a:xfrm>
          <a:off x="2514600" y="61724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3AF57D71-DF21-40DF-A579-A7A4874D3095}"/>
            </a:ext>
          </a:extLst>
        </xdr:cNvPr>
        <xdr:cNvSpPr/>
      </xdr:nvSpPr>
      <xdr:spPr>
        <a:xfrm>
          <a:off x="1739900" y="6145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82550</xdr:rowOff>
    </xdr:from>
    <xdr:to>
      <xdr:col>6</xdr:col>
      <xdr:colOff>38100</xdr:colOff>
      <xdr:row>37</xdr:row>
      <xdr:rowOff>12700</xdr:rowOff>
    </xdr:to>
    <xdr:sp macro="" textlink="">
      <xdr:nvSpPr>
        <xdr:cNvPr id="65" name="フローチャート: 判断 64">
          <a:extLst>
            <a:ext uri="{FF2B5EF4-FFF2-40B4-BE49-F238E27FC236}">
              <a16:creationId xmlns:a16="http://schemas.microsoft.com/office/drawing/2014/main" id="{08185DC1-E75B-4E5B-89C1-9F3B38165BCA}"/>
            </a:ext>
          </a:extLst>
        </xdr:cNvPr>
        <xdr:cNvSpPr/>
      </xdr:nvSpPr>
      <xdr:spPr>
        <a:xfrm>
          <a:off x="965200" y="611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830FC60-2B6A-4C9D-86BE-91FD6B8FF04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9429260-6A5A-4EA1-9F48-8357E130905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7CD8CA7-5063-4779-8C57-E5BA8A42097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064B3D6-5D08-45AE-9D4F-2E67ABE65176}"/>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7B832B2-64AB-4660-9445-44BD753B96C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64262</xdr:rowOff>
    </xdr:from>
    <xdr:to>
      <xdr:col>24</xdr:col>
      <xdr:colOff>114300</xdr:colOff>
      <xdr:row>36</xdr:row>
      <xdr:rowOff>165862</xdr:rowOff>
    </xdr:to>
    <xdr:sp macro="" textlink="">
      <xdr:nvSpPr>
        <xdr:cNvPr id="71" name="楕円 70">
          <a:extLst>
            <a:ext uri="{FF2B5EF4-FFF2-40B4-BE49-F238E27FC236}">
              <a16:creationId xmlns:a16="http://schemas.microsoft.com/office/drawing/2014/main" id="{25227643-105D-4C30-8080-47A5E096682F}"/>
            </a:ext>
          </a:extLst>
        </xdr:cNvPr>
        <xdr:cNvSpPr/>
      </xdr:nvSpPr>
      <xdr:spPr>
        <a:xfrm>
          <a:off x="4036060" y="609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87139</xdr:rowOff>
    </xdr:from>
    <xdr:ext cx="405111" cy="259045"/>
    <xdr:sp macro="" textlink="">
      <xdr:nvSpPr>
        <xdr:cNvPr id="72" name="【道路】&#10;有形固定資産減価償却率該当値テキスト">
          <a:extLst>
            <a:ext uri="{FF2B5EF4-FFF2-40B4-BE49-F238E27FC236}">
              <a16:creationId xmlns:a16="http://schemas.microsoft.com/office/drawing/2014/main" id="{384270E7-EED2-4531-8D95-B0B1A6AA228A}"/>
            </a:ext>
          </a:extLst>
        </xdr:cNvPr>
        <xdr:cNvSpPr txBox="1"/>
      </xdr:nvSpPr>
      <xdr:spPr>
        <a:xfrm>
          <a:off x="4124960"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18542</xdr:rowOff>
    </xdr:from>
    <xdr:to>
      <xdr:col>20</xdr:col>
      <xdr:colOff>38100</xdr:colOff>
      <xdr:row>36</xdr:row>
      <xdr:rowOff>120142</xdr:rowOff>
    </xdr:to>
    <xdr:sp macro="" textlink="">
      <xdr:nvSpPr>
        <xdr:cNvPr id="73" name="楕円 72">
          <a:extLst>
            <a:ext uri="{FF2B5EF4-FFF2-40B4-BE49-F238E27FC236}">
              <a16:creationId xmlns:a16="http://schemas.microsoft.com/office/drawing/2014/main" id="{63C6A527-D107-4EBF-A6A0-1E290FA94D61}"/>
            </a:ext>
          </a:extLst>
        </xdr:cNvPr>
        <xdr:cNvSpPr/>
      </xdr:nvSpPr>
      <xdr:spPr>
        <a:xfrm>
          <a:off x="3312160" y="60535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69342</xdr:rowOff>
    </xdr:from>
    <xdr:to>
      <xdr:col>24</xdr:col>
      <xdr:colOff>63500</xdr:colOff>
      <xdr:row>36</xdr:row>
      <xdr:rowOff>115062</xdr:rowOff>
    </xdr:to>
    <xdr:cxnSp macro="">
      <xdr:nvCxnSpPr>
        <xdr:cNvPr id="74" name="直線コネクタ 73">
          <a:extLst>
            <a:ext uri="{FF2B5EF4-FFF2-40B4-BE49-F238E27FC236}">
              <a16:creationId xmlns:a16="http://schemas.microsoft.com/office/drawing/2014/main" id="{44A25006-7470-4161-96FC-AE7D3B82DA17}"/>
            </a:ext>
          </a:extLst>
        </xdr:cNvPr>
        <xdr:cNvCxnSpPr/>
      </xdr:nvCxnSpPr>
      <xdr:spPr>
        <a:xfrm>
          <a:off x="3355340" y="6104382"/>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157988</xdr:rowOff>
    </xdr:from>
    <xdr:to>
      <xdr:col>15</xdr:col>
      <xdr:colOff>101600</xdr:colOff>
      <xdr:row>36</xdr:row>
      <xdr:rowOff>88138</xdr:rowOff>
    </xdr:to>
    <xdr:sp macro="" textlink="">
      <xdr:nvSpPr>
        <xdr:cNvPr id="75" name="楕円 74">
          <a:extLst>
            <a:ext uri="{FF2B5EF4-FFF2-40B4-BE49-F238E27FC236}">
              <a16:creationId xmlns:a16="http://schemas.microsoft.com/office/drawing/2014/main" id="{B54894D5-1B11-43FB-96A9-07A83B410A15}"/>
            </a:ext>
          </a:extLst>
        </xdr:cNvPr>
        <xdr:cNvSpPr/>
      </xdr:nvSpPr>
      <xdr:spPr>
        <a:xfrm>
          <a:off x="2514600" y="60253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37338</xdr:rowOff>
    </xdr:from>
    <xdr:to>
      <xdr:col>19</xdr:col>
      <xdr:colOff>177800</xdr:colOff>
      <xdr:row>36</xdr:row>
      <xdr:rowOff>69342</xdr:rowOff>
    </xdr:to>
    <xdr:cxnSp macro="">
      <xdr:nvCxnSpPr>
        <xdr:cNvPr id="76" name="直線コネクタ 75">
          <a:extLst>
            <a:ext uri="{FF2B5EF4-FFF2-40B4-BE49-F238E27FC236}">
              <a16:creationId xmlns:a16="http://schemas.microsoft.com/office/drawing/2014/main" id="{2B771AAE-432C-4401-828E-BB1A63602C56}"/>
            </a:ext>
          </a:extLst>
        </xdr:cNvPr>
        <xdr:cNvCxnSpPr/>
      </xdr:nvCxnSpPr>
      <xdr:spPr>
        <a:xfrm>
          <a:off x="2565400" y="6072378"/>
          <a:ext cx="78994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130556</xdr:rowOff>
    </xdr:from>
    <xdr:to>
      <xdr:col>10</xdr:col>
      <xdr:colOff>165100</xdr:colOff>
      <xdr:row>36</xdr:row>
      <xdr:rowOff>60706</xdr:rowOff>
    </xdr:to>
    <xdr:sp macro="" textlink="">
      <xdr:nvSpPr>
        <xdr:cNvPr id="77" name="楕円 76">
          <a:extLst>
            <a:ext uri="{FF2B5EF4-FFF2-40B4-BE49-F238E27FC236}">
              <a16:creationId xmlns:a16="http://schemas.microsoft.com/office/drawing/2014/main" id="{8AF8180C-7BE4-4EBD-BD37-98B8D79F29E2}"/>
            </a:ext>
          </a:extLst>
        </xdr:cNvPr>
        <xdr:cNvSpPr/>
      </xdr:nvSpPr>
      <xdr:spPr>
        <a:xfrm>
          <a:off x="1739900" y="59979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xdr:rowOff>
    </xdr:from>
    <xdr:to>
      <xdr:col>15</xdr:col>
      <xdr:colOff>50800</xdr:colOff>
      <xdr:row>36</xdr:row>
      <xdr:rowOff>37338</xdr:rowOff>
    </xdr:to>
    <xdr:cxnSp macro="">
      <xdr:nvCxnSpPr>
        <xdr:cNvPr id="78" name="直線コネクタ 77">
          <a:extLst>
            <a:ext uri="{FF2B5EF4-FFF2-40B4-BE49-F238E27FC236}">
              <a16:creationId xmlns:a16="http://schemas.microsoft.com/office/drawing/2014/main" id="{8C6041DB-9D2A-4A96-8795-F74FB88C5C8C}"/>
            </a:ext>
          </a:extLst>
        </xdr:cNvPr>
        <xdr:cNvCxnSpPr/>
      </xdr:nvCxnSpPr>
      <xdr:spPr>
        <a:xfrm>
          <a:off x="1790700" y="6044946"/>
          <a:ext cx="7747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89408</xdr:rowOff>
    </xdr:from>
    <xdr:to>
      <xdr:col>6</xdr:col>
      <xdr:colOff>38100</xdr:colOff>
      <xdr:row>36</xdr:row>
      <xdr:rowOff>19558</xdr:rowOff>
    </xdr:to>
    <xdr:sp macro="" textlink="">
      <xdr:nvSpPr>
        <xdr:cNvPr id="79" name="楕円 78">
          <a:extLst>
            <a:ext uri="{FF2B5EF4-FFF2-40B4-BE49-F238E27FC236}">
              <a16:creationId xmlns:a16="http://schemas.microsoft.com/office/drawing/2014/main" id="{01ED6901-5C61-405E-ACCE-3336DB8D9C90}"/>
            </a:ext>
          </a:extLst>
        </xdr:cNvPr>
        <xdr:cNvSpPr/>
      </xdr:nvSpPr>
      <xdr:spPr>
        <a:xfrm>
          <a:off x="965200" y="59568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140208</xdr:rowOff>
    </xdr:from>
    <xdr:to>
      <xdr:col>10</xdr:col>
      <xdr:colOff>114300</xdr:colOff>
      <xdr:row>36</xdr:row>
      <xdr:rowOff>9906</xdr:rowOff>
    </xdr:to>
    <xdr:cxnSp macro="">
      <xdr:nvCxnSpPr>
        <xdr:cNvPr id="80" name="直線コネクタ 79">
          <a:extLst>
            <a:ext uri="{FF2B5EF4-FFF2-40B4-BE49-F238E27FC236}">
              <a16:creationId xmlns:a16="http://schemas.microsoft.com/office/drawing/2014/main" id="{6B4B10DE-A205-4210-B3B6-F07EE4952EFE}"/>
            </a:ext>
          </a:extLst>
        </xdr:cNvPr>
        <xdr:cNvCxnSpPr/>
      </xdr:nvCxnSpPr>
      <xdr:spPr>
        <a:xfrm>
          <a:off x="1008380" y="6007608"/>
          <a:ext cx="78232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FE632BFF-6B47-43B0-98CA-D9A89E74B7B3}"/>
            </a:ext>
          </a:extLst>
        </xdr:cNvPr>
        <xdr:cNvSpPr txBox="1"/>
      </xdr:nvSpPr>
      <xdr:spPr>
        <a:xfrm>
          <a:off x="3170564" y="6302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AD557454-CB0F-432E-91C8-7B6C6F1E14E0}"/>
            </a:ext>
          </a:extLst>
        </xdr:cNvPr>
        <xdr:cNvSpPr txBox="1"/>
      </xdr:nvSpPr>
      <xdr:spPr>
        <a:xfrm>
          <a:off x="2385704" y="626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835D3BC6-14E6-45B4-AA7F-0F2A9123DAAF}"/>
            </a:ext>
          </a:extLst>
        </xdr:cNvPr>
        <xdr:cNvSpPr txBox="1"/>
      </xdr:nvSpPr>
      <xdr:spPr>
        <a:xfrm>
          <a:off x="1611004" y="623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3827</xdr:rowOff>
    </xdr:from>
    <xdr:ext cx="405111" cy="259045"/>
    <xdr:sp macro="" textlink="">
      <xdr:nvSpPr>
        <xdr:cNvPr id="84" name="n_4aveValue【道路】&#10;有形固定資産減価償却率">
          <a:extLst>
            <a:ext uri="{FF2B5EF4-FFF2-40B4-BE49-F238E27FC236}">
              <a16:creationId xmlns:a16="http://schemas.microsoft.com/office/drawing/2014/main" id="{45A6E480-D5B9-4F47-B8CC-949EE0D20AC3}"/>
            </a:ext>
          </a:extLst>
        </xdr:cNvPr>
        <xdr:cNvSpPr txBox="1"/>
      </xdr:nvSpPr>
      <xdr:spPr>
        <a:xfrm>
          <a:off x="836304" y="620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136669</xdr:rowOff>
    </xdr:from>
    <xdr:ext cx="405111" cy="259045"/>
    <xdr:sp macro="" textlink="">
      <xdr:nvSpPr>
        <xdr:cNvPr id="85" name="n_1mainValue【道路】&#10;有形固定資産減価償却率">
          <a:extLst>
            <a:ext uri="{FF2B5EF4-FFF2-40B4-BE49-F238E27FC236}">
              <a16:creationId xmlns:a16="http://schemas.microsoft.com/office/drawing/2014/main" id="{073FEA33-B518-4F75-B9CF-FDA17235F804}"/>
            </a:ext>
          </a:extLst>
        </xdr:cNvPr>
        <xdr:cNvSpPr txBox="1"/>
      </xdr:nvSpPr>
      <xdr:spPr>
        <a:xfrm>
          <a:off x="3170564" y="5836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104665</xdr:rowOff>
    </xdr:from>
    <xdr:ext cx="405111" cy="259045"/>
    <xdr:sp macro="" textlink="">
      <xdr:nvSpPr>
        <xdr:cNvPr id="86" name="n_2mainValue【道路】&#10;有形固定資産減価償却率">
          <a:extLst>
            <a:ext uri="{FF2B5EF4-FFF2-40B4-BE49-F238E27FC236}">
              <a16:creationId xmlns:a16="http://schemas.microsoft.com/office/drawing/2014/main" id="{8ED908C6-3573-40E5-819C-D0F5356121A0}"/>
            </a:ext>
          </a:extLst>
        </xdr:cNvPr>
        <xdr:cNvSpPr txBox="1"/>
      </xdr:nvSpPr>
      <xdr:spPr>
        <a:xfrm>
          <a:off x="2385704" y="5804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77233</xdr:rowOff>
    </xdr:from>
    <xdr:ext cx="405111" cy="259045"/>
    <xdr:sp macro="" textlink="">
      <xdr:nvSpPr>
        <xdr:cNvPr id="87" name="n_3mainValue【道路】&#10;有形固定資産減価償却率">
          <a:extLst>
            <a:ext uri="{FF2B5EF4-FFF2-40B4-BE49-F238E27FC236}">
              <a16:creationId xmlns:a16="http://schemas.microsoft.com/office/drawing/2014/main" id="{8CD3AE5A-09AD-4A05-8148-7BD12DCE296C}"/>
            </a:ext>
          </a:extLst>
        </xdr:cNvPr>
        <xdr:cNvSpPr txBox="1"/>
      </xdr:nvSpPr>
      <xdr:spPr>
        <a:xfrm>
          <a:off x="1611004" y="577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36085</xdr:rowOff>
    </xdr:from>
    <xdr:ext cx="405111" cy="259045"/>
    <xdr:sp macro="" textlink="">
      <xdr:nvSpPr>
        <xdr:cNvPr id="88" name="n_4mainValue【道路】&#10;有形固定資産減価償却率">
          <a:extLst>
            <a:ext uri="{FF2B5EF4-FFF2-40B4-BE49-F238E27FC236}">
              <a16:creationId xmlns:a16="http://schemas.microsoft.com/office/drawing/2014/main" id="{DCFF69EE-216E-47EC-82B0-5AFEADE3007F}"/>
            </a:ext>
          </a:extLst>
        </xdr:cNvPr>
        <xdr:cNvSpPr txBox="1"/>
      </xdr:nvSpPr>
      <xdr:spPr>
        <a:xfrm>
          <a:off x="836304" y="5735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97D2050-41F7-4288-9853-D3C161BF3AC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15FBFA9-4F24-46A2-BB31-F10ABAD2FB9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44B1D9B-7B6D-445A-8357-C0E1F5F1ECE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1399BC8-7B7F-44BD-B031-3C7D303E2BD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999E13B-FC40-4D1D-91CC-128F88FC86E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C2CACD0-ED32-4CD7-9EDA-9FEA5E864C9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D647E35-A85F-4D71-8107-15E10C27343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36AEC46-36E3-490B-BA9D-87A9921983A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3059AA2-0968-4E69-8562-4AC7ACDE7461}"/>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6371CD0-6EEF-421A-AE96-BF0B011FA19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AAF6EF57-F4E4-4719-8BCB-C4F89B02E5CE}"/>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C23EC187-34CC-424A-BA0E-5B3E3504B975}"/>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815D486-4D9D-44C6-8E44-BD4062623C24}"/>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51278F9A-5AB0-400C-95B8-223CBAB2D00F}"/>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9247FDF0-0B09-477F-AA96-E7030A101F63}"/>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C1382F8E-1B5B-4B7C-9639-FB87CCFC9177}"/>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4B98421C-70E7-430B-8E85-B8A60D17E0CF}"/>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F9579D12-7402-4EC7-81F8-06429BDFF6B1}"/>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DFF4A40C-C662-4DE2-884A-4AD494124106}"/>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CA3570B9-52D7-45E4-A2A5-5FCF24F54131}"/>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789F700D-1C20-4050-8736-C89123C2171B}"/>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EE0CF2A3-5BFD-411E-93A3-7FA897B48081}"/>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41122B3-BB06-439C-A25B-9E1507F87C4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452910C6-8745-414E-B616-5661A4DD3FDC}"/>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73004985-C322-44F0-95B7-91B7B4C451A1}"/>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5B2913B4-67F2-48DF-822F-DC30BD0A157D}"/>
            </a:ext>
          </a:extLst>
        </xdr:cNvPr>
        <xdr:cNvCxnSpPr/>
      </xdr:nvCxnSpPr>
      <xdr:spPr>
        <a:xfrm flipV="1">
          <a:off x="9219565" y="5706433"/>
          <a:ext cx="0" cy="1343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84B02FAE-85BC-40DD-ADF1-A4AE9EF3CCD0}"/>
            </a:ext>
          </a:extLst>
        </xdr:cNvPr>
        <xdr:cNvSpPr txBox="1"/>
      </xdr:nvSpPr>
      <xdr:spPr>
        <a:xfrm>
          <a:off x="9258300" y="705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7146CB10-7B2E-48D9-9361-42BB2D2DD0C7}"/>
            </a:ext>
          </a:extLst>
        </xdr:cNvPr>
        <xdr:cNvCxnSpPr/>
      </xdr:nvCxnSpPr>
      <xdr:spPr>
        <a:xfrm>
          <a:off x="9154160" y="7050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4543AFDD-BA36-467B-8CB0-845062D57364}"/>
            </a:ext>
          </a:extLst>
        </xdr:cNvPr>
        <xdr:cNvSpPr txBox="1"/>
      </xdr:nvSpPr>
      <xdr:spPr>
        <a:xfrm>
          <a:off x="9258300" y="54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A707E8B1-5A71-405C-8FC3-17BE95AED832}"/>
            </a:ext>
          </a:extLst>
        </xdr:cNvPr>
        <xdr:cNvCxnSpPr/>
      </xdr:nvCxnSpPr>
      <xdr:spPr>
        <a:xfrm>
          <a:off x="9154160" y="5706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7BBE2A18-789E-4B83-AF72-0CAC8218E6A7}"/>
            </a:ext>
          </a:extLst>
        </xdr:cNvPr>
        <xdr:cNvSpPr txBox="1"/>
      </xdr:nvSpPr>
      <xdr:spPr>
        <a:xfrm>
          <a:off x="9258300" y="667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BF338A01-E06F-44B1-8FFA-17599273A1D2}"/>
            </a:ext>
          </a:extLst>
        </xdr:cNvPr>
        <xdr:cNvSpPr/>
      </xdr:nvSpPr>
      <xdr:spPr>
        <a:xfrm>
          <a:off x="9192260" y="6820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B852883D-5637-44A0-BB0A-82C4B7EF96B8}"/>
            </a:ext>
          </a:extLst>
        </xdr:cNvPr>
        <xdr:cNvSpPr/>
      </xdr:nvSpPr>
      <xdr:spPr>
        <a:xfrm>
          <a:off x="8445500" y="6825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B83AC511-4D06-402E-AB11-BDED609C1DC9}"/>
            </a:ext>
          </a:extLst>
        </xdr:cNvPr>
        <xdr:cNvSpPr/>
      </xdr:nvSpPr>
      <xdr:spPr>
        <a:xfrm>
          <a:off x="7670800" y="68295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9F1CFD2D-8E79-4073-AA5C-4F376E3532BB}"/>
            </a:ext>
          </a:extLst>
        </xdr:cNvPr>
        <xdr:cNvSpPr/>
      </xdr:nvSpPr>
      <xdr:spPr>
        <a:xfrm>
          <a:off x="6873240" y="68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98372</xdr:rowOff>
    </xdr:from>
    <xdr:to>
      <xdr:col>36</xdr:col>
      <xdr:colOff>165100</xdr:colOff>
      <xdr:row>41</xdr:row>
      <xdr:rowOff>28522</xdr:rowOff>
    </xdr:to>
    <xdr:sp macro="" textlink="">
      <xdr:nvSpPr>
        <xdr:cNvPr id="124" name="フローチャート: 判断 123">
          <a:extLst>
            <a:ext uri="{FF2B5EF4-FFF2-40B4-BE49-F238E27FC236}">
              <a16:creationId xmlns:a16="http://schemas.microsoft.com/office/drawing/2014/main" id="{2DDFCC16-9B76-47BB-AF56-1113F493D88D}"/>
            </a:ext>
          </a:extLst>
        </xdr:cNvPr>
        <xdr:cNvSpPr/>
      </xdr:nvSpPr>
      <xdr:spPr>
        <a:xfrm>
          <a:off x="6098540" y="68039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AD0308C-0809-4CF4-AAEF-8E6A90B6858E}"/>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1AEAC1-1D8F-49A7-9172-18DBF64E26A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8A86819-CD11-4977-BF7D-9F6D4B6F3C7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77FB6DE-BC3A-4758-B81A-85A43550D9F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E699433-1567-4358-BEC2-954E1679E8F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123355</xdr:rowOff>
    </xdr:from>
    <xdr:to>
      <xdr:col>55</xdr:col>
      <xdr:colOff>50800</xdr:colOff>
      <xdr:row>41</xdr:row>
      <xdr:rowOff>53505</xdr:rowOff>
    </xdr:to>
    <xdr:sp macro="" textlink="">
      <xdr:nvSpPr>
        <xdr:cNvPr id="130" name="楕円 129">
          <a:extLst>
            <a:ext uri="{FF2B5EF4-FFF2-40B4-BE49-F238E27FC236}">
              <a16:creationId xmlns:a16="http://schemas.microsoft.com/office/drawing/2014/main" id="{F2ACB2EB-FDBF-4004-A0D7-9CE39CD18E04}"/>
            </a:ext>
          </a:extLst>
        </xdr:cNvPr>
        <xdr:cNvSpPr/>
      </xdr:nvSpPr>
      <xdr:spPr>
        <a:xfrm>
          <a:off x="9192260" y="68289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101782</xdr:rowOff>
    </xdr:from>
    <xdr:ext cx="534377" cy="259045"/>
    <xdr:sp macro="" textlink="">
      <xdr:nvSpPr>
        <xdr:cNvPr id="131" name="【道路】&#10;一人当たり延長該当値テキスト">
          <a:extLst>
            <a:ext uri="{FF2B5EF4-FFF2-40B4-BE49-F238E27FC236}">
              <a16:creationId xmlns:a16="http://schemas.microsoft.com/office/drawing/2014/main" id="{7B7A850B-E44D-4731-A17B-804C1554A969}"/>
            </a:ext>
          </a:extLst>
        </xdr:cNvPr>
        <xdr:cNvSpPr txBox="1"/>
      </xdr:nvSpPr>
      <xdr:spPr>
        <a:xfrm>
          <a:off x="9258300" y="680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127764</xdr:rowOff>
    </xdr:from>
    <xdr:to>
      <xdr:col>50</xdr:col>
      <xdr:colOff>165100</xdr:colOff>
      <xdr:row>41</xdr:row>
      <xdr:rowOff>57914</xdr:rowOff>
    </xdr:to>
    <xdr:sp macro="" textlink="">
      <xdr:nvSpPr>
        <xdr:cNvPr id="132" name="楕円 131">
          <a:extLst>
            <a:ext uri="{FF2B5EF4-FFF2-40B4-BE49-F238E27FC236}">
              <a16:creationId xmlns:a16="http://schemas.microsoft.com/office/drawing/2014/main" id="{8655EC85-FD26-414C-8112-0356E4D93549}"/>
            </a:ext>
          </a:extLst>
        </xdr:cNvPr>
        <xdr:cNvSpPr/>
      </xdr:nvSpPr>
      <xdr:spPr>
        <a:xfrm>
          <a:off x="8445500" y="68333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2705</xdr:rowOff>
    </xdr:from>
    <xdr:to>
      <xdr:col>55</xdr:col>
      <xdr:colOff>0</xdr:colOff>
      <xdr:row>41</xdr:row>
      <xdr:rowOff>7114</xdr:rowOff>
    </xdr:to>
    <xdr:cxnSp macro="">
      <xdr:nvCxnSpPr>
        <xdr:cNvPr id="133" name="直線コネクタ 132">
          <a:extLst>
            <a:ext uri="{FF2B5EF4-FFF2-40B4-BE49-F238E27FC236}">
              <a16:creationId xmlns:a16="http://schemas.microsoft.com/office/drawing/2014/main" id="{7F39DF5D-D5B5-44C5-A608-09960BFCCFA8}"/>
            </a:ext>
          </a:extLst>
        </xdr:cNvPr>
        <xdr:cNvCxnSpPr/>
      </xdr:nvCxnSpPr>
      <xdr:spPr>
        <a:xfrm flipV="1">
          <a:off x="8496300" y="6875945"/>
          <a:ext cx="72390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131976</xdr:rowOff>
    </xdr:from>
    <xdr:to>
      <xdr:col>46</xdr:col>
      <xdr:colOff>38100</xdr:colOff>
      <xdr:row>41</xdr:row>
      <xdr:rowOff>62126</xdr:rowOff>
    </xdr:to>
    <xdr:sp macro="" textlink="">
      <xdr:nvSpPr>
        <xdr:cNvPr id="134" name="楕円 133">
          <a:extLst>
            <a:ext uri="{FF2B5EF4-FFF2-40B4-BE49-F238E27FC236}">
              <a16:creationId xmlns:a16="http://schemas.microsoft.com/office/drawing/2014/main" id="{D10C3EB6-FF78-4245-91E1-76EB97431A1F}"/>
            </a:ext>
          </a:extLst>
        </xdr:cNvPr>
        <xdr:cNvSpPr/>
      </xdr:nvSpPr>
      <xdr:spPr>
        <a:xfrm>
          <a:off x="7670800" y="68375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7114</xdr:rowOff>
    </xdr:from>
    <xdr:to>
      <xdr:col>50</xdr:col>
      <xdr:colOff>114300</xdr:colOff>
      <xdr:row>41</xdr:row>
      <xdr:rowOff>11326</xdr:rowOff>
    </xdr:to>
    <xdr:cxnSp macro="">
      <xdr:nvCxnSpPr>
        <xdr:cNvPr id="135" name="直線コネクタ 134">
          <a:extLst>
            <a:ext uri="{FF2B5EF4-FFF2-40B4-BE49-F238E27FC236}">
              <a16:creationId xmlns:a16="http://schemas.microsoft.com/office/drawing/2014/main" id="{8C1939F3-AD01-4CFD-A005-A6789B19BECA}"/>
            </a:ext>
          </a:extLst>
        </xdr:cNvPr>
        <xdr:cNvCxnSpPr/>
      </xdr:nvCxnSpPr>
      <xdr:spPr>
        <a:xfrm flipV="1">
          <a:off x="7713980" y="6880354"/>
          <a:ext cx="782320" cy="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135993</xdr:rowOff>
    </xdr:from>
    <xdr:to>
      <xdr:col>41</xdr:col>
      <xdr:colOff>101600</xdr:colOff>
      <xdr:row>41</xdr:row>
      <xdr:rowOff>66143</xdr:rowOff>
    </xdr:to>
    <xdr:sp macro="" textlink="">
      <xdr:nvSpPr>
        <xdr:cNvPr id="136" name="楕円 135">
          <a:extLst>
            <a:ext uri="{FF2B5EF4-FFF2-40B4-BE49-F238E27FC236}">
              <a16:creationId xmlns:a16="http://schemas.microsoft.com/office/drawing/2014/main" id="{9D2975C3-9933-4E3D-89DE-718E8CE8EC1F}"/>
            </a:ext>
          </a:extLst>
        </xdr:cNvPr>
        <xdr:cNvSpPr/>
      </xdr:nvSpPr>
      <xdr:spPr>
        <a:xfrm>
          <a:off x="6873240" y="68415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11326</xdr:rowOff>
    </xdr:from>
    <xdr:to>
      <xdr:col>45</xdr:col>
      <xdr:colOff>177800</xdr:colOff>
      <xdr:row>41</xdr:row>
      <xdr:rowOff>15343</xdr:rowOff>
    </xdr:to>
    <xdr:cxnSp macro="">
      <xdr:nvCxnSpPr>
        <xdr:cNvPr id="137" name="直線コネクタ 136">
          <a:extLst>
            <a:ext uri="{FF2B5EF4-FFF2-40B4-BE49-F238E27FC236}">
              <a16:creationId xmlns:a16="http://schemas.microsoft.com/office/drawing/2014/main" id="{D16033E0-645B-4C69-8A9D-F4443C95D237}"/>
            </a:ext>
          </a:extLst>
        </xdr:cNvPr>
        <xdr:cNvCxnSpPr/>
      </xdr:nvCxnSpPr>
      <xdr:spPr>
        <a:xfrm flipV="1">
          <a:off x="6924040" y="6884566"/>
          <a:ext cx="789940" cy="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139945</xdr:rowOff>
    </xdr:from>
    <xdr:to>
      <xdr:col>36</xdr:col>
      <xdr:colOff>165100</xdr:colOff>
      <xdr:row>41</xdr:row>
      <xdr:rowOff>70095</xdr:rowOff>
    </xdr:to>
    <xdr:sp macro="" textlink="">
      <xdr:nvSpPr>
        <xdr:cNvPr id="138" name="楕円 137">
          <a:extLst>
            <a:ext uri="{FF2B5EF4-FFF2-40B4-BE49-F238E27FC236}">
              <a16:creationId xmlns:a16="http://schemas.microsoft.com/office/drawing/2014/main" id="{42B20E6F-5539-4CB9-B5B1-D1D82BB22886}"/>
            </a:ext>
          </a:extLst>
        </xdr:cNvPr>
        <xdr:cNvSpPr/>
      </xdr:nvSpPr>
      <xdr:spPr>
        <a:xfrm>
          <a:off x="6098540" y="6845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15343</xdr:rowOff>
    </xdr:from>
    <xdr:to>
      <xdr:col>41</xdr:col>
      <xdr:colOff>50800</xdr:colOff>
      <xdr:row>41</xdr:row>
      <xdr:rowOff>19295</xdr:rowOff>
    </xdr:to>
    <xdr:cxnSp macro="">
      <xdr:nvCxnSpPr>
        <xdr:cNvPr id="139" name="直線コネクタ 138">
          <a:extLst>
            <a:ext uri="{FF2B5EF4-FFF2-40B4-BE49-F238E27FC236}">
              <a16:creationId xmlns:a16="http://schemas.microsoft.com/office/drawing/2014/main" id="{B9DD34B4-AB58-4CF6-AC9D-757F0EC3F3DC}"/>
            </a:ext>
          </a:extLst>
        </xdr:cNvPr>
        <xdr:cNvCxnSpPr/>
      </xdr:nvCxnSpPr>
      <xdr:spPr>
        <a:xfrm flipV="1">
          <a:off x="6149340" y="6888583"/>
          <a:ext cx="774700" cy="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5C4E0DE9-DD3E-476D-B3AB-D8DDE08C0E45}"/>
            </a:ext>
          </a:extLst>
        </xdr:cNvPr>
        <xdr:cNvSpPr txBox="1"/>
      </xdr:nvSpPr>
      <xdr:spPr>
        <a:xfrm>
          <a:off x="8239271" y="660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32CFBDC1-A3D3-4456-900C-5951CD320F29}"/>
            </a:ext>
          </a:extLst>
        </xdr:cNvPr>
        <xdr:cNvSpPr txBox="1"/>
      </xdr:nvSpPr>
      <xdr:spPr>
        <a:xfrm>
          <a:off x="7477271" y="660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BB0AB20E-1E72-422A-8272-5A3AAE9771E4}"/>
            </a:ext>
          </a:extLst>
        </xdr:cNvPr>
        <xdr:cNvSpPr txBox="1"/>
      </xdr:nvSpPr>
      <xdr:spPr>
        <a:xfrm>
          <a:off x="6702571" y="661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45049</xdr:rowOff>
    </xdr:from>
    <xdr:ext cx="534377" cy="259045"/>
    <xdr:sp macro="" textlink="">
      <xdr:nvSpPr>
        <xdr:cNvPr id="143" name="n_4aveValue【道路】&#10;一人当たり延長">
          <a:extLst>
            <a:ext uri="{FF2B5EF4-FFF2-40B4-BE49-F238E27FC236}">
              <a16:creationId xmlns:a16="http://schemas.microsoft.com/office/drawing/2014/main" id="{71A5C47C-B632-4A34-8E78-894D150F5828}"/>
            </a:ext>
          </a:extLst>
        </xdr:cNvPr>
        <xdr:cNvSpPr txBox="1"/>
      </xdr:nvSpPr>
      <xdr:spPr>
        <a:xfrm>
          <a:off x="5905011" y="658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49041</xdr:rowOff>
    </xdr:from>
    <xdr:ext cx="534377" cy="259045"/>
    <xdr:sp macro="" textlink="">
      <xdr:nvSpPr>
        <xdr:cNvPr id="144" name="n_1mainValue【道路】&#10;一人当たり延長">
          <a:extLst>
            <a:ext uri="{FF2B5EF4-FFF2-40B4-BE49-F238E27FC236}">
              <a16:creationId xmlns:a16="http://schemas.microsoft.com/office/drawing/2014/main" id="{435BC95D-D4DA-4842-A45B-F95EA1D5A046}"/>
            </a:ext>
          </a:extLst>
        </xdr:cNvPr>
        <xdr:cNvSpPr txBox="1"/>
      </xdr:nvSpPr>
      <xdr:spPr>
        <a:xfrm>
          <a:off x="8239271" y="692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53253</xdr:rowOff>
    </xdr:from>
    <xdr:ext cx="534377" cy="259045"/>
    <xdr:sp macro="" textlink="">
      <xdr:nvSpPr>
        <xdr:cNvPr id="145" name="n_2mainValue【道路】&#10;一人当たり延長">
          <a:extLst>
            <a:ext uri="{FF2B5EF4-FFF2-40B4-BE49-F238E27FC236}">
              <a16:creationId xmlns:a16="http://schemas.microsoft.com/office/drawing/2014/main" id="{CE6E6B92-50A5-4627-8722-7A40A53F9872}"/>
            </a:ext>
          </a:extLst>
        </xdr:cNvPr>
        <xdr:cNvSpPr txBox="1"/>
      </xdr:nvSpPr>
      <xdr:spPr>
        <a:xfrm>
          <a:off x="7477271" y="692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57270</xdr:rowOff>
    </xdr:from>
    <xdr:ext cx="534377" cy="259045"/>
    <xdr:sp macro="" textlink="">
      <xdr:nvSpPr>
        <xdr:cNvPr id="146" name="n_3mainValue【道路】&#10;一人当たり延長">
          <a:extLst>
            <a:ext uri="{FF2B5EF4-FFF2-40B4-BE49-F238E27FC236}">
              <a16:creationId xmlns:a16="http://schemas.microsoft.com/office/drawing/2014/main" id="{23E82320-EB40-4A40-84C5-CBC975929C60}"/>
            </a:ext>
          </a:extLst>
        </xdr:cNvPr>
        <xdr:cNvSpPr txBox="1"/>
      </xdr:nvSpPr>
      <xdr:spPr>
        <a:xfrm>
          <a:off x="6702571" y="693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61222</xdr:rowOff>
    </xdr:from>
    <xdr:ext cx="534377" cy="259045"/>
    <xdr:sp macro="" textlink="">
      <xdr:nvSpPr>
        <xdr:cNvPr id="147" name="n_4mainValue【道路】&#10;一人当たり延長">
          <a:extLst>
            <a:ext uri="{FF2B5EF4-FFF2-40B4-BE49-F238E27FC236}">
              <a16:creationId xmlns:a16="http://schemas.microsoft.com/office/drawing/2014/main" id="{24D3EBFF-CDE2-4C95-8055-EDE0AC503EB2}"/>
            </a:ext>
          </a:extLst>
        </xdr:cNvPr>
        <xdr:cNvSpPr txBox="1"/>
      </xdr:nvSpPr>
      <xdr:spPr>
        <a:xfrm>
          <a:off x="5905011" y="6934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0D8B274-AC85-4889-9716-69DB3E090D4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EE5FC88-971F-4ACC-8943-4FC6FBEBA67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4BB9DDE-8330-4332-A16D-CA843312AD4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1BE7DE7-1735-4892-8CC1-23E1C0219B5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C8BE2E0-6DCD-4803-834D-BC98883FAD6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1A71C4E-08CC-4301-A671-42D9D5A3DE6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1DEED00-F72C-4E70-83C4-BED37DDDA5F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9A22B85-D8E9-4F9D-9145-1F5B398A1B1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EEE6527-0B41-4DB8-B6A1-90FF4C8E78A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4945B89-209F-49EA-96ED-1339969EF12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711CAE4-5404-48E1-97FA-00AA16CA9C5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66B44121-28E0-493D-BBED-4901AEA55BE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F49B2AA7-012B-40BD-8AAE-E24A13DDB8F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74780E7E-E76C-443E-8856-BF4C1752C429}"/>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9A2948CC-680D-4976-AF82-AACD4BEB85A4}"/>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5EC6CCD8-1EB8-49C5-8594-7731E3020F9B}"/>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84BBA2A0-539E-4463-9E97-8B6BC1B40A9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8C5308A9-CB2B-4B9F-BC51-B1A611157C34}"/>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E5C4A8CA-1B15-4730-9931-548EE303092E}"/>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5AD26245-5204-4225-95EF-06092EEF24A6}"/>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15C722EA-D493-49EC-8B39-E2D8CEF5094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05EC1D2-E469-479C-ABEC-F0EC4F2EFE6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69D88CD3-CE05-4E83-A0A3-E17E27BB0C0C}"/>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68262495-36DD-44AB-AD97-58A7C77DA29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AAF39042-B8DB-41E3-AF84-E1454881F4F2}"/>
            </a:ext>
          </a:extLst>
        </xdr:cNvPr>
        <xdr:cNvCxnSpPr/>
      </xdr:nvCxnSpPr>
      <xdr:spPr>
        <a:xfrm flipV="1">
          <a:off x="4086225" y="938784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865EBBA5-3ECE-4E40-B8C1-F0975623DE91}"/>
            </a:ext>
          </a:extLst>
        </xdr:cNvPr>
        <xdr:cNvSpPr txBox="1"/>
      </xdr:nvSpPr>
      <xdr:spPr>
        <a:xfrm>
          <a:off x="412496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041A9DF6-885B-4634-BD8E-9224C0958A54}"/>
            </a:ext>
          </a:extLst>
        </xdr:cNvPr>
        <xdr:cNvCxnSpPr/>
      </xdr:nvCxnSpPr>
      <xdr:spPr>
        <a:xfrm>
          <a:off x="4020820" y="1067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4BCFEFA6-9F0D-40A0-950F-2651F0D42495}"/>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02AFB4CB-BA25-4015-80E2-B05DD3A1BDDD}"/>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71137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9AB7CEA1-9A9B-4B6A-A52B-0EB08A9E2845}"/>
            </a:ext>
          </a:extLst>
        </xdr:cNvPr>
        <xdr:cNvSpPr txBox="1"/>
      </xdr:nvSpPr>
      <xdr:spPr>
        <a:xfrm>
          <a:off x="4124960" y="9961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5342EEA7-B756-4C1C-B101-6268D480363B}"/>
            </a:ext>
          </a:extLst>
        </xdr:cNvPr>
        <xdr:cNvSpPr/>
      </xdr:nvSpPr>
      <xdr:spPr>
        <a:xfrm>
          <a:off x="403606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BD21524B-2094-4680-AEC9-0D7B6D5D5E55}"/>
            </a:ext>
          </a:extLst>
        </xdr:cNvPr>
        <xdr:cNvSpPr/>
      </xdr:nvSpPr>
      <xdr:spPr>
        <a:xfrm>
          <a:off x="3312160" y="10060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C59705A8-6FE7-4E81-B92F-8C03048D7B55}"/>
            </a:ext>
          </a:extLst>
        </xdr:cNvPr>
        <xdr:cNvSpPr/>
      </xdr:nvSpPr>
      <xdr:spPr>
        <a:xfrm>
          <a:off x="2514600" y="10047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7D345A4D-4FAF-4356-BA91-8929CFF1CBE6}"/>
            </a:ext>
          </a:extLst>
        </xdr:cNvPr>
        <xdr:cNvSpPr/>
      </xdr:nvSpPr>
      <xdr:spPr>
        <a:xfrm>
          <a:off x="1739900" y="1001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36830</xdr:rowOff>
    </xdr:from>
    <xdr:to>
      <xdr:col>6</xdr:col>
      <xdr:colOff>38100</xdr:colOff>
      <xdr:row>60</xdr:row>
      <xdr:rowOff>138430</xdr:rowOff>
    </xdr:to>
    <xdr:sp macro="" textlink="">
      <xdr:nvSpPr>
        <xdr:cNvPr id="182" name="フローチャート: 判断 181">
          <a:extLst>
            <a:ext uri="{FF2B5EF4-FFF2-40B4-BE49-F238E27FC236}">
              <a16:creationId xmlns:a16="http://schemas.microsoft.com/office/drawing/2014/main" id="{F4F25EE3-4C37-4F94-89CD-7B2046EC0E1C}"/>
            </a:ext>
          </a:extLst>
        </xdr:cNvPr>
        <xdr:cNvSpPr/>
      </xdr:nvSpPr>
      <xdr:spPr>
        <a:xfrm>
          <a:off x="965200" y="100952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7C7F4D3-11A4-44A4-AB67-B49A2BA11C1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0F447CD-D8AA-456F-93BB-0393065BFBA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88EC915-50C2-4335-9D5E-1EFFDDAB71C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8D242D9-3F54-432D-9672-668BBC2451E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60A40CA-63E8-4E4D-AEFF-5A99F6FA352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23495</xdr:rowOff>
    </xdr:from>
    <xdr:to>
      <xdr:col>24</xdr:col>
      <xdr:colOff>114300</xdr:colOff>
      <xdr:row>62</xdr:row>
      <xdr:rowOff>125095</xdr:rowOff>
    </xdr:to>
    <xdr:sp macro="" textlink="">
      <xdr:nvSpPr>
        <xdr:cNvPr id="188" name="楕円 187">
          <a:extLst>
            <a:ext uri="{FF2B5EF4-FFF2-40B4-BE49-F238E27FC236}">
              <a16:creationId xmlns:a16="http://schemas.microsoft.com/office/drawing/2014/main" id="{3AFD0A7B-D32B-432F-A87F-F8D55F204194}"/>
            </a:ext>
          </a:extLst>
        </xdr:cNvPr>
        <xdr:cNvSpPr/>
      </xdr:nvSpPr>
      <xdr:spPr>
        <a:xfrm>
          <a:off x="403606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1922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12116E87-67B4-4CC0-A4DD-DA4523C198D7}"/>
            </a:ext>
          </a:extLst>
        </xdr:cNvPr>
        <xdr:cNvSpPr txBox="1"/>
      </xdr:nvSpPr>
      <xdr:spPr>
        <a:xfrm>
          <a:off x="4124960"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xdr:rowOff>
    </xdr:from>
    <xdr:to>
      <xdr:col>20</xdr:col>
      <xdr:colOff>38100</xdr:colOff>
      <xdr:row>62</xdr:row>
      <xdr:rowOff>102235</xdr:rowOff>
    </xdr:to>
    <xdr:sp macro="" textlink="">
      <xdr:nvSpPr>
        <xdr:cNvPr id="190" name="楕円 189">
          <a:extLst>
            <a:ext uri="{FF2B5EF4-FFF2-40B4-BE49-F238E27FC236}">
              <a16:creationId xmlns:a16="http://schemas.microsoft.com/office/drawing/2014/main" id="{E043C4E3-92A8-4406-8370-4ABAC729EEF0}"/>
            </a:ext>
          </a:extLst>
        </xdr:cNvPr>
        <xdr:cNvSpPr/>
      </xdr:nvSpPr>
      <xdr:spPr>
        <a:xfrm>
          <a:off x="3312160" y="10394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51435</xdr:rowOff>
    </xdr:from>
    <xdr:to>
      <xdr:col>24</xdr:col>
      <xdr:colOff>63500</xdr:colOff>
      <xdr:row>62</xdr:row>
      <xdr:rowOff>74295</xdr:rowOff>
    </xdr:to>
    <xdr:cxnSp macro="">
      <xdr:nvCxnSpPr>
        <xdr:cNvPr id="191" name="直線コネクタ 190">
          <a:extLst>
            <a:ext uri="{FF2B5EF4-FFF2-40B4-BE49-F238E27FC236}">
              <a16:creationId xmlns:a16="http://schemas.microsoft.com/office/drawing/2014/main" id="{2AB96F25-0ADF-48BA-A970-9DCE4B802CA3}"/>
            </a:ext>
          </a:extLst>
        </xdr:cNvPr>
        <xdr:cNvCxnSpPr/>
      </xdr:nvCxnSpPr>
      <xdr:spPr>
        <a:xfrm>
          <a:off x="3355340" y="10445115"/>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156845</xdr:rowOff>
    </xdr:from>
    <xdr:to>
      <xdr:col>15</xdr:col>
      <xdr:colOff>101600</xdr:colOff>
      <xdr:row>62</xdr:row>
      <xdr:rowOff>86995</xdr:rowOff>
    </xdr:to>
    <xdr:sp macro="" textlink="">
      <xdr:nvSpPr>
        <xdr:cNvPr id="192" name="楕円 191">
          <a:extLst>
            <a:ext uri="{FF2B5EF4-FFF2-40B4-BE49-F238E27FC236}">
              <a16:creationId xmlns:a16="http://schemas.microsoft.com/office/drawing/2014/main" id="{E55297CC-E2A5-431C-AADD-165364533465}"/>
            </a:ext>
          </a:extLst>
        </xdr:cNvPr>
        <xdr:cNvSpPr/>
      </xdr:nvSpPr>
      <xdr:spPr>
        <a:xfrm>
          <a:off x="2514600" y="10382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36195</xdr:rowOff>
    </xdr:from>
    <xdr:to>
      <xdr:col>19</xdr:col>
      <xdr:colOff>177800</xdr:colOff>
      <xdr:row>62</xdr:row>
      <xdr:rowOff>51435</xdr:rowOff>
    </xdr:to>
    <xdr:cxnSp macro="">
      <xdr:nvCxnSpPr>
        <xdr:cNvPr id="193" name="直線コネクタ 192">
          <a:extLst>
            <a:ext uri="{FF2B5EF4-FFF2-40B4-BE49-F238E27FC236}">
              <a16:creationId xmlns:a16="http://schemas.microsoft.com/office/drawing/2014/main" id="{493F4F17-55FA-4614-9DAB-46497AC2B113}"/>
            </a:ext>
          </a:extLst>
        </xdr:cNvPr>
        <xdr:cNvCxnSpPr/>
      </xdr:nvCxnSpPr>
      <xdr:spPr>
        <a:xfrm>
          <a:off x="2565400" y="1042987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137795</xdr:rowOff>
    </xdr:from>
    <xdr:to>
      <xdr:col>10</xdr:col>
      <xdr:colOff>165100</xdr:colOff>
      <xdr:row>62</xdr:row>
      <xdr:rowOff>67945</xdr:rowOff>
    </xdr:to>
    <xdr:sp macro="" textlink="">
      <xdr:nvSpPr>
        <xdr:cNvPr id="194" name="楕円 193">
          <a:extLst>
            <a:ext uri="{FF2B5EF4-FFF2-40B4-BE49-F238E27FC236}">
              <a16:creationId xmlns:a16="http://schemas.microsoft.com/office/drawing/2014/main" id="{A49529AA-2871-46A8-A9ED-92F0CEBB0674}"/>
            </a:ext>
          </a:extLst>
        </xdr:cNvPr>
        <xdr:cNvSpPr/>
      </xdr:nvSpPr>
      <xdr:spPr>
        <a:xfrm>
          <a:off x="1739900" y="10363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17145</xdr:rowOff>
    </xdr:from>
    <xdr:to>
      <xdr:col>15</xdr:col>
      <xdr:colOff>50800</xdr:colOff>
      <xdr:row>62</xdr:row>
      <xdr:rowOff>36195</xdr:rowOff>
    </xdr:to>
    <xdr:cxnSp macro="">
      <xdr:nvCxnSpPr>
        <xdr:cNvPr id="195" name="直線コネクタ 194">
          <a:extLst>
            <a:ext uri="{FF2B5EF4-FFF2-40B4-BE49-F238E27FC236}">
              <a16:creationId xmlns:a16="http://schemas.microsoft.com/office/drawing/2014/main" id="{D5FA454D-49EC-4A14-B347-E73E5D71DC31}"/>
            </a:ext>
          </a:extLst>
        </xdr:cNvPr>
        <xdr:cNvCxnSpPr/>
      </xdr:nvCxnSpPr>
      <xdr:spPr>
        <a:xfrm>
          <a:off x="1790700" y="10410825"/>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120650</xdr:rowOff>
    </xdr:from>
    <xdr:to>
      <xdr:col>6</xdr:col>
      <xdr:colOff>38100</xdr:colOff>
      <xdr:row>62</xdr:row>
      <xdr:rowOff>50800</xdr:rowOff>
    </xdr:to>
    <xdr:sp macro="" textlink="">
      <xdr:nvSpPr>
        <xdr:cNvPr id="196" name="楕円 195">
          <a:extLst>
            <a:ext uri="{FF2B5EF4-FFF2-40B4-BE49-F238E27FC236}">
              <a16:creationId xmlns:a16="http://schemas.microsoft.com/office/drawing/2014/main" id="{13028FEE-D08F-4EDC-9E2B-6FE739C4D066}"/>
            </a:ext>
          </a:extLst>
        </xdr:cNvPr>
        <xdr:cNvSpPr/>
      </xdr:nvSpPr>
      <xdr:spPr>
        <a:xfrm>
          <a:off x="965200" y="10346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0</xdr:rowOff>
    </xdr:from>
    <xdr:to>
      <xdr:col>10</xdr:col>
      <xdr:colOff>114300</xdr:colOff>
      <xdr:row>62</xdr:row>
      <xdr:rowOff>17145</xdr:rowOff>
    </xdr:to>
    <xdr:cxnSp macro="">
      <xdr:nvCxnSpPr>
        <xdr:cNvPr id="197" name="直線コネクタ 196">
          <a:extLst>
            <a:ext uri="{FF2B5EF4-FFF2-40B4-BE49-F238E27FC236}">
              <a16:creationId xmlns:a16="http://schemas.microsoft.com/office/drawing/2014/main" id="{1B9B948E-FE90-4CFC-B546-D361A2B2314A}"/>
            </a:ext>
          </a:extLst>
        </xdr:cNvPr>
        <xdr:cNvCxnSpPr/>
      </xdr:nvCxnSpPr>
      <xdr:spPr>
        <a:xfrm>
          <a:off x="1008380" y="10393680"/>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AD3D9C7-883B-40DD-931A-1A7AC7C9D4B2}"/>
            </a:ext>
          </a:extLst>
        </xdr:cNvPr>
        <xdr:cNvSpPr txBox="1"/>
      </xdr:nvSpPr>
      <xdr:spPr>
        <a:xfrm>
          <a:off x="317056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D005EEC8-A9BC-42B9-9036-9888CAB6469D}"/>
            </a:ext>
          </a:extLst>
        </xdr:cNvPr>
        <xdr:cNvSpPr txBox="1"/>
      </xdr:nvSpPr>
      <xdr:spPr>
        <a:xfrm>
          <a:off x="238570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B0B5730-D7CD-4494-8AC8-E041A662296C}"/>
            </a:ext>
          </a:extLst>
        </xdr:cNvPr>
        <xdr:cNvSpPr txBox="1"/>
      </xdr:nvSpPr>
      <xdr:spPr>
        <a:xfrm>
          <a:off x="161100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154957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E1D1DEF2-F2EC-4833-9020-A7D821B76135}"/>
            </a:ext>
          </a:extLst>
        </xdr:cNvPr>
        <xdr:cNvSpPr txBox="1"/>
      </xdr:nvSpPr>
      <xdr:spPr>
        <a:xfrm>
          <a:off x="836304" y="987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93362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47B0FB80-2C81-4FC3-AB9B-93F0BDE081AE}"/>
            </a:ext>
          </a:extLst>
        </xdr:cNvPr>
        <xdr:cNvSpPr txBox="1"/>
      </xdr:nvSpPr>
      <xdr:spPr>
        <a:xfrm>
          <a:off x="317056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78122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315BE93D-99CC-4A02-B00A-DA7E01C8D356}"/>
            </a:ext>
          </a:extLst>
        </xdr:cNvPr>
        <xdr:cNvSpPr txBox="1"/>
      </xdr:nvSpPr>
      <xdr:spPr>
        <a:xfrm>
          <a:off x="238570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59072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94997FAC-E07B-45F8-A9B9-1A1F800DAFCA}"/>
            </a:ext>
          </a:extLst>
        </xdr:cNvPr>
        <xdr:cNvSpPr txBox="1"/>
      </xdr:nvSpPr>
      <xdr:spPr>
        <a:xfrm>
          <a:off x="161100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41927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63A1B3C-29FD-4A5B-9DEC-E41EE55D5612}"/>
            </a:ext>
          </a:extLst>
        </xdr:cNvPr>
        <xdr:cNvSpPr txBox="1"/>
      </xdr:nvSpPr>
      <xdr:spPr>
        <a:xfrm>
          <a:off x="83630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74E6465-30FA-465C-A28E-20F987EF9CF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EAC2A9C5-9EFF-4B1B-BCAA-B4E50359A94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C450DC3-458E-4B04-A8B5-059A290E11E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6A51D803-D044-4615-BBBE-01367CB6D50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E9A89E9-CB67-4C38-954B-CF5EC794C10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8FD87FCF-25E7-44ED-B1E2-73379EEF79A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1B31457-E7CD-4453-A5E4-F88325B2973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624E3733-EACE-4DA1-B06D-8B068470861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8D16D3FC-7653-44DB-879D-AA823F20D65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2141870B-5974-41A9-A161-7F207553A8F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7309B5DE-0F58-4091-AF82-899DA2322E8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A2448C95-EC86-4206-AFBF-BC429CD3CE86}"/>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F1F561FA-67FE-4767-B0D6-CB1CB68696CE}"/>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D5502E8D-BC5C-45F6-B3D8-A50902DC2F74}"/>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1C93C190-C288-4827-B9AB-6DB5694FE73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4E556229-68F4-44D9-9AAE-BBD9E448E2B2}"/>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1BE57CBB-D1A8-48C4-B5CE-ECCB83ED12D7}"/>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1311EB68-A625-4B1D-839F-BC52093D9D17}"/>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5FD363C4-AFA7-457D-B123-B3ABDAE1F6B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5BFCF050-5FB0-4BC7-8B87-56955F4C3DC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E7B4EF46-D158-437B-ABDB-3F7F3803786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2C70554B-93C8-4DA9-8F47-86DC1620C6E9}"/>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38C981AD-EF9F-4EB4-8347-B87237D40F8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61B2CADB-C214-476D-B81D-98A3281F41A9}"/>
            </a:ext>
          </a:extLst>
        </xdr:cNvPr>
        <xdr:cNvCxnSpPr/>
      </xdr:nvCxnSpPr>
      <xdr:spPr>
        <a:xfrm flipV="1">
          <a:off x="9219565" y="9434449"/>
          <a:ext cx="0" cy="136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549C461A-AEA9-459F-BD6E-2624AD074D22}"/>
            </a:ext>
          </a:extLst>
        </xdr:cNvPr>
        <xdr:cNvSpPr txBox="1"/>
      </xdr:nvSpPr>
      <xdr:spPr>
        <a:xfrm>
          <a:off x="9258300" y="1080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1CF8EC22-F5B7-440D-B41B-2CFF7903CDDC}"/>
            </a:ext>
          </a:extLst>
        </xdr:cNvPr>
        <xdr:cNvCxnSpPr/>
      </xdr:nvCxnSpPr>
      <xdr:spPr>
        <a:xfrm>
          <a:off x="9154160" y="10803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1DF45893-C266-4C2A-B5BA-2216EB41AB33}"/>
            </a:ext>
          </a:extLst>
        </xdr:cNvPr>
        <xdr:cNvSpPr txBox="1"/>
      </xdr:nvSpPr>
      <xdr:spPr>
        <a:xfrm>
          <a:off x="9258300" y="9217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E13D74FA-E6D5-4851-8BBF-402376CA3287}"/>
            </a:ext>
          </a:extLst>
        </xdr:cNvPr>
        <xdr:cNvCxnSpPr/>
      </xdr:nvCxnSpPr>
      <xdr:spPr>
        <a:xfrm>
          <a:off x="9154160" y="9434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CD2881D3-055F-4B1E-AF8C-7C54371E1A73}"/>
            </a:ext>
          </a:extLst>
        </xdr:cNvPr>
        <xdr:cNvSpPr txBox="1"/>
      </xdr:nvSpPr>
      <xdr:spPr>
        <a:xfrm>
          <a:off x="9258300" y="103907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9EC6E0AF-DA10-4176-83E6-4E2E28CD1354}"/>
            </a:ext>
          </a:extLst>
        </xdr:cNvPr>
        <xdr:cNvSpPr/>
      </xdr:nvSpPr>
      <xdr:spPr>
        <a:xfrm>
          <a:off x="9192260" y="104084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4D18A309-7002-4B69-815E-853004BAE77B}"/>
            </a:ext>
          </a:extLst>
        </xdr:cNvPr>
        <xdr:cNvSpPr/>
      </xdr:nvSpPr>
      <xdr:spPr>
        <a:xfrm>
          <a:off x="8445500" y="1041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AC3DFF59-8E22-40DC-93D9-F3B1B3EA3232}"/>
            </a:ext>
          </a:extLst>
        </xdr:cNvPr>
        <xdr:cNvSpPr/>
      </xdr:nvSpPr>
      <xdr:spPr>
        <a:xfrm>
          <a:off x="7670800" y="10421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9CD191DE-96A7-477E-A3D8-0D570E6EFCDF}"/>
            </a:ext>
          </a:extLst>
        </xdr:cNvPr>
        <xdr:cNvSpPr/>
      </xdr:nvSpPr>
      <xdr:spPr>
        <a:xfrm>
          <a:off x="6873240" y="1045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39" name="フローチャート: 判断 238">
          <a:extLst>
            <a:ext uri="{FF2B5EF4-FFF2-40B4-BE49-F238E27FC236}">
              <a16:creationId xmlns:a16="http://schemas.microsoft.com/office/drawing/2014/main" id="{74797DC1-F93B-4C2D-AA46-D166A8174BB3}"/>
            </a:ext>
          </a:extLst>
        </xdr:cNvPr>
        <xdr:cNvSpPr/>
      </xdr:nvSpPr>
      <xdr:spPr>
        <a:xfrm>
          <a:off x="6098540" y="1042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27A44C6-D000-413A-8FD0-A0C0EC21E28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D6B0FD8-FA73-48A6-BEAF-639E202CA04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E84F262-9286-4161-85E8-A8B6BDA4334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D19E820-8993-4EAF-A69A-FA82C2DB33A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A738CAD-AF63-47D2-9CCC-9DCDA0BBB0C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105025</xdr:rowOff>
    </xdr:from>
    <xdr:to>
      <xdr:col>55</xdr:col>
      <xdr:colOff>50800</xdr:colOff>
      <xdr:row>62</xdr:row>
      <xdr:rowOff>35175</xdr:rowOff>
    </xdr:to>
    <xdr:sp macro="" textlink="">
      <xdr:nvSpPr>
        <xdr:cNvPr id="245" name="楕円 244">
          <a:extLst>
            <a:ext uri="{FF2B5EF4-FFF2-40B4-BE49-F238E27FC236}">
              <a16:creationId xmlns:a16="http://schemas.microsoft.com/office/drawing/2014/main" id="{AA37BD82-1A91-4CC4-BB15-A21617ADE04C}"/>
            </a:ext>
          </a:extLst>
        </xdr:cNvPr>
        <xdr:cNvSpPr/>
      </xdr:nvSpPr>
      <xdr:spPr>
        <a:xfrm>
          <a:off x="9192260" y="10331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127902</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92FEB008-BC06-49CD-805A-78C01EBCA4EC}"/>
            </a:ext>
          </a:extLst>
        </xdr:cNvPr>
        <xdr:cNvSpPr txBox="1"/>
      </xdr:nvSpPr>
      <xdr:spPr>
        <a:xfrm>
          <a:off x="9258300" y="1018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112349</xdr:rowOff>
    </xdr:from>
    <xdr:to>
      <xdr:col>50</xdr:col>
      <xdr:colOff>165100</xdr:colOff>
      <xdr:row>62</xdr:row>
      <xdr:rowOff>42499</xdr:rowOff>
    </xdr:to>
    <xdr:sp macro="" textlink="">
      <xdr:nvSpPr>
        <xdr:cNvPr id="247" name="楕円 246">
          <a:extLst>
            <a:ext uri="{FF2B5EF4-FFF2-40B4-BE49-F238E27FC236}">
              <a16:creationId xmlns:a16="http://schemas.microsoft.com/office/drawing/2014/main" id="{2A9434F0-102A-4464-A624-9542C533ADD7}"/>
            </a:ext>
          </a:extLst>
        </xdr:cNvPr>
        <xdr:cNvSpPr/>
      </xdr:nvSpPr>
      <xdr:spPr>
        <a:xfrm>
          <a:off x="8445500" y="103383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155825</xdr:rowOff>
    </xdr:from>
    <xdr:to>
      <xdr:col>55</xdr:col>
      <xdr:colOff>0</xdr:colOff>
      <xdr:row>61</xdr:row>
      <xdr:rowOff>163149</xdr:rowOff>
    </xdr:to>
    <xdr:cxnSp macro="">
      <xdr:nvCxnSpPr>
        <xdr:cNvPr id="248" name="直線コネクタ 247">
          <a:extLst>
            <a:ext uri="{FF2B5EF4-FFF2-40B4-BE49-F238E27FC236}">
              <a16:creationId xmlns:a16="http://schemas.microsoft.com/office/drawing/2014/main" id="{1DEF7C92-1A1C-40EA-BE4B-FA0765842625}"/>
            </a:ext>
          </a:extLst>
        </xdr:cNvPr>
        <xdr:cNvCxnSpPr/>
      </xdr:nvCxnSpPr>
      <xdr:spPr>
        <a:xfrm flipV="1">
          <a:off x="8496300" y="10381865"/>
          <a:ext cx="723900" cy="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120841</xdr:rowOff>
    </xdr:from>
    <xdr:to>
      <xdr:col>46</xdr:col>
      <xdr:colOff>38100</xdr:colOff>
      <xdr:row>62</xdr:row>
      <xdr:rowOff>50991</xdr:rowOff>
    </xdr:to>
    <xdr:sp macro="" textlink="">
      <xdr:nvSpPr>
        <xdr:cNvPr id="249" name="楕円 248">
          <a:extLst>
            <a:ext uri="{FF2B5EF4-FFF2-40B4-BE49-F238E27FC236}">
              <a16:creationId xmlns:a16="http://schemas.microsoft.com/office/drawing/2014/main" id="{01AFFDC4-355D-4DAD-A741-7F5BAD4CFF50}"/>
            </a:ext>
          </a:extLst>
        </xdr:cNvPr>
        <xdr:cNvSpPr/>
      </xdr:nvSpPr>
      <xdr:spPr>
        <a:xfrm>
          <a:off x="7670800" y="103468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163149</xdr:rowOff>
    </xdr:from>
    <xdr:to>
      <xdr:col>50</xdr:col>
      <xdr:colOff>114300</xdr:colOff>
      <xdr:row>62</xdr:row>
      <xdr:rowOff>191</xdr:rowOff>
    </xdr:to>
    <xdr:cxnSp macro="">
      <xdr:nvCxnSpPr>
        <xdr:cNvPr id="250" name="直線コネクタ 249">
          <a:extLst>
            <a:ext uri="{FF2B5EF4-FFF2-40B4-BE49-F238E27FC236}">
              <a16:creationId xmlns:a16="http://schemas.microsoft.com/office/drawing/2014/main" id="{36E81F51-5FBC-4DA0-8A7C-8CACA7B41551}"/>
            </a:ext>
          </a:extLst>
        </xdr:cNvPr>
        <xdr:cNvCxnSpPr/>
      </xdr:nvCxnSpPr>
      <xdr:spPr>
        <a:xfrm flipV="1">
          <a:off x="7713980" y="10389189"/>
          <a:ext cx="782320" cy="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129079</xdr:rowOff>
    </xdr:from>
    <xdr:to>
      <xdr:col>41</xdr:col>
      <xdr:colOff>101600</xdr:colOff>
      <xdr:row>62</xdr:row>
      <xdr:rowOff>59229</xdr:rowOff>
    </xdr:to>
    <xdr:sp macro="" textlink="">
      <xdr:nvSpPr>
        <xdr:cNvPr id="251" name="楕円 250">
          <a:extLst>
            <a:ext uri="{FF2B5EF4-FFF2-40B4-BE49-F238E27FC236}">
              <a16:creationId xmlns:a16="http://schemas.microsoft.com/office/drawing/2014/main" id="{1602BE57-E8E4-492C-9DAD-BA8D452DCC0A}"/>
            </a:ext>
          </a:extLst>
        </xdr:cNvPr>
        <xdr:cNvSpPr/>
      </xdr:nvSpPr>
      <xdr:spPr>
        <a:xfrm>
          <a:off x="6873240" y="103551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191</xdr:rowOff>
    </xdr:from>
    <xdr:to>
      <xdr:col>45</xdr:col>
      <xdr:colOff>177800</xdr:colOff>
      <xdr:row>62</xdr:row>
      <xdr:rowOff>8429</xdr:rowOff>
    </xdr:to>
    <xdr:cxnSp macro="">
      <xdr:nvCxnSpPr>
        <xdr:cNvPr id="252" name="直線コネクタ 251">
          <a:extLst>
            <a:ext uri="{FF2B5EF4-FFF2-40B4-BE49-F238E27FC236}">
              <a16:creationId xmlns:a16="http://schemas.microsoft.com/office/drawing/2014/main" id="{399BE305-A00C-45E4-8C64-75B9856F99C4}"/>
            </a:ext>
          </a:extLst>
        </xdr:cNvPr>
        <xdr:cNvCxnSpPr/>
      </xdr:nvCxnSpPr>
      <xdr:spPr>
        <a:xfrm flipV="1">
          <a:off x="6924040" y="10393871"/>
          <a:ext cx="789940" cy="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137953</xdr:rowOff>
    </xdr:from>
    <xdr:to>
      <xdr:col>36</xdr:col>
      <xdr:colOff>165100</xdr:colOff>
      <xdr:row>62</xdr:row>
      <xdr:rowOff>68103</xdr:rowOff>
    </xdr:to>
    <xdr:sp macro="" textlink="">
      <xdr:nvSpPr>
        <xdr:cNvPr id="253" name="楕円 252">
          <a:extLst>
            <a:ext uri="{FF2B5EF4-FFF2-40B4-BE49-F238E27FC236}">
              <a16:creationId xmlns:a16="http://schemas.microsoft.com/office/drawing/2014/main" id="{3EECC886-6C1D-4D5B-89F6-B4FEC425BB1E}"/>
            </a:ext>
          </a:extLst>
        </xdr:cNvPr>
        <xdr:cNvSpPr/>
      </xdr:nvSpPr>
      <xdr:spPr>
        <a:xfrm>
          <a:off x="6098540" y="103639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8429</xdr:rowOff>
    </xdr:from>
    <xdr:to>
      <xdr:col>41</xdr:col>
      <xdr:colOff>50800</xdr:colOff>
      <xdr:row>62</xdr:row>
      <xdr:rowOff>17303</xdr:rowOff>
    </xdr:to>
    <xdr:cxnSp macro="">
      <xdr:nvCxnSpPr>
        <xdr:cNvPr id="254" name="直線コネクタ 253">
          <a:extLst>
            <a:ext uri="{FF2B5EF4-FFF2-40B4-BE49-F238E27FC236}">
              <a16:creationId xmlns:a16="http://schemas.microsoft.com/office/drawing/2014/main" id="{6D588919-A6ED-4ECB-88E5-6CC3B9814032}"/>
            </a:ext>
          </a:extLst>
        </xdr:cNvPr>
        <xdr:cNvCxnSpPr/>
      </xdr:nvCxnSpPr>
      <xdr:spPr>
        <a:xfrm flipV="1">
          <a:off x="6149340" y="10402109"/>
          <a:ext cx="774700" cy="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3B4DDFC8-A36C-4249-8170-55F90AA53274}"/>
            </a:ext>
          </a:extLst>
        </xdr:cNvPr>
        <xdr:cNvSpPr txBox="1"/>
      </xdr:nvSpPr>
      <xdr:spPr>
        <a:xfrm>
          <a:off x="8214575" y="10503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CFDC7B74-A526-421C-8900-4BA38075968C}"/>
            </a:ext>
          </a:extLst>
        </xdr:cNvPr>
        <xdr:cNvSpPr txBox="1"/>
      </xdr:nvSpPr>
      <xdr:spPr>
        <a:xfrm>
          <a:off x="7444955" y="1051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664B090B-5259-4C3B-8B9D-5AB8EF7CDAF2}"/>
            </a:ext>
          </a:extLst>
        </xdr:cNvPr>
        <xdr:cNvSpPr txBox="1"/>
      </xdr:nvSpPr>
      <xdr:spPr>
        <a:xfrm>
          <a:off x="6670255" y="1054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7C9983E3-F320-4B59-8AF3-8B3236C66F25}"/>
            </a:ext>
          </a:extLst>
        </xdr:cNvPr>
        <xdr:cNvSpPr txBox="1"/>
      </xdr:nvSpPr>
      <xdr:spPr>
        <a:xfrm>
          <a:off x="5872695" y="1052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59026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5AA4AA88-8BD4-46BB-BC4C-7A32D38D28A8}"/>
            </a:ext>
          </a:extLst>
        </xdr:cNvPr>
        <xdr:cNvSpPr txBox="1"/>
      </xdr:nvSpPr>
      <xdr:spPr>
        <a:xfrm>
          <a:off x="8214575" y="1011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67518</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5B7BDCEA-3AC4-4BAE-9F18-A5552188ED1F}"/>
            </a:ext>
          </a:extLst>
        </xdr:cNvPr>
        <xdr:cNvSpPr txBox="1"/>
      </xdr:nvSpPr>
      <xdr:spPr>
        <a:xfrm>
          <a:off x="7444955" y="1012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75756</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43B95ED2-CE18-4877-9ACB-9B10FE9AD688}"/>
            </a:ext>
          </a:extLst>
        </xdr:cNvPr>
        <xdr:cNvSpPr txBox="1"/>
      </xdr:nvSpPr>
      <xdr:spPr>
        <a:xfrm>
          <a:off x="6670255" y="10134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84630</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A492D76A-BA4E-4AED-9210-451BB2B92F3D}"/>
            </a:ext>
          </a:extLst>
        </xdr:cNvPr>
        <xdr:cNvSpPr txBox="1"/>
      </xdr:nvSpPr>
      <xdr:spPr>
        <a:xfrm>
          <a:off x="5872695" y="10143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A3CA40A-14F4-4B13-BDC0-2E93B3C99A9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B1F37E5A-115F-4A89-A0C6-9EAD759F12D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C01BF06-F43B-47DF-998F-1FEA7A8A2F5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C133A2F7-BEEC-4C2D-B03B-32237DB805B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65DAB23-D914-4139-880A-71423E8607E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5DA6BB26-0E05-45AD-B2D1-0349A01374EB}"/>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59496D1-ED7E-47F1-9475-40C948F3ED3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3906EF4E-D5FD-49A5-BF18-3F076EA7077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5DD18838-2E2A-4231-A73C-F86B2C3F10E9}"/>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9C21907F-0DE9-4E58-AC64-FD9A510E5FF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3021CDE7-2786-47CA-9321-9596C75D883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432A7FDA-4E10-4908-9D4C-5C399C2851EA}"/>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1CD2BF3-193C-4E0C-83FD-ED4DA1DBF5F2}"/>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4704D51A-C735-4362-8D2D-1ED5629E50E6}"/>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7AA2CD1A-EE98-4742-9F0F-1FCF9919D767}"/>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EDB39C23-2407-45D7-A04C-D935819B3DE5}"/>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AD78BE91-9478-48A5-A614-5F9C8FF7DE55}"/>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21823C21-593A-44A7-B987-AB4EAC82A11F}"/>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4DABE3DF-1027-481A-B50F-E53C233F8A38}"/>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4C325F95-0E50-4476-8681-82330693CE3E}"/>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E9EA979C-C385-42E2-914A-6EAB00E92567}"/>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FDEE8B1C-0BD8-487C-B69D-17F04E0F8D7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743B605B-59F4-495B-ACAD-74F01BF1B7F7}"/>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5546A4A9-4190-4A7C-8760-28738E1BDB0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9609E5FE-B028-42F3-8B68-30413A38EF83}"/>
            </a:ext>
          </a:extLst>
        </xdr:cNvPr>
        <xdr:cNvCxnSpPr/>
      </xdr:nvCxnSpPr>
      <xdr:spPr>
        <a:xfrm flipV="1">
          <a:off x="4086225" y="1323784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423BADCC-3E59-4F5D-A9DB-EBCD70F362DD}"/>
            </a:ext>
          </a:extLst>
        </xdr:cNvPr>
        <xdr:cNvSpPr txBox="1"/>
      </xdr:nvSpPr>
      <xdr:spPr>
        <a:xfrm>
          <a:off x="4124960" y="1452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4492BF7C-7973-421E-8B8B-202D55CDB159}"/>
            </a:ext>
          </a:extLst>
        </xdr:cNvPr>
        <xdr:cNvCxnSpPr/>
      </xdr:nvCxnSpPr>
      <xdr:spPr>
        <a:xfrm>
          <a:off x="402082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581E7DBA-B5B3-4EA6-B92C-30C625CBD004}"/>
            </a:ext>
          </a:extLst>
        </xdr:cNvPr>
        <xdr:cNvSpPr txBox="1"/>
      </xdr:nvSpPr>
      <xdr:spPr>
        <a:xfrm>
          <a:off x="4124960" y="1301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803D477B-40BA-4408-8562-D67D0CC8E1A4}"/>
            </a:ext>
          </a:extLst>
        </xdr:cNvPr>
        <xdr:cNvCxnSpPr/>
      </xdr:nvCxnSpPr>
      <xdr:spPr>
        <a:xfrm>
          <a:off x="4020820" y="1323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A4ADC5EB-904B-49E0-AA58-49032CD4D694}"/>
            </a:ext>
          </a:extLst>
        </xdr:cNvPr>
        <xdr:cNvSpPr txBox="1"/>
      </xdr:nvSpPr>
      <xdr:spPr>
        <a:xfrm>
          <a:off x="4124960" y="13946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9D6DD39E-B55E-4B20-A4AF-00ABD152D5F2}"/>
            </a:ext>
          </a:extLst>
        </xdr:cNvPr>
        <xdr:cNvSpPr/>
      </xdr:nvSpPr>
      <xdr:spPr>
        <a:xfrm>
          <a:off x="403606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071B9A9C-3694-42CD-A33F-8125C786B0A4}"/>
            </a:ext>
          </a:extLst>
        </xdr:cNvPr>
        <xdr:cNvSpPr/>
      </xdr:nvSpPr>
      <xdr:spPr>
        <a:xfrm>
          <a:off x="3312160" y="139528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085D8F07-308F-4B09-94B2-093C93FFA642}"/>
            </a:ext>
          </a:extLst>
        </xdr:cNvPr>
        <xdr:cNvSpPr/>
      </xdr:nvSpPr>
      <xdr:spPr>
        <a:xfrm>
          <a:off x="25146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48B62D65-C1B6-494D-9FCF-9DB5555F4A24}"/>
            </a:ext>
          </a:extLst>
        </xdr:cNvPr>
        <xdr:cNvSpPr/>
      </xdr:nvSpPr>
      <xdr:spPr>
        <a:xfrm>
          <a:off x="17399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297" name="フローチャート: 判断 296">
          <a:extLst>
            <a:ext uri="{FF2B5EF4-FFF2-40B4-BE49-F238E27FC236}">
              <a16:creationId xmlns:a16="http://schemas.microsoft.com/office/drawing/2014/main" id="{2C5BC768-BA3A-4AE5-8CC9-0990602E9EBE}"/>
            </a:ext>
          </a:extLst>
        </xdr:cNvPr>
        <xdr:cNvSpPr/>
      </xdr:nvSpPr>
      <xdr:spPr>
        <a:xfrm>
          <a:off x="965200" y="13781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B306E63-381C-4C61-BD26-A56DA677330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E32F6C5-B001-41E0-9D0C-1991C0DABC5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1EC0A54-8F5B-479B-83BF-60A1B18FDDD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5668A7E-23D4-4A5C-A93D-BAC5335EBD7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AFCF1B9-9584-41FE-85BC-7AFED1A58B5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29211</xdr:rowOff>
    </xdr:from>
    <xdr:to>
      <xdr:col>24</xdr:col>
      <xdr:colOff>114300</xdr:colOff>
      <xdr:row>83</xdr:row>
      <xdr:rowOff>130811</xdr:rowOff>
    </xdr:to>
    <xdr:sp macro="" textlink="">
      <xdr:nvSpPr>
        <xdr:cNvPr id="303" name="楕円 302">
          <a:extLst>
            <a:ext uri="{FF2B5EF4-FFF2-40B4-BE49-F238E27FC236}">
              <a16:creationId xmlns:a16="http://schemas.microsoft.com/office/drawing/2014/main" id="{E96E2A90-7E41-47A4-B3A6-914571F9873B}"/>
            </a:ext>
          </a:extLst>
        </xdr:cNvPr>
        <xdr:cNvSpPr/>
      </xdr:nvSpPr>
      <xdr:spPr>
        <a:xfrm>
          <a:off x="4036060" y="1394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52088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518F1F51-83B1-4411-99B2-5DADFBC407AF}"/>
            </a:ext>
          </a:extLst>
        </xdr:cNvPr>
        <xdr:cNvSpPr txBox="1"/>
      </xdr:nvSpPr>
      <xdr:spPr>
        <a:xfrm>
          <a:off x="4124960" y="13798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166370</xdr:rowOff>
    </xdr:from>
    <xdr:to>
      <xdr:col>20</xdr:col>
      <xdr:colOff>38100</xdr:colOff>
      <xdr:row>83</xdr:row>
      <xdr:rowOff>96520</xdr:rowOff>
    </xdr:to>
    <xdr:sp macro="" textlink="">
      <xdr:nvSpPr>
        <xdr:cNvPr id="305" name="楕円 304">
          <a:extLst>
            <a:ext uri="{FF2B5EF4-FFF2-40B4-BE49-F238E27FC236}">
              <a16:creationId xmlns:a16="http://schemas.microsoft.com/office/drawing/2014/main" id="{F23CAEB2-F41D-47D2-920E-82E758D376E3}"/>
            </a:ext>
          </a:extLst>
        </xdr:cNvPr>
        <xdr:cNvSpPr/>
      </xdr:nvSpPr>
      <xdr:spPr>
        <a:xfrm>
          <a:off x="3312160" y="13912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45720</xdr:rowOff>
    </xdr:from>
    <xdr:to>
      <xdr:col>24</xdr:col>
      <xdr:colOff>63500</xdr:colOff>
      <xdr:row>83</xdr:row>
      <xdr:rowOff>80011</xdr:rowOff>
    </xdr:to>
    <xdr:cxnSp macro="">
      <xdr:nvCxnSpPr>
        <xdr:cNvPr id="306" name="直線コネクタ 305">
          <a:extLst>
            <a:ext uri="{FF2B5EF4-FFF2-40B4-BE49-F238E27FC236}">
              <a16:creationId xmlns:a16="http://schemas.microsoft.com/office/drawing/2014/main" id="{570B7F37-1C9E-4BEF-B0FC-573E95ADA048}"/>
            </a:ext>
          </a:extLst>
        </xdr:cNvPr>
        <xdr:cNvCxnSpPr/>
      </xdr:nvCxnSpPr>
      <xdr:spPr>
        <a:xfrm>
          <a:off x="3355340" y="13959840"/>
          <a:ext cx="7315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145414</xdr:rowOff>
    </xdr:from>
    <xdr:to>
      <xdr:col>15</xdr:col>
      <xdr:colOff>101600</xdr:colOff>
      <xdr:row>83</xdr:row>
      <xdr:rowOff>75564</xdr:rowOff>
    </xdr:to>
    <xdr:sp macro="" textlink="">
      <xdr:nvSpPr>
        <xdr:cNvPr id="307" name="楕円 306">
          <a:extLst>
            <a:ext uri="{FF2B5EF4-FFF2-40B4-BE49-F238E27FC236}">
              <a16:creationId xmlns:a16="http://schemas.microsoft.com/office/drawing/2014/main" id="{B657C628-1608-4477-BB68-974E54358388}"/>
            </a:ext>
          </a:extLst>
        </xdr:cNvPr>
        <xdr:cNvSpPr/>
      </xdr:nvSpPr>
      <xdr:spPr>
        <a:xfrm>
          <a:off x="2514600" y="13891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24764</xdr:rowOff>
    </xdr:from>
    <xdr:to>
      <xdr:col>19</xdr:col>
      <xdr:colOff>177800</xdr:colOff>
      <xdr:row>83</xdr:row>
      <xdr:rowOff>45720</xdr:rowOff>
    </xdr:to>
    <xdr:cxnSp macro="">
      <xdr:nvCxnSpPr>
        <xdr:cNvPr id="308" name="直線コネクタ 307">
          <a:extLst>
            <a:ext uri="{FF2B5EF4-FFF2-40B4-BE49-F238E27FC236}">
              <a16:creationId xmlns:a16="http://schemas.microsoft.com/office/drawing/2014/main" id="{E1C81C2C-FD2E-4B71-9597-33FD3FC44503}"/>
            </a:ext>
          </a:extLst>
        </xdr:cNvPr>
        <xdr:cNvCxnSpPr/>
      </xdr:nvCxnSpPr>
      <xdr:spPr>
        <a:xfrm>
          <a:off x="2565400" y="13938884"/>
          <a:ext cx="78994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137795</xdr:rowOff>
    </xdr:from>
    <xdr:to>
      <xdr:col>10</xdr:col>
      <xdr:colOff>165100</xdr:colOff>
      <xdr:row>83</xdr:row>
      <xdr:rowOff>67945</xdr:rowOff>
    </xdr:to>
    <xdr:sp macro="" textlink="">
      <xdr:nvSpPr>
        <xdr:cNvPr id="309" name="楕円 308">
          <a:extLst>
            <a:ext uri="{FF2B5EF4-FFF2-40B4-BE49-F238E27FC236}">
              <a16:creationId xmlns:a16="http://schemas.microsoft.com/office/drawing/2014/main" id="{805C55EF-286F-4354-B085-20CFED05075F}"/>
            </a:ext>
          </a:extLst>
        </xdr:cNvPr>
        <xdr:cNvSpPr/>
      </xdr:nvSpPr>
      <xdr:spPr>
        <a:xfrm>
          <a:off x="1739900" y="13884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17145</xdr:rowOff>
    </xdr:from>
    <xdr:to>
      <xdr:col>15</xdr:col>
      <xdr:colOff>50800</xdr:colOff>
      <xdr:row>83</xdr:row>
      <xdr:rowOff>24764</xdr:rowOff>
    </xdr:to>
    <xdr:cxnSp macro="">
      <xdr:nvCxnSpPr>
        <xdr:cNvPr id="310" name="直線コネクタ 309">
          <a:extLst>
            <a:ext uri="{FF2B5EF4-FFF2-40B4-BE49-F238E27FC236}">
              <a16:creationId xmlns:a16="http://schemas.microsoft.com/office/drawing/2014/main" id="{0B159A0A-67EA-4467-854D-F10260B93EF9}"/>
            </a:ext>
          </a:extLst>
        </xdr:cNvPr>
        <xdr:cNvCxnSpPr/>
      </xdr:nvCxnSpPr>
      <xdr:spPr>
        <a:xfrm>
          <a:off x="1790700" y="13931265"/>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107314</xdr:rowOff>
    </xdr:from>
    <xdr:to>
      <xdr:col>6</xdr:col>
      <xdr:colOff>38100</xdr:colOff>
      <xdr:row>83</xdr:row>
      <xdr:rowOff>37464</xdr:rowOff>
    </xdr:to>
    <xdr:sp macro="" textlink="">
      <xdr:nvSpPr>
        <xdr:cNvPr id="311" name="楕円 310">
          <a:extLst>
            <a:ext uri="{FF2B5EF4-FFF2-40B4-BE49-F238E27FC236}">
              <a16:creationId xmlns:a16="http://schemas.microsoft.com/office/drawing/2014/main" id="{B01A8F9E-A0F8-41F9-BADC-992071B5043C}"/>
            </a:ext>
          </a:extLst>
        </xdr:cNvPr>
        <xdr:cNvSpPr/>
      </xdr:nvSpPr>
      <xdr:spPr>
        <a:xfrm>
          <a:off x="965200" y="138537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158114</xdr:rowOff>
    </xdr:from>
    <xdr:to>
      <xdr:col>10</xdr:col>
      <xdr:colOff>114300</xdr:colOff>
      <xdr:row>83</xdr:row>
      <xdr:rowOff>17145</xdr:rowOff>
    </xdr:to>
    <xdr:cxnSp macro="">
      <xdr:nvCxnSpPr>
        <xdr:cNvPr id="312" name="直線コネクタ 311">
          <a:extLst>
            <a:ext uri="{FF2B5EF4-FFF2-40B4-BE49-F238E27FC236}">
              <a16:creationId xmlns:a16="http://schemas.microsoft.com/office/drawing/2014/main" id="{642993EA-19B4-4BB9-B44F-EBD2507AB1D8}"/>
            </a:ext>
          </a:extLst>
        </xdr:cNvPr>
        <xdr:cNvCxnSpPr/>
      </xdr:nvCxnSpPr>
      <xdr:spPr>
        <a:xfrm>
          <a:off x="1008380" y="13904594"/>
          <a:ext cx="78232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131463</xdr:rowOff>
    </xdr:from>
    <xdr:ext cx="405111" cy="259045"/>
    <xdr:sp macro="" textlink="">
      <xdr:nvSpPr>
        <xdr:cNvPr id="313" name="n_1aveValue【公営住宅】&#10;有形固定資産減価償却率">
          <a:extLst>
            <a:ext uri="{FF2B5EF4-FFF2-40B4-BE49-F238E27FC236}">
              <a16:creationId xmlns:a16="http://schemas.microsoft.com/office/drawing/2014/main" id="{9C4EB116-6582-4821-96FB-C74F32AA1D43}"/>
            </a:ext>
          </a:extLst>
        </xdr:cNvPr>
        <xdr:cNvSpPr txBox="1"/>
      </xdr:nvSpPr>
      <xdr:spPr>
        <a:xfrm>
          <a:off x="3170564" y="1404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A549449A-E769-471E-B39B-D783F107E0E6}"/>
            </a:ext>
          </a:extLst>
        </xdr:cNvPr>
        <xdr:cNvSpPr txBox="1"/>
      </xdr:nvSpPr>
      <xdr:spPr>
        <a:xfrm>
          <a:off x="238570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6540E0AC-D0DC-4764-BAA6-EC2574F9C161}"/>
            </a:ext>
          </a:extLst>
        </xdr:cNvPr>
        <xdr:cNvSpPr txBox="1"/>
      </xdr:nvSpPr>
      <xdr:spPr>
        <a:xfrm>
          <a:off x="161100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6" name="n_4aveValue【公営住宅】&#10;有形固定資産減価償却率">
          <a:extLst>
            <a:ext uri="{FF2B5EF4-FFF2-40B4-BE49-F238E27FC236}">
              <a16:creationId xmlns:a16="http://schemas.microsoft.com/office/drawing/2014/main" id="{892CBFFA-15A5-4D43-B7A6-6B29107333F7}"/>
            </a:ext>
          </a:extLst>
        </xdr:cNvPr>
        <xdr:cNvSpPr txBox="1"/>
      </xdr:nvSpPr>
      <xdr:spPr>
        <a:xfrm>
          <a:off x="836304" y="135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113047</xdr:rowOff>
    </xdr:from>
    <xdr:ext cx="405111" cy="259045"/>
    <xdr:sp macro="" textlink="">
      <xdr:nvSpPr>
        <xdr:cNvPr id="317" name="n_1mainValue【公営住宅】&#10;有形固定資産減価償却率">
          <a:extLst>
            <a:ext uri="{FF2B5EF4-FFF2-40B4-BE49-F238E27FC236}">
              <a16:creationId xmlns:a16="http://schemas.microsoft.com/office/drawing/2014/main" id="{EE23CD6A-48A1-4C04-9E2E-793E6E96EC8D}"/>
            </a:ext>
          </a:extLst>
        </xdr:cNvPr>
        <xdr:cNvSpPr txBox="1"/>
      </xdr:nvSpPr>
      <xdr:spPr>
        <a:xfrm>
          <a:off x="3170564" y="1369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92091</xdr:rowOff>
    </xdr:from>
    <xdr:ext cx="405111" cy="259045"/>
    <xdr:sp macro="" textlink="">
      <xdr:nvSpPr>
        <xdr:cNvPr id="318" name="n_2mainValue【公営住宅】&#10;有形固定資産減価償却率">
          <a:extLst>
            <a:ext uri="{FF2B5EF4-FFF2-40B4-BE49-F238E27FC236}">
              <a16:creationId xmlns:a16="http://schemas.microsoft.com/office/drawing/2014/main" id="{842F1189-8F9B-49A8-935A-E045A051F0A3}"/>
            </a:ext>
          </a:extLst>
        </xdr:cNvPr>
        <xdr:cNvSpPr txBox="1"/>
      </xdr:nvSpPr>
      <xdr:spPr>
        <a:xfrm>
          <a:off x="2385704" y="136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84472</xdr:rowOff>
    </xdr:from>
    <xdr:ext cx="405111" cy="259045"/>
    <xdr:sp macro="" textlink="">
      <xdr:nvSpPr>
        <xdr:cNvPr id="319" name="n_3mainValue【公営住宅】&#10;有形固定資産減価償却率">
          <a:extLst>
            <a:ext uri="{FF2B5EF4-FFF2-40B4-BE49-F238E27FC236}">
              <a16:creationId xmlns:a16="http://schemas.microsoft.com/office/drawing/2014/main" id="{205F760A-613D-4A17-B6DD-DE5DE0F9C34F}"/>
            </a:ext>
          </a:extLst>
        </xdr:cNvPr>
        <xdr:cNvSpPr txBox="1"/>
      </xdr:nvSpPr>
      <xdr:spPr>
        <a:xfrm>
          <a:off x="1611004" y="1366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28591</xdr:rowOff>
    </xdr:from>
    <xdr:ext cx="405111" cy="259045"/>
    <xdr:sp macro="" textlink="">
      <xdr:nvSpPr>
        <xdr:cNvPr id="320" name="n_4mainValue【公営住宅】&#10;有形固定資産減価償却率">
          <a:extLst>
            <a:ext uri="{FF2B5EF4-FFF2-40B4-BE49-F238E27FC236}">
              <a16:creationId xmlns:a16="http://schemas.microsoft.com/office/drawing/2014/main" id="{3F10EE5C-2D56-4240-919B-F85399CA7B24}"/>
            </a:ext>
          </a:extLst>
        </xdr:cNvPr>
        <xdr:cNvSpPr txBox="1"/>
      </xdr:nvSpPr>
      <xdr:spPr>
        <a:xfrm>
          <a:off x="836304" y="1394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84763BB-D189-48B4-B65C-ED635C674C7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3F5FCAE-0020-42BA-B184-DA2ED13EBBD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92E5DA4-544C-4CF5-AF0E-B89F6EBDC95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6C0C98FA-799F-4969-8215-FAD3C881DBE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BFA8E71-395B-46E0-AFBB-CB5F9B3A838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F266F35-BB74-4861-BEBD-C0FF83AEAE6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AFDDFA5-1393-4605-BD1D-552EF55EC14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B607523-D334-4757-ACF6-5DE47CC253D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036BAE4-B2AC-4B51-8F4A-479DC2E2672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AF22D94-8E3B-4FE6-B27D-4C6DA24E9CB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C124B057-3F78-4E48-ACA6-49A8A01BA762}"/>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F9847889-6B94-4E34-B173-090A8809966D}"/>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75F6606F-E3CA-4E73-BCB0-81766E6BE53D}"/>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977BA5C9-1728-489B-9C77-E1B550956DB0}"/>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30E046F6-832D-4E13-AA56-F878DFE54092}"/>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6950998C-DFB7-487D-80F2-0C92A8F7E3D8}"/>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B235C35F-B4AA-4963-BED5-F6F9195A00F3}"/>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7E1BDF52-6D6D-46EE-BC32-F106D5DD7C70}"/>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B62124F1-3A6F-494C-AFD1-15DE78F718A3}"/>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F0B43E1F-A5C6-487B-B84C-8FEE63B80941}"/>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2B4748C-97DF-432C-A415-4B01B72ED77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041229C5-4755-47DB-877C-70922136A60D}"/>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1DBD3F55-62FD-46CA-9DC6-29ED7CDB303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2C76A7C8-165C-4DA3-AB90-36B9A50DB003}"/>
            </a:ext>
          </a:extLst>
        </xdr:cNvPr>
        <xdr:cNvCxnSpPr/>
      </xdr:nvCxnSpPr>
      <xdr:spPr>
        <a:xfrm flipV="1">
          <a:off x="9219565" y="12978345"/>
          <a:ext cx="0" cy="1550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076A7C94-A165-45A0-8976-D8C9833D1A4F}"/>
            </a:ext>
          </a:extLst>
        </xdr:cNvPr>
        <xdr:cNvSpPr txBox="1"/>
      </xdr:nvSpPr>
      <xdr:spPr>
        <a:xfrm>
          <a:off x="9258300" y="1453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D982B169-F3A7-4E5B-B51A-BDBF12E2D017}"/>
            </a:ext>
          </a:extLst>
        </xdr:cNvPr>
        <xdr:cNvCxnSpPr/>
      </xdr:nvCxnSpPr>
      <xdr:spPr>
        <a:xfrm>
          <a:off x="9154160" y="1452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14A7E509-4EE4-4C5C-AFB5-FF41AD7F5792}"/>
            </a:ext>
          </a:extLst>
        </xdr:cNvPr>
        <xdr:cNvSpPr txBox="1"/>
      </xdr:nvSpPr>
      <xdr:spPr>
        <a:xfrm>
          <a:off x="9258300" y="127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8BFEFEC7-464F-4EF2-9FA5-D3F2402B1874}"/>
            </a:ext>
          </a:extLst>
        </xdr:cNvPr>
        <xdr:cNvCxnSpPr/>
      </xdr:nvCxnSpPr>
      <xdr:spPr>
        <a:xfrm>
          <a:off x="9154160" y="1297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0FC22A75-2D02-459F-9918-FCEE486513AD}"/>
            </a:ext>
          </a:extLst>
        </xdr:cNvPr>
        <xdr:cNvSpPr txBox="1"/>
      </xdr:nvSpPr>
      <xdr:spPr>
        <a:xfrm>
          <a:off x="9258300" y="1425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59368D0A-C832-461A-8B27-12052A8DB863}"/>
            </a:ext>
          </a:extLst>
        </xdr:cNvPr>
        <xdr:cNvSpPr/>
      </xdr:nvSpPr>
      <xdr:spPr>
        <a:xfrm>
          <a:off x="9192260" y="14406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627F0AFD-0632-48E3-9599-9DC0EF896C84}"/>
            </a:ext>
          </a:extLst>
        </xdr:cNvPr>
        <xdr:cNvSpPr/>
      </xdr:nvSpPr>
      <xdr:spPr>
        <a:xfrm>
          <a:off x="8445500" y="144078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162ECCA2-1420-49E3-B60E-8D90C2291E3D}"/>
            </a:ext>
          </a:extLst>
        </xdr:cNvPr>
        <xdr:cNvSpPr/>
      </xdr:nvSpPr>
      <xdr:spPr>
        <a:xfrm>
          <a:off x="7670800" y="144107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7649D9F4-02F9-434B-ACD9-7311BBC9EF54}"/>
            </a:ext>
          </a:extLst>
        </xdr:cNvPr>
        <xdr:cNvSpPr/>
      </xdr:nvSpPr>
      <xdr:spPr>
        <a:xfrm>
          <a:off x="6873240" y="14409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34086</xdr:rowOff>
    </xdr:from>
    <xdr:to>
      <xdr:col>36</xdr:col>
      <xdr:colOff>165100</xdr:colOff>
      <xdr:row>86</xdr:row>
      <xdr:rowOff>135686</xdr:rowOff>
    </xdr:to>
    <xdr:sp macro="" textlink="">
      <xdr:nvSpPr>
        <xdr:cNvPr id="354" name="フローチャート: 判断 353">
          <a:extLst>
            <a:ext uri="{FF2B5EF4-FFF2-40B4-BE49-F238E27FC236}">
              <a16:creationId xmlns:a16="http://schemas.microsoft.com/office/drawing/2014/main" id="{206911F7-B714-45C5-B1C4-CF2E926F6816}"/>
            </a:ext>
          </a:extLst>
        </xdr:cNvPr>
        <xdr:cNvSpPr/>
      </xdr:nvSpPr>
      <xdr:spPr>
        <a:xfrm>
          <a:off x="6098540" y="1445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BE97296-724E-430D-9D61-0EC6F36878F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B77524B-D762-4650-8A71-DF99E47CCB1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367E836-486A-4B7C-982C-39864F5AA73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AD6C254-D287-443D-BAD4-6C710F064D6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80F1B23-5BCC-4AF0-963D-BB587CBA15D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26239</xdr:rowOff>
    </xdr:from>
    <xdr:to>
      <xdr:col>55</xdr:col>
      <xdr:colOff>50800</xdr:colOff>
      <xdr:row>86</xdr:row>
      <xdr:rowOff>127839</xdr:rowOff>
    </xdr:to>
    <xdr:sp macro="" textlink="">
      <xdr:nvSpPr>
        <xdr:cNvPr id="360" name="楕円 359">
          <a:extLst>
            <a:ext uri="{FF2B5EF4-FFF2-40B4-BE49-F238E27FC236}">
              <a16:creationId xmlns:a16="http://schemas.microsoft.com/office/drawing/2014/main" id="{07FA99F8-C0DC-4297-BEB6-23409B1F0764}"/>
            </a:ext>
          </a:extLst>
        </xdr:cNvPr>
        <xdr:cNvSpPr/>
      </xdr:nvSpPr>
      <xdr:spPr>
        <a:xfrm>
          <a:off x="9192260" y="144432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135425</xdr:rowOff>
    </xdr:from>
    <xdr:ext cx="469744" cy="259045"/>
    <xdr:sp macro="" textlink="">
      <xdr:nvSpPr>
        <xdr:cNvPr id="361" name="【公営住宅】&#10;一人当たり面積該当値テキスト">
          <a:extLst>
            <a:ext uri="{FF2B5EF4-FFF2-40B4-BE49-F238E27FC236}">
              <a16:creationId xmlns:a16="http://schemas.microsoft.com/office/drawing/2014/main" id="{92FFABE2-7091-4F72-AC2C-5503E25840FA}"/>
            </a:ext>
          </a:extLst>
        </xdr:cNvPr>
        <xdr:cNvSpPr txBox="1"/>
      </xdr:nvSpPr>
      <xdr:spPr>
        <a:xfrm>
          <a:off x="9258300" y="1438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26772</xdr:rowOff>
    </xdr:from>
    <xdr:to>
      <xdr:col>50</xdr:col>
      <xdr:colOff>165100</xdr:colOff>
      <xdr:row>86</xdr:row>
      <xdr:rowOff>128372</xdr:rowOff>
    </xdr:to>
    <xdr:sp macro="" textlink="">
      <xdr:nvSpPr>
        <xdr:cNvPr id="362" name="楕円 361">
          <a:extLst>
            <a:ext uri="{FF2B5EF4-FFF2-40B4-BE49-F238E27FC236}">
              <a16:creationId xmlns:a16="http://schemas.microsoft.com/office/drawing/2014/main" id="{7BF1E0AC-F55A-4C80-B72F-25658073D180}"/>
            </a:ext>
          </a:extLst>
        </xdr:cNvPr>
        <xdr:cNvSpPr/>
      </xdr:nvSpPr>
      <xdr:spPr>
        <a:xfrm>
          <a:off x="8445500" y="1444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77039</xdr:rowOff>
    </xdr:from>
    <xdr:to>
      <xdr:col>55</xdr:col>
      <xdr:colOff>0</xdr:colOff>
      <xdr:row>86</xdr:row>
      <xdr:rowOff>77572</xdr:rowOff>
    </xdr:to>
    <xdr:cxnSp macro="">
      <xdr:nvCxnSpPr>
        <xdr:cNvPr id="363" name="直線コネクタ 362">
          <a:extLst>
            <a:ext uri="{FF2B5EF4-FFF2-40B4-BE49-F238E27FC236}">
              <a16:creationId xmlns:a16="http://schemas.microsoft.com/office/drawing/2014/main" id="{AEE8E41A-9003-436C-927F-D919EBEE98DA}"/>
            </a:ext>
          </a:extLst>
        </xdr:cNvPr>
        <xdr:cNvCxnSpPr/>
      </xdr:nvCxnSpPr>
      <xdr:spPr>
        <a:xfrm flipV="1">
          <a:off x="8496300" y="14494079"/>
          <a:ext cx="7239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27305</xdr:rowOff>
    </xdr:from>
    <xdr:to>
      <xdr:col>46</xdr:col>
      <xdr:colOff>38100</xdr:colOff>
      <xdr:row>86</xdr:row>
      <xdr:rowOff>128905</xdr:rowOff>
    </xdr:to>
    <xdr:sp macro="" textlink="">
      <xdr:nvSpPr>
        <xdr:cNvPr id="364" name="楕円 363">
          <a:extLst>
            <a:ext uri="{FF2B5EF4-FFF2-40B4-BE49-F238E27FC236}">
              <a16:creationId xmlns:a16="http://schemas.microsoft.com/office/drawing/2014/main" id="{1C643E82-402A-4932-B502-069536C1461E}"/>
            </a:ext>
          </a:extLst>
        </xdr:cNvPr>
        <xdr:cNvSpPr/>
      </xdr:nvSpPr>
      <xdr:spPr>
        <a:xfrm>
          <a:off x="7670800" y="144443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77572</xdr:rowOff>
    </xdr:from>
    <xdr:to>
      <xdr:col>50</xdr:col>
      <xdr:colOff>114300</xdr:colOff>
      <xdr:row>86</xdr:row>
      <xdr:rowOff>78105</xdr:rowOff>
    </xdr:to>
    <xdr:cxnSp macro="">
      <xdr:nvCxnSpPr>
        <xdr:cNvPr id="365" name="直線コネクタ 364">
          <a:extLst>
            <a:ext uri="{FF2B5EF4-FFF2-40B4-BE49-F238E27FC236}">
              <a16:creationId xmlns:a16="http://schemas.microsoft.com/office/drawing/2014/main" id="{221202C3-7832-41D6-94B7-6EE34F0F0A07}"/>
            </a:ext>
          </a:extLst>
        </xdr:cNvPr>
        <xdr:cNvCxnSpPr/>
      </xdr:nvCxnSpPr>
      <xdr:spPr>
        <a:xfrm flipV="1">
          <a:off x="7713980" y="14494612"/>
          <a:ext cx="78232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30238</xdr:rowOff>
    </xdr:from>
    <xdr:to>
      <xdr:col>41</xdr:col>
      <xdr:colOff>101600</xdr:colOff>
      <xdr:row>86</xdr:row>
      <xdr:rowOff>131838</xdr:rowOff>
    </xdr:to>
    <xdr:sp macro="" textlink="">
      <xdr:nvSpPr>
        <xdr:cNvPr id="366" name="楕円 365">
          <a:extLst>
            <a:ext uri="{FF2B5EF4-FFF2-40B4-BE49-F238E27FC236}">
              <a16:creationId xmlns:a16="http://schemas.microsoft.com/office/drawing/2014/main" id="{FCAEC6DB-D93A-434F-8611-CD4960FDC4FF}"/>
            </a:ext>
          </a:extLst>
        </xdr:cNvPr>
        <xdr:cNvSpPr/>
      </xdr:nvSpPr>
      <xdr:spPr>
        <a:xfrm>
          <a:off x="6873240" y="1444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78105</xdr:rowOff>
    </xdr:from>
    <xdr:to>
      <xdr:col>45</xdr:col>
      <xdr:colOff>177800</xdr:colOff>
      <xdr:row>86</xdr:row>
      <xdr:rowOff>81038</xdr:rowOff>
    </xdr:to>
    <xdr:cxnSp macro="">
      <xdr:nvCxnSpPr>
        <xdr:cNvPr id="367" name="直線コネクタ 366">
          <a:extLst>
            <a:ext uri="{FF2B5EF4-FFF2-40B4-BE49-F238E27FC236}">
              <a16:creationId xmlns:a16="http://schemas.microsoft.com/office/drawing/2014/main" id="{F6EDF401-38BC-4465-BC2D-EC4FFFE19A13}"/>
            </a:ext>
          </a:extLst>
        </xdr:cNvPr>
        <xdr:cNvCxnSpPr/>
      </xdr:nvCxnSpPr>
      <xdr:spPr>
        <a:xfrm flipV="1">
          <a:off x="6924040" y="14495145"/>
          <a:ext cx="78994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30505</xdr:rowOff>
    </xdr:from>
    <xdr:to>
      <xdr:col>36</xdr:col>
      <xdr:colOff>165100</xdr:colOff>
      <xdr:row>86</xdr:row>
      <xdr:rowOff>132105</xdr:rowOff>
    </xdr:to>
    <xdr:sp macro="" textlink="">
      <xdr:nvSpPr>
        <xdr:cNvPr id="368" name="楕円 367">
          <a:extLst>
            <a:ext uri="{FF2B5EF4-FFF2-40B4-BE49-F238E27FC236}">
              <a16:creationId xmlns:a16="http://schemas.microsoft.com/office/drawing/2014/main" id="{FA96C0ED-F6B2-4C9D-8EC5-BDB37DD13EEC}"/>
            </a:ext>
          </a:extLst>
        </xdr:cNvPr>
        <xdr:cNvSpPr/>
      </xdr:nvSpPr>
      <xdr:spPr>
        <a:xfrm>
          <a:off x="6098540" y="1444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81038</xdr:rowOff>
    </xdr:from>
    <xdr:to>
      <xdr:col>41</xdr:col>
      <xdr:colOff>50800</xdr:colOff>
      <xdr:row>86</xdr:row>
      <xdr:rowOff>81305</xdr:rowOff>
    </xdr:to>
    <xdr:cxnSp macro="">
      <xdr:nvCxnSpPr>
        <xdr:cNvPr id="369" name="直線コネクタ 368">
          <a:extLst>
            <a:ext uri="{FF2B5EF4-FFF2-40B4-BE49-F238E27FC236}">
              <a16:creationId xmlns:a16="http://schemas.microsoft.com/office/drawing/2014/main" id="{54C327FA-DB95-4478-8022-3E7F2716DEE2}"/>
            </a:ext>
          </a:extLst>
        </xdr:cNvPr>
        <xdr:cNvCxnSpPr/>
      </xdr:nvCxnSpPr>
      <xdr:spPr>
        <a:xfrm flipV="1">
          <a:off x="6149340" y="14498078"/>
          <a:ext cx="7747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945C1621-B772-4ABD-9405-5CFF3C51BE20}"/>
            </a:ext>
          </a:extLst>
        </xdr:cNvPr>
        <xdr:cNvSpPr txBox="1"/>
      </xdr:nvSpPr>
      <xdr:spPr>
        <a:xfrm>
          <a:off x="8271587" y="1418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F76EF45C-DAA4-4CD2-98A3-00B2FE806274}"/>
            </a:ext>
          </a:extLst>
        </xdr:cNvPr>
        <xdr:cNvSpPr txBox="1"/>
      </xdr:nvSpPr>
      <xdr:spPr>
        <a:xfrm>
          <a:off x="7509587" y="1418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4DD6D856-675C-405D-B027-6638B3EDD956}"/>
            </a:ext>
          </a:extLst>
        </xdr:cNvPr>
        <xdr:cNvSpPr txBox="1"/>
      </xdr:nvSpPr>
      <xdr:spPr>
        <a:xfrm>
          <a:off x="6712027" y="1418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126813</xdr:rowOff>
    </xdr:from>
    <xdr:ext cx="469744" cy="259045"/>
    <xdr:sp macro="" textlink="">
      <xdr:nvSpPr>
        <xdr:cNvPr id="373" name="n_4aveValue【公営住宅】&#10;一人当たり面積">
          <a:extLst>
            <a:ext uri="{FF2B5EF4-FFF2-40B4-BE49-F238E27FC236}">
              <a16:creationId xmlns:a16="http://schemas.microsoft.com/office/drawing/2014/main" id="{D4222C30-E561-429D-AA22-1483D5A48ACE}"/>
            </a:ext>
          </a:extLst>
        </xdr:cNvPr>
        <xdr:cNvSpPr txBox="1"/>
      </xdr:nvSpPr>
      <xdr:spPr>
        <a:xfrm>
          <a:off x="5937327" y="1454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119499</xdr:rowOff>
    </xdr:from>
    <xdr:ext cx="469744" cy="259045"/>
    <xdr:sp macro="" textlink="">
      <xdr:nvSpPr>
        <xdr:cNvPr id="374" name="n_1mainValue【公営住宅】&#10;一人当たり面積">
          <a:extLst>
            <a:ext uri="{FF2B5EF4-FFF2-40B4-BE49-F238E27FC236}">
              <a16:creationId xmlns:a16="http://schemas.microsoft.com/office/drawing/2014/main" id="{08F29E26-88B8-470D-91FA-1DD9FA0B85B3}"/>
            </a:ext>
          </a:extLst>
        </xdr:cNvPr>
        <xdr:cNvSpPr txBox="1"/>
      </xdr:nvSpPr>
      <xdr:spPr>
        <a:xfrm>
          <a:off x="8271587" y="1453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120032</xdr:rowOff>
    </xdr:from>
    <xdr:ext cx="469744" cy="259045"/>
    <xdr:sp macro="" textlink="">
      <xdr:nvSpPr>
        <xdr:cNvPr id="375" name="n_2mainValue【公営住宅】&#10;一人当たり面積">
          <a:extLst>
            <a:ext uri="{FF2B5EF4-FFF2-40B4-BE49-F238E27FC236}">
              <a16:creationId xmlns:a16="http://schemas.microsoft.com/office/drawing/2014/main" id="{CD97374C-28C3-4F61-92A3-53D6ED33C907}"/>
            </a:ext>
          </a:extLst>
        </xdr:cNvPr>
        <xdr:cNvSpPr txBox="1"/>
      </xdr:nvSpPr>
      <xdr:spPr>
        <a:xfrm>
          <a:off x="7509587" y="1453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122965</xdr:rowOff>
    </xdr:from>
    <xdr:ext cx="469744" cy="259045"/>
    <xdr:sp macro="" textlink="">
      <xdr:nvSpPr>
        <xdr:cNvPr id="376" name="n_3mainValue【公営住宅】&#10;一人当たり面積">
          <a:extLst>
            <a:ext uri="{FF2B5EF4-FFF2-40B4-BE49-F238E27FC236}">
              <a16:creationId xmlns:a16="http://schemas.microsoft.com/office/drawing/2014/main" id="{EE182ED9-AD8A-42D4-9E2B-763DB3457209}"/>
            </a:ext>
          </a:extLst>
        </xdr:cNvPr>
        <xdr:cNvSpPr txBox="1"/>
      </xdr:nvSpPr>
      <xdr:spPr>
        <a:xfrm>
          <a:off x="6712027" y="1454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148632</xdr:rowOff>
    </xdr:from>
    <xdr:ext cx="469744" cy="259045"/>
    <xdr:sp macro="" textlink="">
      <xdr:nvSpPr>
        <xdr:cNvPr id="377" name="n_4mainValue【公営住宅】&#10;一人当たり面積">
          <a:extLst>
            <a:ext uri="{FF2B5EF4-FFF2-40B4-BE49-F238E27FC236}">
              <a16:creationId xmlns:a16="http://schemas.microsoft.com/office/drawing/2014/main" id="{020731A9-434C-41B2-A244-F0D5420262E3}"/>
            </a:ext>
          </a:extLst>
        </xdr:cNvPr>
        <xdr:cNvSpPr txBox="1"/>
      </xdr:nvSpPr>
      <xdr:spPr>
        <a:xfrm>
          <a:off x="5937327" y="1423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F39B557-7212-401C-814F-29B0F274958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59E583D-A2A8-4C27-A800-C4D85BDFAF1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9C2A884-A642-4EFB-92F3-257277C6E5B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13E3DFDE-50EA-443A-A185-5FEA1DFB045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D951975-CC85-4ED2-AD9F-689F9C45537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0B9C424-430E-4CB3-8E33-9B261E2C9D7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B8A35F1D-0DA3-486F-8363-9392D8A5DC7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A3DD0EE-F06F-44E6-A604-2D80390B04DC}"/>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D8529D2B-8BCA-4F69-9E18-6C3E2D85B905}"/>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27C9477A-27E1-47EE-94F1-6C7D6F6B001F}"/>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ADC4F3D1-9A48-4B21-939A-F5B75D84E32F}"/>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903D7767-B991-4121-BA6D-11065F51583D}"/>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E3DADBA0-2DD1-4D1F-9038-23D696D6DF09}"/>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32677E22-B734-4686-AE56-403B910A1837}"/>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5EBE46EB-C5E2-4FB2-88F8-6CD14B0474F6}"/>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9A4A93B8-CACE-4BFA-8A6A-84DE352B59CD}"/>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A4B2885-2E64-4489-B746-1D6D1FA21FD8}"/>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520825FB-73B6-4F1C-874A-035FE01237B7}"/>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9B3DECEF-A5BF-40F0-B3D6-6B6FE6959466}"/>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7583E626-A82F-420A-B68E-CCD566CB13D9}"/>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6E2F4447-983D-467E-AE5D-2694BF2B49EB}"/>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E4A3497C-04E6-479F-93DE-4766AA934820}"/>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CEF86B9D-B0C7-4DA2-9A81-96033A4A67D9}"/>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11ABA738-FC84-4DD1-9571-726C77E12D33}"/>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56BDEB50-D7D4-4D9B-93AC-486FCB048C5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BC829C63-4A1A-4A34-B13B-26315DC8607C}"/>
            </a:ext>
          </a:extLst>
        </xdr:cNvPr>
        <xdr:cNvCxnSpPr/>
      </xdr:nvCxnSpPr>
      <xdr:spPr>
        <a:xfrm flipV="1">
          <a:off x="4086225" y="16840200"/>
          <a:ext cx="0" cy="146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港湾・漁港】&#10;有形固定資産減価償却率最小値テキスト">
          <a:extLst>
            <a:ext uri="{FF2B5EF4-FFF2-40B4-BE49-F238E27FC236}">
              <a16:creationId xmlns:a16="http://schemas.microsoft.com/office/drawing/2014/main" id="{95F1470D-E381-4F8F-AB95-C51415E152A2}"/>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040A9C9C-8990-433D-8B61-439D76C9DB06}"/>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6" name="【港湾・漁港】&#10;有形固定資産減価償却率最大値テキスト">
          <a:extLst>
            <a:ext uri="{FF2B5EF4-FFF2-40B4-BE49-F238E27FC236}">
              <a16:creationId xmlns:a16="http://schemas.microsoft.com/office/drawing/2014/main" id="{8C9275B1-6C95-4E92-8425-3D93E6C355A7}"/>
            </a:ext>
          </a:extLst>
        </xdr:cNvPr>
        <xdr:cNvSpPr txBox="1"/>
      </xdr:nvSpPr>
      <xdr:spPr>
        <a:xfrm>
          <a:off x="4124960" y="166192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a:extLst>
            <a:ext uri="{FF2B5EF4-FFF2-40B4-BE49-F238E27FC236}">
              <a16:creationId xmlns:a16="http://schemas.microsoft.com/office/drawing/2014/main" id="{68BFF14A-7B7E-4666-9825-CA9DE51E5F7F}"/>
            </a:ext>
          </a:extLst>
        </xdr:cNvPr>
        <xdr:cNvCxnSpPr/>
      </xdr:nvCxnSpPr>
      <xdr:spPr>
        <a:xfrm>
          <a:off x="4020820" y="1684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10721</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19A9B397-7D16-4A92-B02D-9DD0B859E4FD}"/>
            </a:ext>
          </a:extLst>
        </xdr:cNvPr>
        <xdr:cNvSpPr txBox="1"/>
      </xdr:nvSpPr>
      <xdr:spPr>
        <a:xfrm>
          <a:off x="4124960" y="17612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159294</xdr:rowOff>
    </xdr:from>
    <xdr:to>
      <xdr:col>24</xdr:col>
      <xdr:colOff>114300</xdr:colOff>
      <xdr:row>106</xdr:row>
      <xdr:rowOff>89444</xdr:rowOff>
    </xdr:to>
    <xdr:sp macro="" textlink="">
      <xdr:nvSpPr>
        <xdr:cNvPr id="409" name="フローチャート: 判断 408">
          <a:extLst>
            <a:ext uri="{FF2B5EF4-FFF2-40B4-BE49-F238E27FC236}">
              <a16:creationId xmlns:a16="http://schemas.microsoft.com/office/drawing/2014/main" id="{20D32C9B-5D33-4D16-8FD4-E74985B42189}"/>
            </a:ext>
          </a:extLst>
        </xdr:cNvPr>
        <xdr:cNvSpPr/>
      </xdr:nvSpPr>
      <xdr:spPr>
        <a:xfrm>
          <a:off x="4036060" y="177614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410" name="フローチャート: 判断 409">
          <a:extLst>
            <a:ext uri="{FF2B5EF4-FFF2-40B4-BE49-F238E27FC236}">
              <a16:creationId xmlns:a16="http://schemas.microsoft.com/office/drawing/2014/main" id="{0C8BC2D9-5768-413F-A8E2-6F2721F27BD7}"/>
            </a:ext>
          </a:extLst>
        </xdr:cNvPr>
        <xdr:cNvSpPr/>
      </xdr:nvSpPr>
      <xdr:spPr>
        <a:xfrm>
          <a:off x="3312160" y="177696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120106</xdr:rowOff>
    </xdr:from>
    <xdr:to>
      <xdr:col>15</xdr:col>
      <xdr:colOff>101600</xdr:colOff>
      <xdr:row>106</xdr:row>
      <xdr:rowOff>50256</xdr:rowOff>
    </xdr:to>
    <xdr:sp macro="" textlink="">
      <xdr:nvSpPr>
        <xdr:cNvPr id="411" name="フローチャート: 判断 410">
          <a:extLst>
            <a:ext uri="{FF2B5EF4-FFF2-40B4-BE49-F238E27FC236}">
              <a16:creationId xmlns:a16="http://schemas.microsoft.com/office/drawing/2014/main" id="{E34B0CF3-D2C4-4448-B28B-5ADFEA117289}"/>
            </a:ext>
          </a:extLst>
        </xdr:cNvPr>
        <xdr:cNvSpPr/>
      </xdr:nvSpPr>
      <xdr:spPr>
        <a:xfrm>
          <a:off x="2514600" y="177223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77651</xdr:rowOff>
    </xdr:from>
    <xdr:to>
      <xdr:col>10</xdr:col>
      <xdr:colOff>165100</xdr:colOff>
      <xdr:row>106</xdr:row>
      <xdr:rowOff>7801</xdr:rowOff>
    </xdr:to>
    <xdr:sp macro="" textlink="">
      <xdr:nvSpPr>
        <xdr:cNvPr id="412" name="フローチャート: 判断 411">
          <a:extLst>
            <a:ext uri="{FF2B5EF4-FFF2-40B4-BE49-F238E27FC236}">
              <a16:creationId xmlns:a16="http://schemas.microsoft.com/office/drawing/2014/main" id="{1FB7B9B8-6EFF-417C-92B1-19F7708B7D0F}"/>
            </a:ext>
          </a:extLst>
        </xdr:cNvPr>
        <xdr:cNvSpPr/>
      </xdr:nvSpPr>
      <xdr:spPr>
        <a:xfrm>
          <a:off x="1739900" y="176798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9071</xdr:rowOff>
    </xdr:from>
    <xdr:to>
      <xdr:col>6</xdr:col>
      <xdr:colOff>38100</xdr:colOff>
      <xdr:row>106</xdr:row>
      <xdr:rowOff>110671</xdr:rowOff>
    </xdr:to>
    <xdr:sp macro="" textlink="">
      <xdr:nvSpPr>
        <xdr:cNvPr id="413" name="フローチャート: 判断 412">
          <a:extLst>
            <a:ext uri="{FF2B5EF4-FFF2-40B4-BE49-F238E27FC236}">
              <a16:creationId xmlns:a16="http://schemas.microsoft.com/office/drawing/2014/main" id="{6D3DC33C-F508-4F5A-A54E-1E2453AEB9D1}"/>
            </a:ext>
          </a:extLst>
        </xdr:cNvPr>
        <xdr:cNvSpPr/>
      </xdr:nvSpPr>
      <xdr:spPr>
        <a:xfrm>
          <a:off x="965200" y="177789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E1BDD00-2180-4CC4-B180-9D0FD76F9765}"/>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C05C223-D81E-476E-92F3-6A3E432119E2}"/>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190E546-4784-44F8-A6FB-EFE4A26867D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C955292-CF3A-48A5-BC2C-A87D169119B6}"/>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733B7C8-C42B-48CF-86B2-607D6E7E7A76}"/>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105411</xdr:rowOff>
    </xdr:from>
    <xdr:to>
      <xdr:col>24</xdr:col>
      <xdr:colOff>114300</xdr:colOff>
      <xdr:row>107</xdr:row>
      <xdr:rowOff>35561</xdr:rowOff>
    </xdr:to>
    <xdr:sp macro="" textlink="">
      <xdr:nvSpPr>
        <xdr:cNvPr id="419" name="楕円 418">
          <a:extLst>
            <a:ext uri="{FF2B5EF4-FFF2-40B4-BE49-F238E27FC236}">
              <a16:creationId xmlns:a16="http://schemas.microsoft.com/office/drawing/2014/main" id="{FED35F07-D7D8-4D65-9657-4FBB83670F4C}"/>
            </a:ext>
          </a:extLst>
        </xdr:cNvPr>
        <xdr:cNvSpPr/>
      </xdr:nvSpPr>
      <xdr:spPr>
        <a:xfrm>
          <a:off x="4036060" y="17875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83838</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ADD3729E-E5E3-427E-942F-04DE0B2691D7}"/>
            </a:ext>
          </a:extLst>
        </xdr:cNvPr>
        <xdr:cNvSpPr txBox="1"/>
      </xdr:nvSpPr>
      <xdr:spPr>
        <a:xfrm>
          <a:off x="4124960" y="1785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87449</xdr:rowOff>
    </xdr:from>
    <xdr:to>
      <xdr:col>20</xdr:col>
      <xdr:colOff>38100</xdr:colOff>
      <xdr:row>107</xdr:row>
      <xdr:rowOff>17599</xdr:rowOff>
    </xdr:to>
    <xdr:sp macro="" textlink="">
      <xdr:nvSpPr>
        <xdr:cNvPr id="421" name="楕円 420">
          <a:extLst>
            <a:ext uri="{FF2B5EF4-FFF2-40B4-BE49-F238E27FC236}">
              <a16:creationId xmlns:a16="http://schemas.microsoft.com/office/drawing/2014/main" id="{A15E06FD-4FC3-495F-8500-D012E025C58B}"/>
            </a:ext>
          </a:extLst>
        </xdr:cNvPr>
        <xdr:cNvSpPr/>
      </xdr:nvSpPr>
      <xdr:spPr>
        <a:xfrm>
          <a:off x="3312160" y="178572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138249</xdr:rowOff>
    </xdr:from>
    <xdr:to>
      <xdr:col>24</xdr:col>
      <xdr:colOff>63500</xdr:colOff>
      <xdr:row>106</xdr:row>
      <xdr:rowOff>156211</xdr:rowOff>
    </xdr:to>
    <xdr:cxnSp macro="">
      <xdr:nvCxnSpPr>
        <xdr:cNvPr id="422" name="直線コネクタ 421">
          <a:extLst>
            <a:ext uri="{FF2B5EF4-FFF2-40B4-BE49-F238E27FC236}">
              <a16:creationId xmlns:a16="http://schemas.microsoft.com/office/drawing/2014/main" id="{05F6A038-0ACE-4687-9A9C-6E029E9D8401}"/>
            </a:ext>
          </a:extLst>
        </xdr:cNvPr>
        <xdr:cNvCxnSpPr/>
      </xdr:nvCxnSpPr>
      <xdr:spPr>
        <a:xfrm>
          <a:off x="3355340" y="17908089"/>
          <a:ext cx="73152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67855</xdr:rowOff>
    </xdr:from>
    <xdr:to>
      <xdr:col>15</xdr:col>
      <xdr:colOff>101600</xdr:colOff>
      <xdr:row>106</xdr:row>
      <xdr:rowOff>169455</xdr:rowOff>
    </xdr:to>
    <xdr:sp macro="" textlink="">
      <xdr:nvSpPr>
        <xdr:cNvPr id="423" name="楕円 422">
          <a:extLst>
            <a:ext uri="{FF2B5EF4-FFF2-40B4-BE49-F238E27FC236}">
              <a16:creationId xmlns:a16="http://schemas.microsoft.com/office/drawing/2014/main" id="{7C7613A7-8CED-43FA-AD01-833083D92A7B}"/>
            </a:ext>
          </a:extLst>
        </xdr:cNvPr>
        <xdr:cNvSpPr/>
      </xdr:nvSpPr>
      <xdr:spPr>
        <a:xfrm>
          <a:off x="2514600" y="1783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118655</xdr:rowOff>
    </xdr:from>
    <xdr:to>
      <xdr:col>19</xdr:col>
      <xdr:colOff>177800</xdr:colOff>
      <xdr:row>106</xdr:row>
      <xdr:rowOff>138249</xdr:rowOff>
    </xdr:to>
    <xdr:cxnSp macro="">
      <xdr:nvCxnSpPr>
        <xdr:cNvPr id="424" name="直線コネクタ 423">
          <a:extLst>
            <a:ext uri="{FF2B5EF4-FFF2-40B4-BE49-F238E27FC236}">
              <a16:creationId xmlns:a16="http://schemas.microsoft.com/office/drawing/2014/main" id="{BCC13259-549F-48B4-AD30-4EEF3145B87A}"/>
            </a:ext>
          </a:extLst>
        </xdr:cNvPr>
        <xdr:cNvCxnSpPr/>
      </xdr:nvCxnSpPr>
      <xdr:spPr>
        <a:xfrm>
          <a:off x="2565400" y="17888495"/>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46627</xdr:rowOff>
    </xdr:from>
    <xdr:to>
      <xdr:col>10</xdr:col>
      <xdr:colOff>165100</xdr:colOff>
      <xdr:row>106</xdr:row>
      <xdr:rowOff>148227</xdr:rowOff>
    </xdr:to>
    <xdr:sp macro="" textlink="">
      <xdr:nvSpPr>
        <xdr:cNvPr id="425" name="楕円 424">
          <a:extLst>
            <a:ext uri="{FF2B5EF4-FFF2-40B4-BE49-F238E27FC236}">
              <a16:creationId xmlns:a16="http://schemas.microsoft.com/office/drawing/2014/main" id="{72FE90ED-CF33-4EA3-9C54-EDC4779248EA}"/>
            </a:ext>
          </a:extLst>
        </xdr:cNvPr>
        <xdr:cNvSpPr/>
      </xdr:nvSpPr>
      <xdr:spPr>
        <a:xfrm>
          <a:off x="1739900" y="1781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97427</xdr:rowOff>
    </xdr:from>
    <xdr:to>
      <xdr:col>15</xdr:col>
      <xdr:colOff>50800</xdr:colOff>
      <xdr:row>106</xdr:row>
      <xdr:rowOff>118655</xdr:rowOff>
    </xdr:to>
    <xdr:cxnSp macro="">
      <xdr:nvCxnSpPr>
        <xdr:cNvPr id="426" name="直線コネクタ 425">
          <a:extLst>
            <a:ext uri="{FF2B5EF4-FFF2-40B4-BE49-F238E27FC236}">
              <a16:creationId xmlns:a16="http://schemas.microsoft.com/office/drawing/2014/main" id="{2C8079E7-CD16-4F4B-A311-71A364B9A37C}"/>
            </a:ext>
          </a:extLst>
        </xdr:cNvPr>
        <xdr:cNvCxnSpPr/>
      </xdr:nvCxnSpPr>
      <xdr:spPr>
        <a:xfrm>
          <a:off x="1790700" y="17867267"/>
          <a:ext cx="7747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25400</xdr:rowOff>
    </xdr:from>
    <xdr:to>
      <xdr:col>6</xdr:col>
      <xdr:colOff>38100</xdr:colOff>
      <xdr:row>106</xdr:row>
      <xdr:rowOff>127000</xdr:rowOff>
    </xdr:to>
    <xdr:sp macro="" textlink="">
      <xdr:nvSpPr>
        <xdr:cNvPr id="427" name="楕円 426">
          <a:extLst>
            <a:ext uri="{FF2B5EF4-FFF2-40B4-BE49-F238E27FC236}">
              <a16:creationId xmlns:a16="http://schemas.microsoft.com/office/drawing/2014/main" id="{22F3EABE-BCEC-49A9-95AB-20A8021C22ED}"/>
            </a:ext>
          </a:extLst>
        </xdr:cNvPr>
        <xdr:cNvSpPr/>
      </xdr:nvSpPr>
      <xdr:spPr>
        <a:xfrm>
          <a:off x="965200" y="17795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76200</xdr:rowOff>
    </xdr:from>
    <xdr:to>
      <xdr:col>10</xdr:col>
      <xdr:colOff>114300</xdr:colOff>
      <xdr:row>106</xdr:row>
      <xdr:rowOff>97427</xdr:rowOff>
    </xdr:to>
    <xdr:cxnSp macro="">
      <xdr:nvCxnSpPr>
        <xdr:cNvPr id="428" name="直線コネクタ 427">
          <a:extLst>
            <a:ext uri="{FF2B5EF4-FFF2-40B4-BE49-F238E27FC236}">
              <a16:creationId xmlns:a16="http://schemas.microsoft.com/office/drawing/2014/main" id="{591D1D7F-4897-4D7F-9569-732086539155}"/>
            </a:ext>
          </a:extLst>
        </xdr:cNvPr>
        <xdr:cNvCxnSpPr/>
      </xdr:nvCxnSpPr>
      <xdr:spPr>
        <a:xfrm>
          <a:off x="1008380" y="17846040"/>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114135</xdr:rowOff>
    </xdr:from>
    <xdr:ext cx="405111" cy="259045"/>
    <xdr:sp macro="" textlink="">
      <xdr:nvSpPr>
        <xdr:cNvPr id="429" name="n_1aveValue【港湾・漁港】&#10;有形固定資産減価償却率">
          <a:extLst>
            <a:ext uri="{FF2B5EF4-FFF2-40B4-BE49-F238E27FC236}">
              <a16:creationId xmlns:a16="http://schemas.microsoft.com/office/drawing/2014/main" id="{0DBAE332-015D-4DE1-BF22-CCABFB5A1A86}"/>
            </a:ext>
          </a:extLst>
        </xdr:cNvPr>
        <xdr:cNvSpPr txBox="1"/>
      </xdr:nvSpPr>
      <xdr:spPr>
        <a:xfrm>
          <a:off x="3170564" y="1754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66783</xdr:rowOff>
    </xdr:from>
    <xdr:ext cx="405111" cy="259045"/>
    <xdr:sp macro="" textlink="">
      <xdr:nvSpPr>
        <xdr:cNvPr id="430" name="n_2aveValue【港湾・漁港】&#10;有形固定資産減価償却率">
          <a:extLst>
            <a:ext uri="{FF2B5EF4-FFF2-40B4-BE49-F238E27FC236}">
              <a16:creationId xmlns:a16="http://schemas.microsoft.com/office/drawing/2014/main" id="{AB92CDF8-5C0B-42DF-9B69-55FE4A5117F9}"/>
            </a:ext>
          </a:extLst>
        </xdr:cNvPr>
        <xdr:cNvSpPr txBox="1"/>
      </xdr:nvSpPr>
      <xdr:spPr>
        <a:xfrm>
          <a:off x="2385704" y="17501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24328</xdr:rowOff>
    </xdr:from>
    <xdr:ext cx="405111" cy="259045"/>
    <xdr:sp macro="" textlink="">
      <xdr:nvSpPr>
        <xdr:cNvPr id="431" name="n_3aveValue【港湾・漁港】&#10;有形固定資産減価償却率">
          <a:extLst>
            <a:ext uri="{FF2B5EF4-FFF2-40B4-BE49-F238E27FC236}">
              <a16:creationId xmlns:a16="http://schemas.microsoft.com/office/drawing/2014/main" id="{F877D001-55AB-4BAA-AA02-659CED6C72BE}"/>
            </a:ext>
          </a:extLst>
        </xdr:cNvPr>
        <xdr:cNvSpPr txBox="1"/>
      </xdr:nvSpPr>
      <xdr:spPr>
        <a:xfrm>
          <a:off x="1611004" y="1745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127198</xdr:rowOff>
    </xdr:from>
    <xdr:ext cx="405111" cy="259045"/>
    <xdr:sp macro="" textlink="">
      <xdr:nvSpPr>
        <xdr:cNvPr id="432" name="n_4aveValue【港湾・漁港】&#10;有形固定資産減価償却率">
          <a:extLst>
            <a:ext uri="{FF2B5EF4-FFF2-40B4-BE49-F238E27FC236}">
              <a16:creationId xmlns:a16="http://schemas.microsoft.com/office/drawing/2014/main" id="{0272A367-D080-40FD-9FD8-E169405AE446}"/>
            </a:ext>
          </a:extLst>
        </xdr:cNvPr>
        <xdr:cNvSpPr txBox="1"/>
      </xdr:nvSpPr>
      <xdr:spPr>
        <a:xfrm>
          <a:off x="836304" y="1756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8726</xdr:rowOff>
    </xdr:from>
    <xdr:ext cx="405111" cy="259045"/>
    <xdr:sp macro="" textlink="">
      <xdr:nvSpPr>
        <xdr:cNvPr id="433" name="n_1mainValue【港湾・漁港】&#10;有形固定資産減価償却率">
          <a:extLst>
            <a:ext uri="{FF2B5EF4-FFF2-40B4-BE49-F238E27FC236}">
              <a16:creationId xmlns:a16="http://schemas.microsoft.com/office/drawing/2014/main" id="{00469103-7C11-4D44-8427-27BEB8973507}"/>
            </a:ext>
          </a:extLst>
        </xdr:cNvPr>
        <xdr:cNvSpPr txBox="1"/>
      </xdr:nvSpPr>
      <xdr:spPr>
        <a:xfrm>
          <a:off x="3170564" y="1794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160582</xdr:rowOff>
    </xdr:from>
    <xdr:ext cx="405111" cy="259045"/>
    <xdr:sp macro="" textlink="">
      <xdr:nvSpPr>
        <xdr:cNvPr id="434" name="n_2mainValue【港湾・漁港】&#10;有形固定資産減価償却率">
          <a:extLst>
            <a:ext uri="{FF2B5EF4-FFF2-40B4-BE49-F238E27FC236}">
              <a16:creationId xmlns:a16="http://schemas.microsoft.com/office/drawing/2014/main" id="{CE92ECB5-55F2-438E-8011-3823E45BB12E}"/>
            </a:ext>
          </a:extLst>
        </xdr:cNvPr>
        <xdr:cNvSpPr txBox="1"/>
      </xdr:nvSpPr>
      <xdr:spPr>
        <a:xfrm>
          <a:off x="2385704" y="1793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139354</xdr:rowOff>
    </xdr:from>
    <xdr:ext cx="405111" cy="259045"/>
    <xdr:sp macro="" textlink="">
      <xdr:nvSpPr>
        <xdr:cNvPr id="435" name="n_3mainValue【港湾・漁港】&#10;有形固定資産減価償却率">
          <a:extLst>
            <a:ext uri="{FF2B5EF4-FFF2-40B4-BE49-F238E27FC236}">
              <a16:creationId xmlns:a16="http://schemas.microsoft.com/office/drawing/2014/main" id="{B6103AB1-5D49-427F-878C-5A232F72F70E}"/>
            </a:ext>
          </a:extLst>
        </xdr:cNvPr>
        <xdr:cNvSpPr txBox="1"/>
      </xdr:nvSpPr>
      <xdr:spPr>
        <a:xfrm>
          <a:off x="1611004" y="1790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118127</xdr:rowOff>
    </xdr:from>
    <xdr:ext cx="405111" cy="259045"/>
    <xdr:sp macro="" textlink="">
      <xdr:nvSpPr>
        <xdr:cNvPr id="436" name="n_4mainValue【港湾・漁港】&#10;有形固定資産減価償却率">
          <a:extLst>
            <a:ext uri="{FF2B5EF4-FFF2-40B4-BE49-F238E27FC236}">
              <a16:creationId xmlns:a16="http://schemas.microsoft.com/office/drawing/2014/main" id="{6D52F729-125F-4CA8-A428-B556289AB142}"/>
            </a:ext>
          </a:extLst>
        </xdr:cNvPr>
        <xdr:cNvSpPr txBox="1"/>
      </xdr:nvSpPr>
      <xdr:spPr>
        <a:xfrm>
          <a:off x="836304" y="1788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BD01A61-8081-4456-8AB3-12646DC32EE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EDD9C01D-F9C3-4B03-9598-4F95215D1A6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4CD65D3-6E0F-4379-AFDB-C0FF625028E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B798814C-F4DD-4876-9EB1-0AE4705054D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7AB1F1F5-3970-48FE-82FF-84F1F261059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A648618-F899-4A43-84DB-6A910DC679A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6349B52A-CCCA-46D0-95C4-B34F03162B9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FCDD6124-338C-42B7-8B3C-4199D6C4ED3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A11F7FE9-2C24-4F6E-B010-A47FADDD4732}"/>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65089CCE-852E-46F2-BF9F-C5810167A05D}"/>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8B06AE42-79AA-476E-881C-AD521D827049}"/>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8" name="テキスト ボックス 447">
          <a:extLst>
            <a:ext uri="{FF2B5EF4-FFF2-40B4-BE49-F238E27FC236}">
              <a16:creationId xmlns:a16="http://schemas.microsoft.com/office/drawing/2014/main" id="{13553747-3EAE-4608-BE59-D6ACC94F077E}"/>
            </a:ext>
          </a:extLst>
        </xdr:cNvPr>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A74376A9-4B61-4CDE-AF09-C641C7144C6C}"/>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50" name="テキスト ボックス 449">
          <a:extLst>
            <a:ext uri="{FF2B5EF4-FFF2-40B4-BE49-F238E27FC236}">
              <a16:creationId xmlns:a16="http://schemas.microsoft.com/office/drawing/2014/main" id="{58126724-75FC-4E2D-8695-76013CFD93BF}"/>
            </a:ext>
          </a:extLst>
        </xdr:cNvPr>
        <xdr:cNvSpPr txBox="1"/>
      </xdr:nvSpPr>
      <xdr:spPr>
        <a:xfrm>
          <a:off x="5299921" y="17745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D7552A76-58B5-44DE-ABF8-BEF38707DBC3}"/>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2" name="テキスト ボックス 451">
          <a:extLst>
            <a:ext uri="{FF2B5EF4-FFF2-40B4-BE49-F238E27FC236}">
              <a16:creationId xmlns:a16="http://schemas.microsoft.com/office/drawing/2014/main" id="{D735D39C-F4F5-4E0E-A711-6140D58417A8}"/>
            </a:ext>
          </a:extLst>
        </xdr:cNvPr>
        <xdr:cNvSpPr txBox="1"/>
      </xdr:nvSpPr>
      <xdr:spPr>
        <a:xfrm>
          <a:off x="5299921" y="173723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CF59F69E-F341-4911-A787-1CCDC624DFD9}"/>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4" name="テキスト ボックス 453">
          <a:extLst>
            <a:ext uri="{FF2B5EF4-FFF2-40B4-BE49-F238E27FC236}">
              <a16:creationId xmlns:a16="http://schemas.microsoft.com/office/drawing/2014/main" id="{15326461-8073-4046-AC35-3C5A5042473B}"/>
            </a:ext>
          </a:extLst>
        </xdr:cNvPr>
        <xdr:cNvSpPr txBox="1"/>
      </xdr:nvSpPr>
      <xdr:spPr>
        <a:xfrm>
          <a:off x="5299921" y="16998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E3393149-FB62-444E-8CE6-10C520FF80AC}"/>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6" name="テキスト ボックス 455">
          <a:extLst>
            <a:ext uri="{FF2B5EF4-FFF2-40B4-BE49-F238E27FC236}">
              <a16:creationId xmlns:a16="http://schemas.microsoft.com/office/drawing/2014/main" id="{4CC7DB6B-81B7-4253-89FB-8420F7CE48F2}"/>
            </a:ext>
          </a:extLst>
        </xdr:cNvPr>
        <xdr:cNvSpPr txBox="1"/>
      </xdr:nvSpPr>
      <xdr:spPr>
        <a:xfrm>
          <a:off x="5299921" y="1662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5A0A8DA-8D94-4D72-9B5C-0B868933F41C}"/>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876CA986-1E62-43DA-A2B0-79B9FFC86899}"/>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B8D0CBF4-B3FF-41D2-BE34-E9EE11F816C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60" name="直線コネクタ 459">
          <a:extLst>
            <a:ext uri="{FF2B5EF4-FFF2-40B4-BE49-F238E27FC236}">
              <a16:creationId xmlns:a16="http://schemas.microsoft.com/office/drawing/2014/main" id="{3EF33FD5-B50C-40A1-B4F0-8AAD30786B06}"/>
            </a:ext>
          </a:extLst>
        </xdr:cNvPr>
        <xdr:cNvCxnSpPr/>
      </xdr:nvCxnSpPr>
      <xdr:spPr>
        <a:xfrm flipV="1">
          <a:off x="9219565" y="16713068"/>
          <a:ext cx="0" cy="154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9AAF37D2-E36B-4141-A920-BB6387C53DF0}"/>
            </a:ext>
          </a:extLst>
        </xdr:cNvPr>
        <xdr:cNvSpPr txBox="1"/>
      </xdr:nvSpPr>
      <xdr:spPr>
        <a:xfrm>
          <a:off x="9258300" y="18261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62" name="直線コネクタ 461">
          <a:extLst>
            <a:ext uri="{FF2B5EF4-FFF2-40B4-BE49-F238E27FC236}">
              <a16:creationId xmlns:a16="http://schemas.microsoft.com/office/drawing/2014/main" id="{980BB9C3-ED28-4598-942E-9B8C089A6D12}"/>
            </a:ext>
          </a:extLst>
        </xdr:cNvPr>
        <xdr:cNvCxnSpPr/>
      </xdr:nvCxnSpPr>
      <xdr:spPr>
        <a:xfrm>
          <a:off x="9154160" y="18257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8FB26757-774F-4DE9-BBD6-1735F0A872AE}"/>
            </a:ext>
          </a:extLst>
        </xdr:cNvPr>
        <xdr:cNvSpPr txBox="1"/>
      </xdr:nvSpPr>
      <xdr:spPr>
        <a:xfrm>
          <a:off x="9258300" y="16492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64" name="直線コネクタ 463">
          <a:extLst>
            <a:ext uri="{FF2B5EF4-FFF2-40B4-BE49-F238E27FC236}">
              <a16:creationId xmlns:a16="http://schemas.microsoft.com/office/drawing/2014/main" id="{A16F8F49-F6EA-41EA-842E-74CDAFC93B0D}"/>
            </a:ext>
          </a:extLst>
        </xdr:cNvPr>
        <xdr:cNvCxnSpPr/>
      </xdr:nvCxnSpPr>
      <xdr:spPr>
        <a:xfrm>
          <a:off x="9154160" y="16713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48351</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3EFF97A6-D949-4109-B3E0-C59355E45B3D}"/>
            </a:ext>
          </a:extLst>
        </xdr:cNvPr>
        <xdr:cNvSpPr txBox="1"/>
      </xdr:nvSpPr>
      <xdr:spPr>
        <a:xfrm>
          <a:off x="9258300" y="178181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66" name="フローチャート: 判断 465">
          <a:extLst>
            <a:ext uri="{FF2B5EF4-FFF2-40B4-BE49-F238E27FC236}">
              <a16:creationId xmlns:a16="http://schemas.microsoft.com/office/drawing/2014/main" id="{4938E986-8AB9-4DA7-ADCB-DCB1F33AEC01}"/>
            </a:ext>
          </a:extLst>
        </xdr:cNvPr>
        <xdr:cNvSpPr/>
      </xdr:nvSpPr>
      <xdr:spPr>
        <a:xfrm>
          <a:off x="9192260" y="179629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67" name="フローチャート: 判断 466">
          <a:extLst>
            <a:ext uri="{FF2B5EF4-FFF2-40B4-BE49-F238E27FC236}">
              <a16:creationId xmlns:a16="http://schemas.microsoft.com/office/drawing/2014/main" id="{EF0E62AB-AE8A-4789-99B9-A9D2F248D68B}"/>
            </a:ext>
          </a:extLst>
        </xdr:cNvPr>
        <xdr:cNvSpPr/>
      </xdr:nvSpPr>
      <xdr:spPr>
        <a:xfrm>
          <a:off x="8445500" y="179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68" name="フローチャート: 判断 467">
          <a:extLst>
            <a:ext uri="{FF2B5EF4-FFF2-40B4-BE49-F238E27FC236}">
              <a16:creationId xmlns:a16="http://schemas.microsoft.com/office/drawing/2014/main" id="{60849404-F2C7-41CA-AE93-8B96485BD1A8}"/>
            </a:ext>
          </a:extLst>
        </xdr:cNvPr>
        <xdr:cNvSpPr/>
      </xdr:nvSpPr>
      <xdr:spPr>
        <a:xfrm>
          <a:off x="7670800" y="179419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69" name="フローチャート: 判断 468">
          <a:extLst>
            <a:ext uri="{FF2B5EF4-FFF2-40B4-BE49-F238E27FC236}">
              <a16:creationId xmlns:a16="http://schemas.microsoft.com/office/drawing/2014/main" id="{2D13AFD2-E073-451F-B7FB-84F88B9EF8BC}"/>
            </a:ext>
          </a:extLst>
        </xdr:cNvPr>
        <xdr:cNvSpPr/>
      </xdr:nvSpPr>
      <xdr:spPr>
        <a:xfrm>
          <a:off x="6873240" y="1798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52229</xdr:rowOff>
    </xdr:from>
    <xdr:to>
      <xdr:col>36</xdr:col>
      <xdr:colOff>165100</xdr:colOff>
      <xdr:row>106</xdr:row>
      <xdr:rowOff>153829</xdr:rowOff>
    </xdr:to>
    <xdr:sp macro="" textlink="">
      <xdr:nvSpPr>
        <xdr:cNvPr id="470" name="フローチャート: 判断 469">
          <a:extLst>
            <a:ext uri="{FF2B5EF4-FFF2-40B4-BE49-F238E27FC236}">
              <a16:creationId xmlns:a16="http://schemas.microsoft.com/office/drawing/2014/main" id="{2E30790E-72F2-4BCE-97DF-A5A30AD5C678}"/>
            </a:ext>
          </a:extLst>
        </xdr:cNvPr>
        <xdr:cNvSpPr/>
      </xdr:nvSpPr>
      <xdr:spPr>
        <a:xfrm>
          <a:off x="6098540" y="17822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1DBAC23-4991-4E96-B7A1-8BAE1A8F2AF6}"/>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4464BB3-151F-40BD-AEEA-545589108FD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D279155-6EB8-4D5E-9ACC-154464839E62}"/>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C37EF9C-7A19-4036-9F8D-32FC392765F3}"/>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9D093B8-C27B-4414-8C8C-32397B723988}"/>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135928</xdr:rowOff>
    </xdr:from>
    <xdr:to>
      <xdr:col>55</xdr:col>
      <xdr:colOff>50800</xdr:colOff>
      <xdr:row>108</xdr:row>
      <xdr:rowOff>66078</xdr:rowOff>
    </xdr:to>
    <xdr:sp macro="" textlink="">
      <xdr:nvSpPr>
        <xdr:cNvPr id="476" name="楕円 475">
          <a:extLst>
            <a:ext uri="{FF2B5EF4-FFF2-40B4-BE49-F238E27FC236}">
              <a16:creationId xmlns:a16="http://schemas.microsoft.com/office/drawing/2014/main" id="{E8FA3C34-A835-4457-A1E0-D5AC59EEDCA2}"/>
            </a:ext>
          </a:extLst>
        </xdr:cNvPr>
        <xdr:cNvSpPr/>
      </xdr:nvSpPr>
      <xdr:spPr>
        <a:xfrm>
          <a:off x="9192260" y="180734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114355</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B2BB733D-3CD1-48E8-9733-585D676E9C98}"/>
            </a:ext>
          </a:extLst>
        </xdr:cNvPr>
        <xdr:cNvSpPr txBox="1"/>
      </xdr:nvSpPr>
      <xdr:spPr>
        <a:xfrm>
          <a:off x="9258300" y="1805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138240</xdr:rowOff>
    </xdr:from>
    <xdr:to>
      <xdr:col>50</xdr:col>
      <xdr:colOff>165100</xdr:colOff>
      <xdr:row>108</xdr:row>
      <xdr:rowOff>68390</xdr:rowOff>
    </xdr:to>
    <xdr:sp macro="" textlink="">
      <xdr:nvSpPr>
        <xdr:cNvPr id="478" name="楕円 477">
          <a:extLst>
            <a:ext uri="{FF2B5EF4-FFF2-40B4-BE49-F238E27FC236}">
              <a16:creationId xmlns:a16="http://schemas.microsoft.com/office/drawing/2014/main" id="{1F0C3457-1AC9-414C-BAEA-32987D7E5D8B}"/>
            </a:ext>
          </a:extLst>
        </xdr:cNvPr>
        <xdr:cNvSpPr/>
      </xdr:nvSpPr>
      <xdr:spPr>
        <a:xfrm>
          <a:off x="8445500" y="1807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15278</xdr:rowOff>
    </xdr:from>
    <xdr:to>
      <xdr:col>55</xdr:col>
      <xdr:colOff>0</xdr:colOff>
      <xdr:row>108</xdr:row>
      <xdr:rowOff>17590</xdr:rowOff>
    </xdr:to>
    <xdr:cxnSp macro="">
      <xdr:nvCxnSpPr>
        <xdr:cNvPr id="479" name="直線コネクタ 478">
          <a:extLst>
            <a:ext uri="{FF2B5EF4-FFF2-40B4-BE49-F238E27FC236}">
              <a16:creationId xmlns:a16="http://schemas.microsoft.com/office/drawing/2014/main" id="{A45EFBBB-4E05-410A-9252-B1D3FBAC1E70}"/>
            </a:ext>
          </a:extLst>
        </xdr:cNvPr>
        <xdr:cNvCxnSpPr/>
      </xdr:nvCxnSpPr>
      <xdr:spPr>
        <a:xfrm flipV="1">
          <a:off x="8496300" y="18120398"/>
          <a:ext cx="723900" cy="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140339</xdr:rowOff>
    </xdr:from>
    <xdr:to>
      <xdr:col>46</xdr:col>
      <xdr:colOff>38100</xdr:colOff>
      <xdr:row>108</xdr:row>
      <xdr:rowOff>70489</xdr:rowOff>
    </xdr:to>
    <xdr:sp macro="" textlink="">
      <xdr:nvSpPr>
        <xdr:cNvPr id="480" name="楕円 479">
          <a:extLst>
            <a:ext uri="{FF2B5EF4-FFF2-40B4-BE49-F238E27FC236}">
              <a16:creationId xmlns:a16="http://schemas.microsoft.com/office/drawing/2014/main" id="{12969A58-BAF1-43B9-AEE6-D678F53A552E}"/>
            </a:ext>
          </a:extLst>
        </xdr:cNvPr>
        <xdr:cNvSpPr/>
      </xdr:nvSpPr>
      <xdr:spPr>
        <a:xfrm>
          <a:off x="7670800" y="180778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17590</xdr:rowOff>
    </xdr:from>
    <xdr:to>
      <xdr:col>50</xdr:col>
      <xdr:colOff>114300</xdr:colOff>
      <xdr:row>108</xdr:row>
      <xdr:rowOff>19689</xdr:rowOff>
    </xdr:to>
    <xdr:cxnSp macro="">
      <xdr:nvCxnSpPr>
        <xdr:cNvPr id="481" name="直線コネクタ 480">
          <a:extLst>
            <a:ext uri="{FF2B5EF4-FFF2-40B4-BE49-F238E27FC236}">
              <a16:creationId xmlns:a16="http://schemas.microsoft.com/office/drawing/2014/main" id="{F159CE04-30AF-4FE7-B724-C7F85F216943}"/>
            </a:ext>
          </a:extLst>
        </xdr:cNvPr>
        <xdr:cNvCxnSpPr/>
      </xdr:nvCxnSpPr>
      <xdr:spPr>
        <a:xfrm flipV="1">
          <a:off x="7713980" y="18122710"/>
          <a:ext cx="782320" cy="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142446</xdr:rowOff>
    </xdr:from>
    <xdr:to>
      <xdr:col>41</xdr:col>
      <xdr:colOff>101600</xdr:colOff>
      <xdr:row>108</xdr:row>
      <xdr:rowOff>72596</xdr:rowOff>
    </xdr:to>
    <xdr:sp macro="" textlink="">
      <xdr:nvSpPr>
        <xdr:cNvPr id="482" name="楕円 481">
          <a:extLst>
            <a:ext uri="{FF2B5EF4-FFF2-40B4-BE49-F238E27FC236}">
              <a16:creationId xmlns:a16="http://schemas.microsoft.com/office/drawing/2014/main" id="{CFA31D95-A407-4275-80FA-65C0B0389036}"/>
            </a:ext>
          </a:extLst>
        </xdr:cNvPr>
        <xdr:cNvSpPr/>
      </xdr:nvSpPr>
      <xdr:spPr>
        <a:xfrm>
          <a:off x="6873240" y="180799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19689</xdr:rowOff>
    </xdr:from>
    <xdr:to>
      <xdr:col>45</xdr:col>
      <xdr:colOff>177800</xdr:colOff>
      <xdr:row>108</xdr:row>
      <xdr:rowOff>21796</xdr:rowOff>
    </xdr:to>
    <xdr:cxnSp macro="">
      <xdr:nvCxnSpPr>
        <xdr:cNvPr id="483" name="直線コネクタ 482">
          <a:extLst>
            <a:ext uri="{FF2B5EF4-FFF2-40B4-BE49-F238E27FC236}">
              <a16:creationId xmlns:a16="http://schemas.microsoft.com/office/drawing/2014/main" id="{3EB8FE0D-5028-49D6-8BBF-F8AC5996F5A5}"/>
            </a:ext>
          </a:extLst>
        </xdr:cNvPr>
        <xdr:cNvCxnSpPr/>
      </xdr:nvCxnSpPr>
      <xdr:spPr>
        <a:xfrm flipV="1">
          <a:off x="6924040" y="18124809"/>
          <a:ext cx="789940" cy="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144514</xdr:rowOff>
    </xdr:from>
    <xdr:to>
      <xdr:col>36</xdr:col>
      <xdr:colOff>165100</xdr:colOff>
      <xdr:row>108</xdr:row>
      <xdr:rowOff>74664</xdr:rowOff>
    </xdr:to>
    <xdr:sp macro="" textlink="">
      <xdr:nvSpPr>
        <xdr:cNvPr id="484" name="楕円 483">
          <a:extLst>
            <a:ext uri="{FF2B5EF4-FFF2-40B4-BE49-F238E27FC236}">
              <a16:creationId xmlns:a16="http://schemas.microsoft.com/office/drawing/2014/main" id="{34555F25-8ED2-4761-8A28-1A066AA3D748}"/>
            </a:ext>
          </a:extLst>
        </xdr:cNvPr>
        <xdr:cNvSpPr/>
      </xdr:nvSpPr>
      <xdr:spPr>
        <a:xfrm>
          <a:off x="6098540" y="180819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21796</xdr:rowOff>
    </xdr:from>
    <xdr:to>
      <xdr:col>41</xdr:col>
      <xdr:colOff>50800</xdr:colOff>
      <xdr:row>108</xdr:row>
      <xdr:rowOff>23864</xdr:rowOff>
    </xdr:to>
    <xdr:cxnSp macro="">
      <xdr:nvCxnSpPr>
        <xdr:cNvPr id="485" name="直線コネクタ 484">
          <a:extLst>
            <a:ext uri="{FF2B5EF4-FFF2-40B4-BE49-F238E27FC236}">
              <a16:creationId xmlns:a16="http://schemas.microsoft.com/office/drawing/2014/main" id="{7517903C-1EDF-45E9-8ED1-A6D6310EBACE}"/>
            </a:ext>
          </a:extLst>
        </xdr:cNvPr>
        <xdr:cNvCxnSpPr/>
      </xdr:nvCxnSpPr>
      <xdr:spPr>
        <a:xfrm flipV="1">
          <a:off x="6149340" y="18126916"/>
          <a:ext cx="7747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130439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51BAA7D9-F5D7-40DE-A947-1F72EC65E453}"/>
            </a:ext>
          </a:extLst>
        </xdr:cNvPr>
        <xdr:cNvSpPr txBox="1"/>
      </xdr:nvSpPr>
      <xdr:spPr>
        <a:xfrm>
          <a:off x="8214575" y="1773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122587</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63FEF80A-8631-4883-9492-4DA145140EBC}"/>
            </a:ext>
          </a:extLst>
        </xdr:cNvPr>
        <xdr:cNvSpPr txBox="1"/>
      </xdr:nvSpPr>
      <xdr:spPr>
        <a:xfrm>
          <a:off x="7444955" y="1772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165357</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6951284-66B8-46DD-A903-3419A404EEE8}"/>
            </a:ext>
          </a:extLst>
        </xdr:cNvPr>
        <xdr:cNvSpPr txBox="1"/>
      </xdr:nvSpPr>
      <xdr:spPr>
        <a:xfrm>
          <a:off x="6670255" y="1776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170356</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22D05025-4386-46F6-99F1-B75F3D130581}"/>
            </a:ext>
          </a:extLst>
        </xdr:cNvPr>
        <xdr:cNvSpPr txBox="1"/>
      </xdr:nvSpPr>
      <xdr:spPr>
        <a:xfrm>
          <a:off x="5872695" y="1760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59517</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21B4C482-FD2D-46E9-B7F7-F42A1BD9BB30}"/>
            </a:ext>
          </a:extLst>
        </xdr:cNvPr>
        <xdr:cNvSpPr txBox="1"/>
      </xdr:nvSpPr>
      <xdr:spPr>
        <a:xfrm>
          <a:off x="8239271" y="1816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61616</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557BA10B-B00B-4F17-BBF2-C678C40B0F10}"/>
            </a:ext>
          </a:extLst>
        </xdr:cNvPr>
        <xdr:cNvSpPr txBox="1"/>
      </xdr:nvSpPr>
      <xdr:spPr>
        <a:xfrm>
          <a:off x="7477271" y="1816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63723</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849CFAD8-F252-430C-9CD0-61FAF062E2A9}"/>
            </a:ext>
          </a:extLst>
        </xdr:cNvPr>
        <xdr:cNvSpPr txBox="1"/>
      </xdr:nvSpPr>
      <xdr:spPr>
        <a:xfrm>
          <a:off x="6702571" y="1816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65791</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39DD095E-88DE-48E9-AB39-2A9B85A7E003}"/>
            </a:ext>
          </a:extLst>
        </xdr:cNvPr>
        <xdr:cNvSpPr txBox="1"/>
      </xdr:nvSpPr>
      <xdr:spPr>
        <a:xfrm>
          <a:off x="5905011" y="1817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AD0B877-2C5F-4BE8-873A-1DF7E316BF4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76414B98-E10E-4198-A06F-83B987865D5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A2302B0-B6A1-4448-A7C1-8165C8C2155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2974C1C-6932-4455-BF70-26018BCBC13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13DF7B60-5C30-49B2-A211-77681F9D929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1FDBE033-027B-4A3B-B2A1-3820239BC8F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3BF7430-9093-4CD9-A0FE-1F8893BBDDB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50A58345-4B7C-4AB0-95DE-304E0888DE6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CB0D3A10-60B1-4392-80BD-3A75E42D66D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C3E50A1A-F5AA-4151-B73D-072533FD682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380C8FF-45E8-4A76-AF20-3080DE0F2E2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9051F1BA-AADD-4533-8D2C-C8532E3422C3}"/>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769B63AE-4C4C-419E-B01D-E2EBD5B809E2}"/>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D870FDAE-A6BD-44D9-932F-3342A7F19623}"/>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3E06095C-E977-4362-869F-0890157DD19B}"/>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1422A008-EC86-4EA7-8592-F1BC51C4897F}"/>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94597578-54DD-49F6-8722-D2145F6795A5}"/>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C0524BD7-4388-4D86-9D63-44CC3B223AD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2A2FC6AA-286A-4FD4-8772-B3B2BB9BCB56}"/>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FC0D8BE7-323B-4825-AE5F-89D466D7C62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A86FDC1A-BCB7-4054-99AA-9CC4C28A9C7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17E80587-D212-48C5-BBB6-1C9CFDCA3FDA}"/>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4F7A912F-DE58-488C-8A97-6621E656763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32CEB35F-5D74-42F0-8A18-B9B06998416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82AA73FD-C4F4-4A63-AF3E-EDC26E39B7D8}"/>
            </a:ext>
          </a:extLst>
        </xdr:cNvPr>
        <xdr:cNvCxnSpPr/>
      </xdr:nvCxnSpPr>
      <xdr:spPr>
        <a:xfrm flipV="1">
          <a:off x="14375764" y="573976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認定こども園・幼稚園・保育所】&#10;有形固定資産減価償却率最小値テキスト">
          <a:extLst>
            <a:ext uri="{FF2B5EF4-FFF2-40B4-BE49-F238E27FC236}">
              <a16:creationId xmlns:a16="http://schemas.microsoft.com/office/drawing/2014/main" id="{E92B8FF3-AD45-4702-8F26-958E186CB2D5}"/>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26C5A444-CD29-4DFB-946C-293C3EDC0072}"/>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7D71EC4D-D3FA-45E4-9953-9342B99FFBE8}"/>
            </a:ext>
          </a:extLst>
        </xdr:cNvPr>
        <xdr:cNvSpPr txBox="1"/>
      </xdr:nvSpPr>
      <xdr:spPr>
        <a:xfrm>
          <a:off x="14414500" y="5522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522" name="直線コネクタ 521">
          <a:extLst>
            <a:ext uri="{FF2B5EF4-FFF2-40B4-BE49-F238E27FC236}">
              <a16:creationId xmlns:a16="http://schemas.microsoft.com/office/drawing/2014/main" id="{2B92DB5A-7BBE-463C-8958-6EB50074081D}"/>
            </a:ext>
          </a:extLst>
        </xdr:cNvPr>
        <xdr:cNvCxnSpPr/>
      </xdr:nvCxnSpPr>
      <xdr:spPr>
        <a:xfrm>
          <a:off x="1428750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10A99859-A750-44DC-B3E7-C9B7106731B9}"/>
            </a:ext>
          </a:extLst>
        </xdr:cNvPr>
        <xdr:cNvSpPr txBox="1"/>
      </xdr:nvSpPr>
      <xdr:spPr>
        <a:xfrm>
          <a:off x="14414500" y="6267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4" name="フローチャート: 判断 523">
          <a:extLst>
            <a:ext uri="{FF2B5EF4-FFF2-40B4-BE49-F238E27FC236}">
              <a16:creationId xmlns:a16="http://schemas.microsoft.com/office/drawing/2014/main" id="{D1BCD593-902B-470F-A535-7BACA6101C15}"/>
            </a:ext>
          </a:extLst>
        </xdr:cNvPr>
        <xdr:cNvSpPr/>
      </xdr:nvSpPr>
      <xdr:spPr>
        <a:xfrm>
          <a:off x="14325600" y="62890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5" name="フローチャート: 判断 524">
          <a:extLst>
            <a:ext uri="{FF2B5EF4-FFF2-40B4-BE49-F238E27FC236}">
              <a16:creationId xmlns:a16="http://schemas.microsoft.com/office/drawing/2014/main" id="{6CAA43E4-FE2E-4D73-80A9-AB1C91B0272B}"/>
            </a:ext>
          </a:extLst>
        </xdr:cNvPr>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6" name="フローチャート: 判断 525">
          <a:extLst>
            <a:ext uri="{FF2B5EF4-FFF2-40B4-BE49-F238E27FC236}">
              <a16:creationId xmlns:a16="http://schemas.microsoft.com/office/drawing/2014/main" id="{6F9C3CC6-DE0F-408E-BF2E-A7A0FB51ED04}"/>
            </a:ext>
          </a:extLst>
        </xdr:cNvPr>
        <xdr:cNvSpPr/>
      </xdr:nvSpPr>
      <xdr:spPr>
        <a:xfrm>
          <a:off x="1280414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27" name="フローチャート: 判断 526">
          <a:extLst>
            <a:ext uri="{FF2B5EF4-FFF2-40B4-BE49-F238E27FC236}">
              <a16:creationId xmlns:a16="http://schemas.microsoft.com/office/drawing/2014/main" id="{6C447323-193E-4A58-A779-8E81A55431B4}"/>
            </a:ext>
          </a:extLst>
        </xdr:cNvPr>
        <xdr:cNvSpPr/>
      </xdr:nvSpPr>
      <xdr:spPr>
        <a:xfrm>
          <a:off x="12029440" y="621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114935</xdr:rowOff>
    </xdr:from>
    <xdr:to>
      <xdr:col>67</xdr:col>
      <xdr:colOff>101600</xdr:colOff>
      <xdr:row>37</xdr:row>
      <xdr:rowOff>45085</xdr:rowOff>
    </xdr:to>
    <xdr:sp macro="" textlink="">
      <xdr:nvSpPr>
        <xdr:cNvPr id="528" name="フローチャート: 判断 527">
          <a:extLst>
            <a:ext uri="{FF2B5EF4-FFF2-40B4-BE49-F238E27FC236}">
              <a16:creationId xmlns:a16="http://schemas.microsoft.com/office/drawing/2014/main" id="{908C7BCA-F37B-464F-9D7B-988443549885}"/>
            </a:ext>
          </a:extLst>
        </xdr:cNvPr>
        <xdr:cNvSpPr/>
      </xdr:nvSpPr>
      <xdr:spPr>
        <a:xfrm>
          <a:off x="11231880" y="6149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DDDAD77-A57A-4C56-B6D3-6DB69B178F0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96BD0CB-EA1A-4309-9D76-1FF698005A6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A718713-960B-4F69-A1C7-8190393F66AA}"/>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A0A1FBA-5628-41DB-803D-64C89EA0541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E99953A-F3F0-45B0-80A6-AE43A6B6357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114935</xdr:rowOff>
    </xdr:from>
    <xdr:to>
      <xdr:col>85</xdr:col>
      <xdr:colOff>177800</xdr:colOff>
      <xdr:row>36</xdr:row>
      <xdr:rowOff>45085</xdr:rowOff>
    </xdr:to>
    <xdr:sp macro="" textlink="">
      <xdr:nvSpPr>
        <xdr:cNvPr id="534" name="楕円 533">
          <a:extLst>
            <a:ext uri="{FF2B5EF4-FFF2-40B4-BE49-F238E27FC236}">
              <a16:creationId xmlns:a16="http://schemas.microsoft.com/office/drawing/2014/main" id="{546F0877-7D4D-4110-BAFE-8B15087288E9}"/>
            </a:ext>
          </a:extLst>
        </xdr:cNvPr>
        <xdr:cNvSpPr/>
      </xdr:nvSpPr>
      <xdr:spPr>
        <a:xfrm>
          <a:off x="14325600" y="59823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137812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80052CE9-BE61-4FEE-B9B5-A8D53DEFE19B}"/>
            </a:ext>
          </a:extLst>
        </xdr:cNvPr>
        <xdr:cNvSpPr txBox="1"/>
      </xdr:nvSpPr>
      <xdr:spPr>
        <a:xfrm>
          <a:off x="14414500" y="58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73025</xdr:rowOff>
    </xdr:from>
    <xdr:to>
      <xdr:col>81</xdr:col>
      <xdr:colOff>101600</xdr:colOff>
      <xdr:row>36</xdr:row>
      <xdr:rowOff>3175</xdr:rowOff>
    </xdr:to>
    <xdr:sp macro="" textlink="">
      <xdr:nvSpPr>
        <xdr:cNvPr id="536" name="楕円 535">
          <a:extLst>
            <a:ext uri="{FF2B5EF4-FFF2-40B4-BE49-F238E27FC236}">
              <a16:creationId xmlns:a16="http://schemas.microsoft.com/office/drawing/2014/main" id="{4D541896-5432-4840-8EDB-18181269DAE3}"/>
            </a:ext>
          </a:extLst>
        </xdr:cNvPr>
        <xdr:cNvSpPr/>
      </xdr:nvSpPr>
      <xdr:spPr>
        <a:xfrm>
          <a:off x="13578840" y="5940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123825</xdr:rowOff>
    </xdr:from>
    <xdr:to>
      <xdr:col>85</xdr:col>
      <xdr:colOff>127000</xdr:colOff>
      <xdr:row>35</xdr:row>
      <xdr:rowOff>165735</xdr:rowOff>
    </xdr:to>
    <xdr:cxnSp macro="">
      <xdr:nvCxnSpPr>
        <xdr:cNvPr id="537" name="直線コネクタ 536">
          <a:extLst>
            <a:ext uri="{FF2B5EF4-FFF2-40B4-BE49-F238E27FC236}">
              <a16:creationId xmlns:a16="http://schemas.microsoft.com/office/drawing/2014/main" id="{413F4CBF-7AD8-447A-AA92-8E0B83DD0B95}"/>
            </a:ext>
          </a:extLst>
        </xdr:cNvPr>
        <xdr:cNvCxnSpPr/>
      </xdr:nvCxnSpPr>
      <xdr:spPr>
        <a:xfrm>
          <a:off x="13629640" y="5991225"/>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31115</xdr:rowOff>
    </xdr:from>
    <xdr:to>
      <xdr:col>76</xdr:col>
      <xdr:colOff>165100</xdr:colOff>
      <xdr:row>35</xdr:row>
      <xdr:rowOff>132715</xdr:rowOff>
    </xdr:to>
    <xdr:sp macro="" textlink="">
      <xdr:nvSpPr>
        <xdr:cNvPr id="538" name="楕円 537">
          <a:extLst>
            <a:ext uri="{FF2B5EF4-FFF2-40B4-BE49-F238E27FC236}">
              <a16:creationId xmlns:a16="http://schemas.microsoft.com/office/drawing/2014/main" id="{7BB8D956-13CB-438F-B5FD-BE06E9ABD74E}"/>
            </a:ext>
          </a:extLst>
        </xdr:cNvPr>
        <xdr:cNvSpPr/>
      </xdr:nvSpPr>
      <xdr:spPr>
        <a:xfrm>
          <a:off x="1280414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81915</xdr:rowOff>
    </xdr:from>
    <xdr:to>
      <xdr:col>81</xdr:col>
      <xdr:colOff>50800</xdr:colOff>
      <xdr:row>35</xdr:row>
      <xdr:rowOff>123825</xdr:rowOff>
    </xdr:to>
    <xdr:cxnSp macro="">
      <xdr:nvCxnSpPr>
        <xdr:cNvPr id="539" name="直線コネクタ 538">
          <a:extLst>
            <a:ext uri="{FF2B5EF4-FFF2-40B4-BE49-F238E27FC236}">
              <a16:creationId xmlns:a16="http://schemas.microsoft.com/office/drawing/2014/main" id="{80449423-D530-4A5A-AAE2-9D57AD3E19AB}"/>
            </a:ext>
          </a:extLst>
        </xdr:cNvPr>
        <xdr:cNvCxnSpPr/>
      </xdr:nvCxnSpPr>
      <xdr:spPr>
        <a:xfrm>
          <a:off x="12854940" y="594931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158750</xdr:rowOff>
    </xdr:from>
    <xdr:to>
      <xdr:col>72</xdr:col>
      <xdr:colOff>38100</xdr:colOff>
      <xdr:row>35</xdr:row>
      <xdr:rowOff>88900</xdr:rowOff>
    </xdr:to>
    <xdr:sp macro="" textlink="">
      <xdr:nvSpPr>
        <xdr:cNvPr id="540" name="楕円 539">
          <a:extLst>
            <a:ext uri="{FF2B5EF4-FFF2-40B4-BE49-F238E27FC236}">
              <a16:creationId xmlns:a16="http://schemas.microsoft.com/office/drawing/2014/main" id="{5E6053B1-815C-4798-AB6F-A2FED7370859}"/>
            </a:ext>
          </a:extLst>
        </xdr:cNvPr>
        <xdr:cNvSpPr/>
      </xdr:nvSpPr>
      <xdr:spPr>
        <a:xfrm>
          <a:off x="12029440" y="5858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38100</xdr:rowOff>
    </xdr:from>
    <xdr:to>
      <xdr:col>76</xdr:col>
      <xdr:colOff>114300</xdr:colOff>
      <xdr:row>35</xdr:row>
      <xdr:rowOff>81915</xdr:rowOff>
    </xdr:to>
    <xdr:cxnSp macro="">
      <xdr:nvCxnSpPr>
        <xdr:cNvPr id="541" name="直線コネクタ 540">
          <a:extLst>
            <a:ext uri="{FF2B5EF4-FFF2-40B4-BE49-F238E27FC236}">
              <a16:creationId xmlns:a16="http://schemas.microsoft.com/office/drawing/2014/main" id="{7450C440-2904-4DC9-8F46-0F55BC53C697}"/>
            </a:ext>
          </a:extLst>
        </xdr:cNvPr>
        <xdr:cNvCxnSpPr/>
      </xdr:nvCxnSpPr>
      <xdr:spPr>
        <a:xfrm>
          <a:off x="12072620" y="5905500"/>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114935</xdr:rowOff>
    </xdr:from>
    <xdr:to>
      <xdr:col>67</xdr:col>
      <xdr:colOff>101600</xdr:colOff>
      <xdr:row>35</xdr:row>
      <xdr:rowOff>45085</xdr:rowOff>
    </xdr:to>
    <xdr:sp macro="" textlink="">
      <xdr:nvSpPr>
        <xdr:cNvPr id="542" name="楕円 541">
          <a:extLst>
            <a:ext uri="{FF2B5EF4-FFF2-40B4-BE49-F238E27FC236}">
              <a16:creationId xmlns:a16="http://schemas.microsoft.com/office/drawing/2014/main" id="{73C21FBA-D386-465A-8A5D-595F14D277CE}"/>
            </a:ext>
          </a:extLst>
        </xdr:cNvPr>
        <xdr:cNvSpPr/>
      </xdr:nvSpPr>
      <xdr:spPr>
        <a:xfrm>
          <a:off x="11231880" y="5814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165735</xdr:rowOff>
    </xdr:from>
    <xdr:to>
      <xdr:col>71</xdr:col>
      <xdr:colOff>177800</xdr:colOff>
      <xdr:row>35</xdr:row>
      <xdr:rowOff>38100</xdr:rowOff>
    </xdr:to>
    <xdr:cxnSp macro="">
      <xdr:nvCxnSpPr>
        <xdr:cNvPr id="543" name="直線コネクタ 542">
          <a:extLst>
            <a:ext uri="{FF2B5EF4-FFF2-40B4-BE49-F238E27FC236}">
              <a16:creationId xmlns:a16="http://schemas.microsoft.com/office/drawing/2014/main" id="{C3DE5AD0-68D7-4C56-A2BE-BDD473BE5EAC}"/>
            </a:ext>
          </a:extLst>
        </xdr:cNvPr>
        <xdr:cNvCxnSpPr/>
      </xdr:nvCxnSpPr>
      <xdr:spPr>
        <a:xfrm>
          <a:off x="11282680" y="586549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D46CD7CB-ACC5-4493-B153-F23C0C68E050}"/>
            </a:ext>
          </a:extLst>
        </xdr:cNvPr>
        <xdr:cNvSpPr txBox="1"/>
      </xdr:nvSpPr>
      <xdr:spPr>
        <a:xfrm>
          <a:off x="134372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C442BF74-101B-458D-9FD2-638302E31B8C}"/>
            </a:ext>
          </a:extLst>
        </xdr:cNvPr>
        <xdr:cNvSpPr txBox="1"/>
      </xdr:nvSpPr>
      <xdr:spPr>
        <a:xfrm>
          <a:off x="126752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EA6C0D55-DCB6-4903-B7DB-B33E4E2C1044}"/>
            </a:ext>
          </a:extLst>
        </xdr:cNvPr>
        <xdr:cNvSpPr txBox="1"/>
      </xdr:nvSpPr>
      <xdr:spPr>
        <a:xfrm>
          <a:off x="119005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36212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28EB7313-A69F-48DE-BDD5-46E0539FAEB5}"/>
            </a:ext>
          </a:extLst>
        </xdr:cNvPr>
        <xdr:cNvSpPr txBox="1"/>
      </xdr:nvSpPr>
      <xdr:spPr>
        <a:xfrm>
          <a:off x="11102984" y="623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19702</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C48129CD-FA62-48BC-811D-D581E22AE5DF}"/>
            </a:ext>
          </a:extLst>
        </xdr:cNvPr>
        <xdr:cNvSpPr txBox="1"/>
      </xdr:nvSpPr>
      <xdr:spPr>
        <a:xfrm>
          <a:off x="13437244" y="571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149242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3595DA72-6965-4492-BFBD-C2A03FF0552E}"/>
            </a:ext>
          </a:extLst>
        </xdr:cNvPr>
        <xdr:cNvSpPr txBox="1"/>
      </xdr:nvSpPr>
      <xdr:spPr>
        <a:xfrm>
          <a:off x="12675244"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105427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93714FB1-AE2D-4512-9B6F-AE19D670DDF2}"/>
            </a:ext>
          </a:extLst>
        </xdr:cNvPr>
        <xdr:cNvSpPr txBox="1"/>
      </xdr:nvSpPr>
      <xdr:spPr>
        <a:xfrm>
          <a:off x="11900544" y="56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61612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010415BF-79B5-43B9-8E0D-045A69AF19A7}"/>
            </a:ext>
          </a:extLst>
        </xdr:cNvPr>
        <xdr:cNvSpPr txBox="1"/>
      </xdr:nvSpPr>
      <xdr:spPr>
        <a:xfrm>
          <a:off x="11102984" y="559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4C2E4ABE-468B-4A32-B7F5-ABCF2FAA1B6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1436E5BB-6257-478F-9864-F62C7625339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D8B58276-2700-4F52-A84D-CE50FC08CC8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A1525A84-55AC-4148-8EFA-64BA806DB0D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11020BD8-88EC-47B6-8728-D3662A11BE8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832B7408-E7F4-4A64-AAF7-1FF4785ACE1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2BE5B54B-5464-492B-9498-9ACC828C680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4AAB89EB-B985-47FE-9172-88AE96F8A39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53709D50-6036-4F07-81FE-2B782E14928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C3F07F92-48DD-4BC3-AE6D-917934583BA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E394E95C-1D19-49E2-B639-BBDDA44334A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3" name="テキスト ボックス 562">
          <a:extLst>
            <a:ext uri="{FF2B5EF4-FFF2-40B4-BE49-F238E27FC236}">
              <a16:creationId xmlns:a16="http://schemas.microsoft.com/office/drawing/2014/main" id="{DCAEFD38-CDB5-457E-8926-1241A9059204}"/>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CC5BC28D-0B2B-4F8A-BBDB-8E99DB7E6622}"/>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5" name="テキスト ボックス 564">
          <a:extLst>
            <a:ext uri="{FF2B5EF4-FFF2-40B4-BE49-F238E27FC236}">
              <a16:creationId xmlns:a16="http://schemas.microsoft.com/office/drawing/2014/main" id="{02FC32A1-6E6D-47B8-A61E-B9C1314EFF23}"/>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5FCCE4E4-5F7F-4024-A377-4D3FBCB20A85}"/>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7" name="テキスト ボックス 566">
          <a:extLst>
            <a:ext uri="{FF2B5EF4-FFF2-40B4-BE49-F238E27FC236}">
              <a16:creationId xmlns:a16="http://schemas.microsoft.com/office/drawing/2014/main" id="{6AE652BF-CBDB-42FD-874F-C11AA254DC45}"/>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5ED0972B-92A2-40FA-A533-D19340DE495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9" name="テキスト ボックス 568">
          <a:extLst>
            <a:ext uri="{FF2B5EF4-FFF2-40B4-BE49-F238E27FC236}">
              <a16:creationId xmlns:a16="http://schemas.microsoft.com/office/drawing/2014/main" id="{CA278FBC-4310-4EA6-B339-44E1FC462528}"/>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4FE229C3-1ABD-4BB8-A87A-4B19EFF80D6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F3D9D6A8-66F5-482D-B1F0-D134858C053A}"/>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2105068C-A8B4-4BC9-800E-51341180A91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573" name="直線コネクタ 572">
          <a:extLst>
            <a:ext uri="{FF2B5EF4-FFF2-40B4-BE49-F238E27FC236}">
              <a16:creationId xmlns:a16="http://schemas.microsoft.com/office/drawing/2014/main" id="{369D9CBB-C663-445A-8F4D-37B55C551256}"/>
            </a:ext>
          </a:extLst>
        </xdr:cNvPr>
        <xdr:cNvCxnSpPr/>
      </xdr:nvCxnSpPr>
      <xdr:spPr>
        <a:xfrm flipV="1">
          <a:off x="19509104" y="5778246"/>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6E786AFF-240F-437C-9623-455DD6BF8AC5}"/>
            </a:ext>
          </a:extLst>
        </xdr:cNvPr>
        <xdr:cNvSpPr txBox="1"/>
      </xdr:nvSpPr>
      <xdr:spPr>
        <a:xfrm>
          <a:off x="19547840"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575" name="直線コネクタ 574">
          <a:extLst>
            <a:ext uri="{FF2B5EF4-FFF2-40B4-BE49-F238E27FC236}">
              <a16:creationId xmlns:a16="http://schemas.microsoft.com/office/drawing/2014/main" id="{E739AA93-B446-413E-8F9B-95D02B2A6F85}"/>
            </a:ext>
          </a:extLst>
        </xdr:cNvPr>
        <xdr:cNvCxnSpPr/>
      </xdr:nvCxnSpPr>
      <xdr:spPr>
        <a:xfrm>
          <a:off x="19443700" y="6986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14272CFC-890E-4236-9E85-F11276814764}"/>
            </a:ext>
          </a:extLst>
        </xdr:cNvPr>
        <xdr:cNvSpPr txBox="1"/>
      </xdr:nvSpPr>
      <xdr:spPr>
        <a:xfrm>
          <a:off x="19547840" y="555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577" name="直線コネクタ 576">
          <a:extLst>
            <a:ext uri="{FF2B5EF4-FFF2-40B4-BE49-F238E27FC236}">
              <a16:creationId xmlns:a16="http://schemas.microsoft.com/office/drawing/2014/main" id="{81DC657F-7A8D-43B6-9003-D4F3B31FC02B}"/>
            </a:ext>
          </a:extLst>
        </xdr:cNvPr>
        <xdr:cNvCxnSpPr/>
      </xdr:nvCxnSpPr>
      <xdr:spPr>
        <a:xfrm>
          <a:off x="19443700" y="5778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72C1A0B7-D7D4-4905-8D12-3FEB855E2499}"/>
            </a:ext>
          </a:extLst>
        </xdr:cNvPr>
        <xdr:cNvSpPr txBox="1"/>
      </xdr:nvSpPr>
      <xdr:spPr>
        <a:xfrm>
          <a:off x="19547840" y="65806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579" name="フローチャート: 判断 578">
          <a:extLst>
            <a:ext uri="{FF2B5EF4-FFF2-40B4-BE49-F238E27FC236}">
              <a16:creationId xmlns:a16="http://schemas.microsoft.com/office/drawing/2014/main" id="{E082A50B-4231-48D3-A4B8-21BB383321C6}"/>
            </a:ext>
          </a:extLst>
        </xdr:cNvPr>
        <xdr:cNvSpPr/>
      </xdr:nvSpPr>
      <xdr:spPr>
        <a:xfrm>
          <a:off x="1945894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580" name="フローチャート: 判断 579">
          <a:extLst>
            <a:ext uri="{FF2B5EF4-FFF2-40B4-BE49-F238E27FC236}">
              <a16:creationId xmlns:a16="http://schemas.microsoft.com/office/drawing/2014/main" id="{D1F04E13-5104-4118-923E-DF720C73BB4D}"/>
            </a:ext>
          </a:extLst>
        </xdr:cNvPr>
        <xdr:cNvSpPr/>
      </xdr:nvSpPr>
      <xdr:spPr>
        <a:xfrm>
          <a:off x="18735040" y="6611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581" name="フローチャート: 判断 580">
          <a:extLst>
            <a:ext uri="{FF2B5EF4-FFF2-40B4-BE49-F238E27FC236}">
              <a16:creationId xmlns:a16="http://schemas.microsoft.com/office/drawing/2014/main" id="{1F310B9E-DF77-4A31-86A0-4F77C1EF84AB}"/>
            </a:ext>
          </a:extLst>
        </xdr:cNvPr>
        <xdr:cNvSpPr/>
      </xdr:nvSpPr>
      <xdr:spPr>
        <a:xfrm>
          <a:off x="1793748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582" name="フローチャート: 判断 581">
          <a:extLst>
            <a:ext uri="{FF2B5EF4-FFF2-40B4-BE49-F238E27FC236}">
              <a16:creationId xmlns:a16="http://schemas.microsoft.com/office/drawing/2014/main" id="{827ED4AB-EECF-410F-8BED-6B2AE9196F06}"/>
            </a:ext>
          </a:extLst>
        </xdr:cNvPr>
        <xdr:cNvSpPr/>
      </xdr:nvSpPr>
      <xdr:spPr>
        <a:xfrm>
          <a:off x="17162780" y="661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3" name="フローチャート: 判断 582">
          <a:extLst>
            <a:ext uri="{FF2B5EF4-FFF2-40B4-BE49-F238E27FC236}">
              <a16:creationId xmlns:a16="http://schemas.microsoft.com/office/drawing/2014/main" id="{90AA1CEB-AE32-4E76-820A-01DA90E9C2D5}"/>
            </a:ext>
          </a:extLst>
        </xdr:cNvPr>
        <xdr:cNvSpPr/>
      </xdr:nvSpPr>
      <xdr:spPr>
        <a:xfrm>
          <a:off x="16388080" y="6539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5936397-0EC2-4732-AD00-398A0C0A27F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CB04AC6-DABB-4A2B-97F3-92BF0D98A61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0CD872A-A542-4547-B312-59350E326D8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D3A0304-A168-4BC1-A74F-2FE0BADBDC0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3E1CA3F-9088-454A-BEBB-A73DCC30B84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93980</xdr:rowOff>
    </xdr:from>
    <xdr:to>
      <xdr:col>116</xdr:col>
      <xdr:colOff>114300</xdr:colOff>
      <xdr:row>38</xdr:row>
      <xdr:rowOff>24130</xdr:rowOff>
    </xdr:to>
    <xdr:sp macro="" textlink="">
      <xdr:nvSpPr>
        <xdr:cNvPr id="589" name="楕円 588">
          <a:extLst>
            <a:ext uri="{FF2B5EF4-FFF2-40B4-BE49-F238E27FC236}">
              <a16:creationId xmlns:a16="http://schemas.microsoft.com/office/drawing/2014/main" id="{739B1BC8-33B1-4015-A77A-05671D0459A5}"/>
            </a:ext>
          </a:extLst>
        </xdr:cNvPr>
        <xdr:cNvSpPr/>
      </xdr:nvSpPr>
      <xdr:spPr>
        <a:xfrm>
          <a:off x="19458940" y="6296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116857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534602D4-1CEA-4E7E-9BA2-3CF278A12F82}"/>
            </a:ext>
          </a:extLst>
        </xdr:cNvPr>
        <xdr:cNvSpPr txBox="1"/>
      </xdr:nvSpPr>
      <xdr:spPr>
        <a:xfrm>
          <a:off x="19547840"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105410</xdr:rowOff>
    </xdr:from>
    <xdr:to>
      <xdr:col>112</xdr:col>
      <xdr:colOff>38100</xdr:colOff>
      <xdr:row>38</xdr:row>
      <xdr:rowOff>35560</xdr:rowOff>
    </xdr:to>
    <xdr:sp macro="" textlink="">
      <xdr:nvSpPr>
        <xdr:cNvPr id="591" name="楕円 590">
          <a:extLst>
            <a:ext uri="{FF2B5EF4-FFF2-40B4-BE49-F238E27FC236}">
              <a16:creationId xmlns:a16="http://schemas.microsoft.com/office/drawing/2014/main" id="{47889830-43A7-4F5A-BE85-202B4F63CB35}"/>
            </a:ext>
          </a:extLst>
        </xdr:cNvPr>
        <xdr:cNvSpPr/>
      </xdr:nvSpPr>
      <xdr:spPr>
        <a:xfrm>
          <a:off x="18735040" y="6308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144780</xdr:rowOff>
    </xdr:from>
    <xdr:to>
      <xdr:col>116</xdr:col>
      <xdr:colOff>63500</xdr:colOff>
      <xdr:row>37</xdr:row>
      <xdr:rowOff>156210</xdr:rowOff>
    </xdr:to>
    <xdr:cxnSp macro="">
      <xdr:nvCxnSpPr>
        <xdr:cNvPr id="592" name="直線コネクタ 591">
          <a:extLst>
            <a:ext uri="{FF2B5EF4-FFF2-40B4-BE49-F238E27FC236}">
              <a16:creationId xmlns:a16="http://schemas.microsoft.com/office/drawing/2014/main" id="{2A30268D-1E8F-4D72-8E0E-A25908069E24}"/>
            </a:ext>
          </a:extLst>
        </xdr:cNvPr>
        <xdr:cNvCxnSpPr/>
      </xdr:nvCxnSpPr>
      <xdr:spPr>
        <a:xfrm flipV="1">
          <a:off x="18778220" y="634746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116840</xdr:rowOff>
    </xdr:from>
    <xdr:to>
      <xdr:col>107</xdr:col>
      <xdr:colOff>101600</xdr:colOff>
      <xdr:row>38</xdr:row>
      <xdr:rowOff>46990</xdr:rowOff>
    </xdr:to>
    <xdr:sp macro="" textlink="">
      <xdr:nvSpPr>
        <xdr:cNvPr id="593" name="楕円 592">
          <a:extLst>
            <a:ext uri="{FF2B5EF4-FFF2-40B4-BE49-F238E27FC236}">
              <a16:creationId xmlns:a16="http://schemas.microsoft.com/office/drawing/2014/main" id="{F7B86C23-EE96-4E5B-A2C5-F8F12A8539A5}"/>
            </a:ext>
          </a:extLst>
        </xdr:cNvPr>
        <xdr:cNvSpPr/>
      </xdr:nvSpPr>
      <xdr:spPr>
        <a:xfrm>
          <a:off x="17937480" y="631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156210</xdr:rowOff>
    </xdr:from>
    <xdr:to>
      <xdr:col>111</xdr:col>
      <xdr:colOff>177800</xdr:colOff>
      <xdr:row>37</xdr:row>
      <xdr:rowOff>167640</xdr:rowOff>
    </xdr:to>
    <xdr:cxnSp macro="">
      <xdr:nvCxnSpPr>
        <xdr:cNvPr id="594" name="直線コネクタ 593">
          <a:extLst>
            <a:ext uri="{FF2B5EF4-FFF2-40B4-BE49-F238E27FC236}">
              <a16:creationId xmlns:a16="http://schemas.microsoft.com/office/drawing/2014/main" id="{E147F702-BAE4-409D-A2EE-FF1B48288735}"/>
            </a:ext>
          </a:extLst>
        </xdr:cNvPr>
        <xdr:cNvCxnSpPr/>
      </xdr:nvCxnSpPr>
      <xdr:spPr>
        <a:xfrm flipV="1">
          <a:off x="17988280" y="635889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125984</xdr:rowOff>
    </xdr:from>
    <xdr:to>
      <xdr:col>102</xdr:col>
      <xdr:colOff>165100</xdr:colOff>
      <xdr:row>38</xdr:row>
      <xdr:rowOff>56135</xdr:rowOff>
    </xdr:to>
    <xdr:sp macro="" textlink="">
      <xdr:nvSpPr>
        <xdr:cNvPr id="595" name="楕円 594">
          <a:extLst>
            <a:ext uri="{FF2B5EF4-FFF2-40B4-BE49-F238E27FC236}">
              <a16:creationId xmlns:a16="http://schemas.microsoft.com/office/drawing/2014/main" id="{96228D6A-CF0B-48C3-9B71-4AB3F1CB4A4B}"/>
            </a:ext>
          </a:extLst>
        </xdr:cNvPr>
        <xdr:cNvSpPr/>
      </xdr:nvSpPr>
      <xdr:spPr>
        <a:xfrm>
          <a:off x="17162780" y="6328664"/>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167640</xdr:rowOff>
    </xdr:from>
    <xdr:to>
      <xdr:col>107</xdr:col>
      <xdr:colOff>50800</xdr:colOff>
      <xdr:row>38</xdr:row>
      <xdr:rowOff>5334</xdr:rowOff>
    </xdr:to>
    <xdr:cxnSp macro="">
      <xdr:nvCxnSpPr>
        <xdr:cNvPr id="596" name="直線コネクタ 595">
          <a:extLst>
            <a:ext uri="{FF2B5EF4-FFF2-40B4-BE49-F238E27FC236}">
              <a16:creationId xmlns:a16="http://schemas.microsoft.com/office/drawing/2014/main" id="{D08B10BE-E868-47DF-81C8-8238326E6511}"/>
            </a:ext>
          </a:extLst>
        </xdr:cNvPr>
        <xdr:cNvCxnSpPr/>
      </xdr:nvCxnSpPr>
      <xdr:spPr>
        <a:xfrm flipV="1">
          <a:off x="17213580" y="6370320"/>
          <a:ext cx="7747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137414</xdr:rowOff>
    </xdr:from>
    <xdr:to>
      <xdr:col>98</xdr:col>
      <xdr:colOff>38100</xdr:colOff>
      <xdr:row>38</xdr:row>
      <xdr:rowOff>67564</xdr:rowOff>
    </xdr:to>
    <xdr:sp macro="" textlink="">
      <xdr:nvSpPr>
        <xdr:cNvPr id="597" name="楕円 596">
          <a:extLst>
            <a:ext uri="{FF2B5EF4-FFF2-40B4-BE49-F238E27FC236}">
              <a16:creationId xmlns:a16="http://schemas.microsoft.com/office/drawing/2014/main" id="{D80EBDC5-271E-405D-BB62-F5D966133B39}"/>
            </a:ext>
          </a:extLst>
        </xdr:cNvPr>
        <xdr:cNvSpPr/>
      </xdr:nvSpPr>
      <xdr:spPr>
        <a:xfrm>
          <a:off x="16388080" y="63400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5334</xdr:rowOff>
    </xdr:from>
    <xdr:to>
      <xdr:col>102</xdr:col>
      <xdr:colOff>114300</xdr:colOff>
      <xdr:row>38</xdr:row>
      <xdr:rowOff>16764</xdr:rowOff>
    </xdr:to>
    <xdr:cxnSp macro="">
      <xdr:nvCxnSpPr>
        <xdr:cNvPr id="598" name="直線コネクタ 597">
          <a:extLst>
            <a:ext uri="{FF2B5EF4-FFF2-40B4-BE49-F238E27FC236}">
              <a16:creationId xmlns:a16="http://schemas.microsoft.com/office/drawing/2014/main" id="{1B2B369D-5C97-4E39-8463-98EF093EB000}"/>
            </a:ext>
          </a:extLst>
        </xdr:cNvPr>
        <xdr:cNvCxnSpPr/>
      </xdr:nvCxnSpPr>
      <xdr:spPr>
        <a:xfrm flipV="1">
          <a:off x="16431260" y="6375654"/>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EA3FA2B9-7072-4A05-BDCF-DFD7FD1A783F}"/>
            </a:ext>
          </a:extLst>
        </xdr:cNvPr>
        <xdr:cNvSpPr txBox="1"/>
      </xdr:nvSpPr>
      <xdr:spPr>
        <a:xfrm>
          <a:off x="18561127" y="670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9BD80AF1-A21F-45C1-A157-2F2F349CB03C}"/>
            </a:ext>
          </a:extLst>
        </xdr:cNvPr>
        <xdr:cNvSpPr txBox="1"/>
      </xdr:nvSpPr>
      <xdr:spPr>
        <a:xfrm>
          <a:off x="1777626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52B0A851-DDF3-412E-8C54-237F1E8C89F3}"/>
            </a:ext>
          </a:extLst>
        </xdr:cNvPr>
        <xdr:cNvSpPr txBox="1"/>
      </xdr:nvSpPr>
      <xdr:spPr>
        <a:xfrm>
          <a:off x="17001567" y="670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2526D63D-EF4B-4271-A199-F4ADAF0DEEAB}"/>
            </a:ext>
          </a:extLst>
        </xdr:cNvPr>
        <xdr:cNvSpPr txBox="1"/>
      </xdr:nvSpPr>
      <xdr:spPr>
        <a:xfrm>
          <a:off x="16226867" y="662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52087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4B200F67-EB0D-4294-9CD7-875F4365ACB2}"/>
            </a:ext>
          </a:extLst>
        </xdr:cNvPr>
        <xdr:cNvSpPr txBox="1"/>
      </xdr:nvSpPr>
      <xdr:spPr>
        <a:xfrm>
          <a:off x="185611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63517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F0F496C4-E2FC-4C8E-8758-B51F82D6FAA9}"/>
            </a:ext>
          </a:extLst>
        </xdr:cNvPr>
        <xdr:cNvSpPr txBox="1"/>
      </xdr:nvSpPr>
      <xdr:spPr>
        <a:xfrm>
          <a:off x="17776267" y="609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72661</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0442FF27-735B-4B40-A6BF-91AC3FF27EC6}"/>
            </a:ext>
          </a:extLst>
        </xdr:cNvPr>
        <xdr:cNvSpPr txBox="1"/>
      </xdr:nvSpPr>
      <xdr:spPr>
        <a:xfrm>
          <a:off x="17001567" y="610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84091</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DF61AE8F-658C-4F85-A60D-71B9ABFC1531}"/>
            </a:ext>
          </a:extLst>
        </xdr:cNvPr>
        <xdr:cNvSpPr txBox="1"/>
      </xdr:nvSpPr>
      <xdr:spPr>
        <a:xfrm>
          <a:off x="16226867" y="611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63A8BB52-12E5-4EAD-B439-96B58CADF77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551B4B18-86DC-4625-94B7-40F017745D9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CE9E207-2697-472E-B0AE-2FE158747D4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5C45244-D135-42AD-9A7E-CA9CA1DE84E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B0CA62CB-0BBA-4E0A-9C2D-F1AFCAD8B49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E008A976-D2CC-49AB-A9D9-F676FFB80BC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986E9754-1309-4CF5-B79A-ABF8D30DEBD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64943A6E-09F9-4D6A-9746-01B134463A3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59F21A8A-510E-4F59-AD1C-043B8A0C5D9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FA79B41-962B-40FF-B57F-74AAAE241AD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A19BB6A7-89B8-4052-94B2-4A0A4ABA773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9D1084D0-B666-4324-B56D-04FEE1D58FD9}"/>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7CBAF79F-3857-45B1-B4BD-93B82DCFBA5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61382714-62A0-4FD5-97FD-26C6712D0E2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A22F197-7F61-4DB9-B81D-FD23B9E2D6FD}"/>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14E96932-6B04-4DE0-911D-51CE6BC12F8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C9C179C3-7FD7-40F8-8059-61D0DAEEEF3B}"/>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F575B9FF-5118-41B3-8EDE-1105C3A62E6A}"/>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6AE2AD6F-50E7-4B12-B53C-CD94684052D2}"/>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2DF4722A-A4C5-46DF-B8EE-7F49833C8897}"/>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9A24E45A-73B4-4B72-A749-EC253D3E48B4}"/>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73A99AA1-D480-4719-B593-7E50854800A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4B2BE8C7-8882-4B9F-B2F8-412233A64B51}"/>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95087B85-9B2C-4BAD-BC0B-276ECDDB054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631" name="直線コネクタ 630">
          <a:extLst>
            <a:ext uri="{FF2B5EF4-FFF2-40B4-BE49-F238E27FC236}">
              <a16:creationId xmlns:a16="http://schemas.microsoft.com/office/drawing/2014/main" id="{F0ED9D0F-4E27-4E66-BB56-4D931B05E9B7}"/>
            </a:ext>
          </a:extLst>
        </xdr:cNvPr>
        <xdr:cNvCxnSpPr/>
      </xdr:nvCxnSpPr>
      <xdr:spPr>
        <a:xfrm flipV="1">
          <a:off x="14375764" y="9488805"/>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A9A20C09-A386-40C4-9F40-5B2031042B9F}"/>
            </a:ext>
          </a:extLst>
        </xdr:cNvPr>
        <xdr:cNvSpPr txBox="1"/>
      </xdr:nvSpPr>
      <xdr:spPr>
        <a:xfrm>
          <a:off x="14414500"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633" name="直線コネクタ 632">
          <a:extLst>
            <a:ext uri="{FF2B5EF4-FFF2-40B4-BE49-F238E27FC236}">
              <a16:creationId xmlns:a16="http://schemas.microsoft.com/office/drawing/2014/main" id="{29F3F3B4-8D62-4D86-9D3A-69B490A1527E}"/>
            </a:ext>
          </a:extLst>
        </xdr:cNvPr>
        <xdr:cNvCxnSpPr/>
      </xdr:nvCxnSpPr>
      <xdr:spPr>
        <a:xfrm>
          <a:off x="14287500" y="10654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E3174342-9062-4595-A58B-C0A42ED82723}"/>
            </a:ext>
          </a:extLst>
        </xdr:cNvPr>
        <xdr:cNvSpPr txBox="1"/>
      </xdr:nvSpPr>
      <xdr:spPr>
        <a:xfrm>
          <a:off x="14414500" y="926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5" name="直線コネクタ 634">
          <a:extLst>
            <a:ext uri="{FF2B5EF4-FFF2-40B4-BE49-F238E27FC236}">
              <a16:creationId xmlns:a16="http://schemas.microsoft.com/office/drawing/2014/main" id="{73E325BD-AE78-4ED5-82CE-774CF5D0BF9E}"/>
            </a:ext>
          </a:extLst>
        </xdr:cNvPr>
        <xdr:cNvCxnSpPr/>
      </xdr:nvCxnSpPr>
      <xdr:spPr>
        <a:xfrm>
          <a:off x="14287500" y="948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99F1E2B7-E4C4-431F-8275-CAE657E7E07D}"/>
            </a:ext>
          </a:extLst>
        </xdr:cNvPr>
        <xdr:cNvSpPr txBox="1"/>
      </xdr:nvSpPr>
      <xdr:spPr>
        <a:xfrm>
          <a:off x="14414500" y="10050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37" name="フローチャート: 判断 636">
          <a:extLst>
            <a:ext uri="{FF2B5EF4-FFF2-40B4-BE49-F238E27FC236}">
              <a16:creationId xmlns:a16="http://schemas.microsoft.com/office/drawing/2014/main" id="{E6B13133-BD4C-4A74-92AA-D1513426DADD}"/>
            </a:ext>
          </a:extLst>
        </xdr:cNvPr>
        <xdr:cNvSpPr/>
      </xdr:nvSpPr>
      <xdr:spPr>
        <a:xfrm>
          <a:off x="14325600" y="100685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638" name="フローチャート: 判断 637">
          <a:extLst>
            <a:ext uri="{FF2B5EF4-FFF2-40B4-BE49-F238E27FC236}">
              <a16:creationId xmlns:a16="http://schemas.microsoft.com/office/drawing/2014/main" id="{25F42BB0-E3A4-4674-A337-236534EB97AD}"/>
            </a:ext>
          </a:extLst>
        </xdr:cNvPr>
        <xdr:cNvSpPr/>
      </xdr:nvSpPr>
      <xdr:spPr>
        <a:xfrm>
          <a:off x="1357884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639" name="フローチャート: 判断 638">
          <a:extLst>
            <a:ext uri="{FF2B5EF4-FFF2-40B4-BE49-F238E27FC236}">
              <a16:creationId xmlns:a16="http://schemas.microsoft.com/office/drawing/2014/main" id="{37DAC79D-79D4-4DA0-B9AE-B4493360211A}"/>
            </a:ext>
          </a:extLst>
        </xdr:cNvPr>
        <xdr:cNvSpPr/>
      </xdr:nvSpPr>
      <xdr:spPr>
        <a:xfrm>
          <a:off x="12804140" y="1003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40" name="フローチャート: 判断 639">
          <a:extLst>
            <a:ext uri="{FF2B5EF4-FFF2-40B4-BE49-F238E27FC236}">
              <a16:creationId xmlns:a16="http://schemas.microsoft.com/office/drawing/2014/main" id="{5C787A77-C800-4572-8944-527AA1CD234F}"/>
            </a:ext>
          </a:extLst>
        </xdr:cNvPr>
        <xdr:cNvSpPr/>
      </xdr:nvSpPr>
      <xdr:spPr>
        <a:xfrm>
          <a:off x="12029440" y="10053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1" name="フローチャート: 判断 640">
          <a:extLst>
            <a:ext uri="{FF2B5EF4-FFF2-40B4-BE49-F238E27FC236}">
              <a16:creationId xmlns:a16="http://schemas.microsoft.com/office/drawing/2014/main" id="{A66374B4-9A68-4FBD-AF38-4EE3E272E608}"/>
            </a:ext>
          </a:extLst>
        </xdr:cNvPr>
        <xdr:cNvSpPr/>
      </xdr:nvSpPr>
      <xdr:spPr>
        <a:xfrm>
          <a:off x="1123188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B609CDC-85EE-415E-BE33-84F5A0C4E9D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3BDE4D6-3313-4879-97AD-15E8D7BFC0D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C030666-2B71-4E06-98A2-B07FF59EC83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F385B5D-DDFC-487C-9236-61F0114D690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A34BDFC-8C0D-4338-ABA8-A5EC7A2804A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126365</xdr:rowOff>
    </xdr:from>
    <xdr:to>
      <xdr:col>85</xdr:col>
      <xdr:colOff>177800</xdr:colOff>
      <xdr:row>58</xdr:row>
      <xdr:rowOff>56515</xdr:rowOff>
    </xdr:to>
    <xdr:sp macro="" textlink="">
      <xdr:nvSpPr>
        <xdr:cNvPr id="647" name="楕円 646">
          <a:extLst>
            <a:ext uri="{FF2B5EF4-FFF2-40B4-BE49-F238E27FC236}">
              <a16:creationId xmlns:a16="http://schemas.microsoft.com/office/drawing/2014/main" id="{B9518440-9F56-4427-8893-7C855C7E8186}"/>
            </a:ext>
          </a:extLst>
        </xdr:cNvPr>
        <xdr:cNvSpPr/>
      </xdr:nvSpPr>
      <xdr:spPr>
        <a:xfrm>
          <a:off x="14325600" y="96818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149242</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A05FCBBF-009B-4295-B535-0FF7D94C85C6}"/>
            </a:ext>
          </a:extLst>
        </xdr:cNvPr>
        <xdr:cNvSpPr txBox="1"/>
      </xdr:nvSpPr>
      <xdr:spPr>
        <a:xfrm>
          <a:off x="14414500"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122555</xdr:rowOff>
    </xdr:from>
    <xdr:to>
      <xdr:col>81</xdr:col>
      <xdr:colOff>101600</xdr:colOff>
      <xdr:row>58</xdr:row>
      <xdr:rowOff>52705</xdr:rowOff>
    </xdr:to>
    <xdr:sp macro="" textlink="">
      <xdr:nvSpPr>
        <xdr:cNvPr id="649" name="楕円 648">
          <a:extLst>
            <a:ext uri="{FF2B5EF4-FFF2-40B4-BE49-F238E27FC236}">
              <a16:creationId xmlns:a16="http://schemas.microsoft.com/office/drawing/2014/main" id="{4BF4CB1B-D689-4FED-AB69-BB5D96EAC0F3}"/>
            </a:ext>
          </a:extLst>
        </xdr:cNvPr>
        <xdr:cNvSpPr/>
      </xdr:nvSpPr>
      <xdr:spPr>
        <a:xfrm>
          <a:off x="13578840" y="9678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1905</xdr:rowOff>
    </xdr:from>
    <xdr:to>
      <xdr:col>85</xdr:col>
      <xdr:colOff>127000</xdr:colOff>
      <xdr:row>58</xdr:row>
      <xdr:rowOff>5715</xdr:rowOff>
    </xdr:to>
    <xdr:cxnSp macro="">
      <xdr:nvCxnSpPr>
        <xdr:cNvPr id="650" name="直線コネクタ 649">
          <a:extLst>
            <a:ext uri="{FF2B5EF4-FFF2-40B4-BE49-F238E27FC236}">
              <a16:creationId xmlns:a16="http://schemas.microsoft.com/office/drawing/2014/main" id="{DE47785E-894E-4BEC-9532-8B57BACBD302}"/>
            </a:ext>
          </a:extLst>
        </xdr:cNvPr>
        <xdr:cNvCxnSpPr/>
      </xdr:nvCxnSpPr>
      <xdr:spPr>
        <a:xfrm>
          <a:off x="13629640" y="9725025"/>
          <a:ext cx="7467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44450</xdr:rowOff>
    </xdr:from>
    <xdr:to>
      <xdr:col>76</xdr:col>
      <xdr:colOff>165100</xdr:colOff>
      <xdr:row>58</xdr:row>
      <xdr:rowOff>146050</xdr:rowOff>
    </xdr:to>
    <xdr:sp macro="" textlink="">
      <xdr:nvSpPr>
        <xdr:cNvPr id="651" name="楕円 650">
          <a:extLst>
            <a:ext uri="{FF2B5EF4-FFF2-40B4-BE49-F238E27FC236}">
              <a16:creationId xmlns:a16="http://schemas.microsoft.com/office/drawing/2014/main" id="{7E117ECE-A9B7-4AE2-81F7-77E76C7AE80D}"/>
            </a:ext>
          </a:extLst>
        </xdr:cNvPr>
        <xdr:cNvSpPr/>
      </xdr:nvSpPr>
      <xdr:spPr>
        <a:xfrm>
          <a:off x="1280414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1905</xdr:rowOff>
    </xdr:from>
    <xdr:to>
      <xdr:col>81</xdr:col>
      <xdr:colOff>50800</xdr:colOff>
      <xdr:row>58</xdr:row>
      <xdr:rowOff>95250</xdr:rowOff>
    </xdr:to>
    <xdr:cxnSp macro="">
      <xdr:nvCxnSpPr>
        <xdr:cNvPr id="652" name="直線コネクタ 651">
          <a:extLst>
            <a:ext uri="{FF2B5EF4-FFF2-40B4-BE49-F238E27FC236}">
              <a16:creationId xmlns:a16="http://schemas.microsoft.com/office/drawing/2014/main" id="{3D5C0016-88A2-4D20-9BC8-26412ECC0478}"/>
            </a:ext>
          </a:extLst>
        </xdr:cNvPr>
        <xdr:cNvCxnSpPr/>
      </xdr:nvCxnSpPr>
      <xdr:spPr>
        <a:xfrm flipV="1">
          <a:off x="12854940" y="9725025"/>
          <a:ext cx="7747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53" name="楕円 652">
          <a:extLst>
            <a:ext uri="{FF2B5EF4-FFF2-40B4-BE49-F238E27FC236}">
              <a16:creationId xmlns:a16="http://schemas.microsoft.com/office/drawing/2014/main" id="{7FC82536-C986-46CD-94C0-B4814300B00F}"/>
            </a:ext>
          </a:extLst>
        </xdr:cNvPr>
        <xdr:cNvSpPr/>
      </xdr:nvSpPr>
      <xdr:spPr>
        <a:xfrm>
          <a:off x="12029440" y="97332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60960</xdr:rowOff>
    </xdr:from>
    <xdr:to>
      <xdr:col>76</xdr:col>
      <xdr:colOff>114300</xdr:colOff>
      <xdr:row>58</xdr:row>
      <xdr:rowOff>95250</xdr:rowOff>
    </xdr:to>
    <xdr:cxnSp macro="">
      <xdr:nvCxnSpPr>
        <xdr:cNvPr id="654" name="直線コネクタ 653">
          <a:extLst>
            <a:ext uri="{FF2B5EF4-FFF2-40B4-BE49-F238E27FC236}">
              <a16:creationId xmlns:a16="http://schemas.microsoft.com/office/drawing/2014/main" id="{03757CE6-25C1-48E3-B404-8222EA86674A}"/>
            </a:ext>
          </a:extLst>
        </xdr:cNvPr>
        <xdr:cNvCxnSpPr/>
      </xdr:nvCxnSpPr>
      <xdr:spPr>
        <a:xfrm>
          <a:off x="12072620" y="978408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145415</xdr:rowOff>
    </xdr:from>
    <xdr:to>
      <xdr:col>67</xdr:col>
      <xdr:colOff>101600</xdr:colOff>
      <xdr:row>58</xdr:row>
      <xdr:rowOff>75565</xdr:rowOff>
    </xdr:to>
    <xdr:sp macro="" textlink="">
      <xdr:nvSpPr>
        <xdr:cNvPr id="655" name="楕円 654">
          <a:extLst>
            <a:ext uri="{FF2B5EF4-FFF2-40B4-BE49-F238E27FC236}">
              <a16:creationId xmlns:a16="http://schemas.microsoft.com/office/drawing/2014/main" id="{8AB749ED-8E38-4606-84D9-23125DFEBFA8}"/>
            </a:ext>
          </a:extLst>
        </xdr:cNvPr>
        <xdr:cNvSpPr/>
      </xdr:nvSpPr>
      <xdr:spPr>
        <a:xfrm>
          <a:off x="11231880" y="9700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24765</xdr:rowOff>
    </xdr:from>
    <xdr:to>
      <xdr:col>71</xdr:col>
      <xdr:colOff>177800</xdr:colOff>
      <xdr:row>58</xdr:row>
      <xdr:rowOff>60960</xdr:rowOff>
    </xdr:to>
    <xdr:cxnSp macro="">
      <xdr:nvCxnSpPr>
        <xdr:cNvPr id="656" name="直線コネクタ 655">
          <a:extLst>
            <a:ext uri="{FF2B5EF4-FFF2-40B4-BE49-F238E27FC236}">
              <a16:creationId xmlns:a16="http://schemas.microsoft.com/office/drawing/2014/main" id="{10079522-2CFA-4A73-99B5-2098BDE0326E}"/>
            </a:ext>
          </a:extLst>
        </xdr:cNvPr>
        <xdr:cNvCxnSpPr/>
      </xdr:nvCxnSpPr>
      <xdr:spPr>
        <a:xfrm>
          <a:off x="11282680" y="974788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657" name="n_1aveValue【学校施設】&#10;有形固定資産減価償却率">
          <a:extLst>
            <a:ext uri="{FF2B5EF4-FFF2-40B4-BE49-F238E27FC236}">
              <a16:creationId xmlns:a16="http://schemas.microsoft.com/office/drawing/2014/main" id="{18EBBA09-019B-4ED7-9BFE-9DC4328D2749}"/>
            </a:ext>
          </a:extLst>
        </xdr:cNvPr>
        <xdr:cNvSpPr txBox="1"/>
      </xdr:nvSpPr>
      <xdr:spPr>
        <a:xfrm>
          <a:off x="134372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658" name="n_2aveValue【学校施設】&#10;有形固定資産減価償却率">
          <a:extLst>
            <a:ext uri="{FF2B5EF4-FFF2-40B4-BE49-F238E27FC236}">
              <a16:creationId xmlns:a16="http://schemas.microsoft.com/office/drawing/2014/main" id="{C80BFA4F-6A24-4418-BDC3-77EF1BE91BA6}"/>
            </a:ext>
          </a:extLst>
        </xdr:cNvPr>
        <xdr:cNvSpPr txBox="1"/>
      </xdr:nvSpPr>
      <xdr:spPr>
        <a:xfrm>
          <a:off x="12675244" y="1012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659" name="n_3aveValue【学校施設】&#10;有形固定資産減価償却率">
          <a:extLst>
            <a:ext uri="{FF2B5EF4-FFF2-40B4-BE49-F238E27FC236}">
              <a16:creationId xmlns:a16="http://schemas.microsoft.com/office/drawing/2014/main" id="{EEC3E102-052F-4EAE-A670-98BF6F22D5C8}"/>
            </a:ext>
          </a:extLst>
        </xdr:cNvPr>
        <xdr:cNvSpPr txBox="1"/>
      </xdr:nvSpPr>
      <xdr:spPr>
        <a:xfrm>
          <a:off x="119005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660" name="n_4aveValue【学校施設】&#10;有形固定資産減価償却率">
          <a:extLst>
            <a:ext uri="{FF2B5EF4-FFF2-40B4-BE49-F238E27FC236}">
              <a16:creationId xmlns:a16="http://schemas.microsoft.com/office/drawing/2014/main" id="{B4E0F2FD-B2DE-42CD-B497-07A43EE8B228}"/>
            </a:ext>
          </a:extLst>
        </xdr:cNvPr>
        <xdr:cNvSpPr txBox="1"/>
      </xdr:nvSpPr>
      <xdr:spPr>
        <a:xfrm>
          <a:off x="1110298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69232</xdr:rowOff>
    </xdr:from>
    <xdr:ext cx="405111" cy="259045"/>
    <xdr:sp macro="" textlink="">
      <xdr:nvSpPr>
        <xdr:cNvPr id="661" name="n_1mainValue【学校施設】&#10;有形固定資産減価償却率">
          <a:extLst>
            <a:ext uri="{FF2B5EF4-FFF2-40B4-BE49-F238E27FC236}">
              <a16:creationId xmlns:a16="http://schemas.microsoft.com/office/drawing/2014/main" id="{C8017E23-1942-41D9-A6C1-89FAF4D8639A}"/>
            </a:ext>
          </a:extLst>
        </xdr:cNvPr>
        <xdr:cNvSpPr txBox="1"/>
      </xdr:nvSpPr>
      <xdr:spPr>
        <a:xfrm>
          <a:off x="13437244" y="945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162577</xdr:rowOff>
    </xdr:from>
    <xdr:ext cx="405111" cy="259045"/>
    <xdr:sp macro="" textlink="">
      <xdr:nvSpPr>
        <xdr:cNvPr id="662" name="n_2mainValue【学校施設】&#10;有形固定資産減価償却率">
          <a:extLst>
            <a:ext uri="{FF2B5EF4-FFF2-40B4-BE49-F238E27FC236}">
              <a16:creationId xmlns:a16="http://schemas.microsoft.com/office/drawing/2014/main" id="{CB45744D-A6B7-4229-BCC0-061AE2458C0E}"/>
            </a:ext>
          </a:extLst>
        </xdr:cNvPr>
        <xdr:cNvSpPr txBox="1"/>
      </xdr:nvSpPr>
      <xdr:spPr>
        <a:xfrm>
          <a:off x="12675244" y="955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63" name="n_3mainValue【学校施設】&#10;有形固定資産減価償却率">
          <a:extLst>
            <a:ext uri="{FF2B5EF4-FFF2-40B4-BE49-F238E27FC236}">
              <a16:creationId xmlns:a16="http://schemas.microsoft.com/office/drawing/2014/main" id="{3E93E33A-6EAE-4C2F-868F-35E94DA08B98}"/>
            </a:ext>
          </a:extLst>
        </xdr:cNvPr>
        <xdr:cNvSpPr txBox="1"/>
      </xdr:nvSpPr>
      <xdr:spPr>
        <a:xfrm>
          <a:off x="119005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92092</xdr:rowOff>
    </xdr:from>
    <xdr:ext cx="405111" cy="259045"/>
    <xdr:sp macro="" textlink="">
      <xdr:nvSpPr>
        <xdr:cNvPr id="664" name="n_4mainValue【学校施設】&#10;有形固定資産減価償却率">
          <a:extLst>
            <a:ext uri="{FF2B5EF4-FFF2-40B4-BE49-F238E27FC236}">
              <a16:creationId xmlns:a16="http://schemas.microsoft.com/office/drawing/2014/main" id="{3A98EE54-85C4-4250-9A89-35DF9325ECB4}"/>
            </a:ext>
          </a:extLst>
        </xdr:cNvPr>
        <xdr:cNvSpPr txBox="1"/>
      </xdr:nvSpPr>
      <xdr:spPr>
        <a:xfrm>
          <a:off x="11102984" y="947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55DF275C-0EE4-4E07-B4EE-431D9F8769B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432870E0-DCE5-4C57-92B6-CB5039A4FE1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AAA3AE01-C854-4E5D-8808-259D6D2C054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E242193D-6D1B-46CC-B08B-2A9616EC977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DBB6BA1-3BF2-4B67-B05E-A1D98E2DBAB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8D21438-04C1-4439-B52A-31491203216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6E71D43C-ADC8-4D07-BEA9-5D53A1C8882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4BE44CBD-BBFA-45CB-AA43-AE73840CE34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8F007DDC-F4E7-460E-9B89-1004A1F0B92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B9DF9857-111B-4455-838E-D9588500712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a:extLst>
            <a:ext uri="{FF2B5EF4-FFF2-40B4-BE49-F238E27FC236}">
              <a16:creationId xmlns:a16="http://schemas.microsoft.com/office/drawing/2014/main" id="{12E172C0-F714-450A-BAE3-117044DB077E}"/>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a:extLst>
            <a:ext uri="{FF2B5EF4-FFF2-40B4-BE49-F238E27FC236}">
              <a16:creationId xmlns:a16="http://schemas.microsoft.com/office/drawing/2014/main" id="{A764AA03-8FB3-4D56-8CCB-4186CFB55263}"/>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a:extLst>
            <a:ext uri="{FF2B5EF4-FFF2-40B4-BE49-F238E27FC236}">
              <a16:creationId xmlns:a16="http://schemas.microsoft.com/office/drawing/2014/main" id="{7FF8A180-E401-4997-866A-DAC3C1C762F3}"/>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a:extLst>
            <a:ext uri="{FF2B5EF4-FFF2-40B4-BE49-F238E27FC236}">
              <a16:creationId xmlns:a16="http://schemas.microsoft.com/office/drawing/2014/main" id="{A25A22F0-EABB-41F1-81F8-CC7829D109B3}"/>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0413A798-EDB0-40F9-B9CF-55C40D09D77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a:extLst>
            <a:ext uri="{FF2B5EF4-FFF2-40B4-BE49-F238E27FC236}">
              <a16:creationId xmlns:a16="http://schemas.microsoft.com/office/drawing/2014/main" id="{B9D9FF7F-0365-4F39-B659-75FE1016B32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a:extLst>
            <a:ext uri="{FF2B5EF4-FFF2-40B4-BE49-F238E27FC236}">
              <a16:creationId xmlns:a16="http://schemas.microsoft.com/office/drawing/2014/main" id="{943DED95-C2B2-4BC6-B667-65215A0145C7}"/>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2" name="テキスト ボックス 681">
          <a:extLst>
            <a:ext uri="{FF2B5EF4-FFF2-40B4-BE49-F238E27FC236}">
              <a16:creationId xmlns:a16="http://schemas.microsoft.com/office/drawing/2014/main" id="{93D2E073-64BB-413D-B8FF-76968C952519}"/>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a:extLst>
            <a:ext uri="{FF2B5EF4-FFF2-40B4-BE49-F238E27FC236}">
              <a16:creationId xmlns:a16="http://schemas.microsoft.com/office/drawing/2014/main" id="{926DF77E-E169-4363-9614-4FCBAA2C265C}"/>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4" name="テキスト ボックス 683">
          <a:extLst>
            <a:ext uri="{FF2B5EF4-FFF2-40B4-BE49-F238E27FC236}">
              <a16:creationId xmlns:a16="http://schemas.microsoft.com/office/drawing/2014/main" id="{62310020-D556-463F-B31A-8427DDD5C882}"/>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4CD05068-E4B3-4FEB-816E-11A978B9373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6" name="テキスト ボックス 685">
          <a:extLst>
            <a:ext uri="{FF2B5EF4-FFF2-40B4-BE49-F238E27FC236}">
              <a16:creationId xmlns:a16="http://schemas.microsoft.com/office/drawing/2014/main" id="{221FD945-E1D3-4935-B208-40F4E89722E5}"/>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a:extLst>
            <a:ext uri="{FF2B5EF4-FFF2-40B4-BE49-F238E27FC236}">
              <a16:creationId xmlns:a16="http://schemas.microsoft.com/office/drawing/2014/main" id="{B3D6F59F-AED7-435F-8A83-D2C84B6B7B9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688" name="直線コネクタ 687">
          <a:extLst>
            <a:ext uri="{FF2B5EF4-FFF2-40B4-BE49-F238E27FC236}">
              <a16:creationId xmlns:a16="http://schemas.microsoft.com/office/drawing/2014/main" id="{2C1B07D6-5E79-4888-B549-12D3F9473154}"/>
            </a:ext>
          </a:extLst>
        </xdr:cNvPr>
        <xdr:cNvCxnSpPr/>
      </xdr:nvCxnSpPr>
      <xdr:spPr>
        <a:xfrm flipV="1">
          <a:off x="19509104" y="9556242"/>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689" name="【学校施設】&#10;一人当たり面積最小値テキスト">
          <a:extLst>
            <a:ext uri="{FF2B5EF4-FFF2-40B4-BE49-F238E27FC236}">
              <a16:creationId xmlns:a16="http://schemas.microsoft.com/office/drawing/2014/main" id="{43593AEA-44A3-438B-83D6-9A2960222BF1}"/>
            </a:ext>
          </a:extLst>
        </xdr:cNvPr>
        <xdr:cNvSpPr txBox="1"/>
      </xdr:nvSpPr>
      <xdr:spPr>
        <a:xfrm>
          <a:off x="19547840"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690" name="直線コネクタ 689">
          <a:extLst>
            <a:ext uri="{FF2B5EF4-FFF2-40B4-BE49-F238E27FC236}">
              <a16:creationId xmlns:a16="http://schemas.microsoft.com/office/drawing/2014/main" id="{813DE389-80CF-4157-91A2-74D9895DEB77}"/>
            </a:ext>
          </a:extLst>
        </xdr:cNvPr>
        <xdr:cNvCxnSpPr/>
      </xdr:nvCxnSpPr>
      <xdr:spPr>
        <a:xfrm>
          <a:off x="19443700" y="106039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691" name="【学校施設】&#10;一人当たり面積最大値テキスト">
          <a:extLst>
            <a:ext uri="{FF2B5EF4-FFF2-40B4-BE49-F238E27FC236}">
              <a16:creationId xmlns:a16="http://schemas.microsoft.com/office/drawing/2014/main" id="{4E8A1E86-6A52-4AFF-BF21-FF214B7FAAC7}"/>
            </a:ext>
          </a:extLst>
        </xdr:cNvPr>
        <xdr:cNvSpPr txBox="1"/>
      </xdr:nvSpPr>
      <xdr:spPr>
        <a:xfrm>
          <a:off x="19547840" y="933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692" name="直線コネクタ 691">
          <a:extLst>
            <a:ext uri="{FF2B5EF4-FFF2-40B4-BE49-F238E27FC236}">
              <a16:creationId xmlns:a16="http://schemas.microsoft.com/office/drawing/2014/main" id="{B36A5561-2DD7-4B4A-A080-C691FE88695E}"/>
            </a:ext>
          </a:extLst>
        </xdr:cNvPr>
        <xdr:cNvCxnSpPr/>
      </xdr:nvCxnSpPr>
      <xdr:spPr>
        <a:xfrm>
          <a:off x="19443700" y="95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693" name="【学校施設】&#10;一人当たり面積平均値テキスト">
          <a:extLst>
            <a:ext uri="{FF2B5EF4-FFF2-40B4-BE49-F238E27FC236}">
              <a16:creationId xmlns:a16="http://schemas.microsoft.com/office/drawing/2014/main" id="{F073EE4E-872D-4708-BC15-EA9BD788F6C2}"/>
            </a:ext>
          </a:extLst>
        </xdr:cNvPr>
        <xdr:cNvSpPr txBox="1"/>
      </xdr:nvSpPr>
      <xdr:spPr>
        <a:xfrm>
          <a:off x="19547840" y="10238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694" name="フローチャート: 判断 693">
          <a:extLst>
            <a:ext uri="{FF2B5EF4-FFF2-40B4-BE49-F238E27FC236}">
              <a16:creationId xmlns:a16="http://schemas.microsoft.com/office/drawing/2014/main" id="{14F86160-0729-4FB9-A23C-F867729D875A}"/>
            </a:ext>
          </a:extLst>
        </xdr:cNvPr>
        <xdr:cNvSpPr/>
      </xdr:nvSpPr>
      <xdr:spPr>
        <a:xfrm>
          <a:off x="19458940" y="103870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695" name="フローチャート: 判断 694">
          <a:extLst>
            <a:ext uri="{FF2B5EF4-FFF2-40B4-BE49-F238E27FC236}">
              <a16:creationId xmlns:a16="http://schemas.microsoft.com/office/drawing/2014/main" id="{CD4A39CC-2D16-4351-B11A-6ACA13A7FAA3}"/>
            </a:ext>
          </a:extLst>
        </xdr:cNvPr>
        <xdr:cNvSpPr/>
      </xdr:nvSpPr>
      <xdr:spPr>
        <a:xfrm>
          <a:off x="18735040" y="10392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696" name="フローチャート: 判断 695">
          <a:extLst>
            <a:ext uri="{FF2B5EF4-FFF2-40B4-BE49-F238E27FC236}">
              <a16:creationId xmlns:a16="http://schemas.microsoft.com/office/drawing/2014/main" id="{99AD367D-F039-4F36-BB21-0021C5D73924}"/>
            </a:ext>
          </a:extLst>
        </xdr:cNvPr>
        <xdr:cNvSpPr/>
      </xdr:nvSpPr>
      <xdr:spPr>
        <a:xfrm>
          <a:off x="17937480" y="1039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97" name="フローチャート: 判断 696">
          <a:extLst>
            <a:ext uri="{FF2B5EF4-FFF2-40B4-BE49-F238E27FC236}">
              <a16:creationId xmlns:a16="http://schemas.microsoft.com/office/drawing/2014/main" id="{554574B0-808F-48F6-A79D-19DE4EA23EE2}"/>
            </a:ext>
          </a:extLst>
        </xdr:cNvPr>
        <xdr:cNvSpPr/>
      </xdr:nvSpPr>
      <xdr:spPr>
        <a:xfrm>
          <a:off x="17162780" y="103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166180</xdr:rowOff>
    </xdr:from>
    <xdr:to>
      <xdr:col>98</xdr:col>
      <xdr:colOff>38100</xdr:colOff>
      <xdr:row>62</xdr:row>
      <xdr:rowOff>96330</xdr:rowOff>
    </xdr:to>
    <xdr:sp macro="" textlink="">
      <xdr:nvSpPr>
        <xdr:cNvPr id="698" name="フローチャート: 判断 697">
          <a:extLst>
            <a:ext uri="{FF2B5EF4-FFF2-40B4-BE49-F238E27FC236}">
              <a16:creationId xmlns:a16="http://schemas.microsoft.com/office/drawing/2014/main" id="{796D5012-2C42-47EE-A099-3779E52185E3}"/>
            </a:ext>
          </a:extLst>
        </xdr:cNvPr>
        <xdr:cNvSpPr/>
      </xdr:nvSpPr>
      <xdr:spPr>
        <a:xfrm>
          <a:off x="16388080" y="103922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75C5FF91-B85F-4B00-8F88-6EC60EA43829}"/>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BC970F78-5B3E-4F3B-A994-957C78D8D20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355C370-3630-4C90-B037-5D434800CA6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3201C67-8021-46FF-91E1-ED2C7E3A7E2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E5317126-5AB9-417F-8E17-DB4DF359E57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58738</xdr:rowOff>
    </xdr:from>
    <xdr:to>
      <xdr:col>116</xdr:col>
      <xdr:colOff>114300</xdr:colOff>
      <xdr:row>62</xdr:row>
      <xdr:rowOff>160338</xdr:rowOff>
    </xdr:to>
    <xdr:sp macro="" textlink="">
      <xdr:nvSpPr>
        <xdr:cNvPr id="704" name="楕円 703">
          <a:extLst>
            <a:ext uri="{FF2B5EF4-FFF2-40B4-BE49-F238E27FC236}">
              <a16:creationId xmlns:a16="http://schemas.microsoft.com/office/drawing/2014/main" id="{C84E3F46-5422-4DE8-A120-C583E5D870B7}"/>
            </a:ext>
          </a:extLst>
        </xdr:cNvPr>
        <xdr:cNvSpPr/>
      </xdr:nvSpPr>
      <xdr:spPr>
        <a:xfrm>
          <a:off x="19458940" y="1045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145115</xdr:rowOff>
    </xdr:from>
    <xdr:ext cx="469744" cy="259045"/>
    <xdr:sp macro="" textlink="">
      <xdr:nvSpPr>
        <xdr:cNvPr id="705" name="【学校施設】&#10;一人当たり面積該当値テキスト">
          <a:extLst>
            <a:ext uri="{FF2B5EF4-FFF2-40B4-BE49-F238E27FC236}">
              <a16:creationId xmlns:a16="http://schemas.microsoft.com/office/drawing/2014/main" id="{2A2A2F61-E837-46C9-B5C6-EE9CAAB039E8}"/>
            </a:ext>
          </a:extLst>
        </xdr:cNvPr>
        <xdr:cNvSpPr txBox="1"/>
      </xdr:nvSpPr>
      <xdr:spPr>
        <a:xfrm>
          <a:off x="19547840" y="1037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47117</xdr:rowOff>
    </xdr:from>
    <xdr:to>
      <xdr:col>112</xdr:col>
      <xdr:colOff>38100</xdr:colOff>
      <xdr:row>62</xdr:row>
      <xdr:rowOff>148717</xdr:rowOff>
    </xdr:to>
    <xdr:sp macro="" textlink="">
      <xdr:nvSpPr>
        <xdr:cNvPr id="706" name="楕円 705">
          <a:extLst>
            <a:ext uri="{FF2B5EF4-FFF2-40B4-BE49-F238E27FC236}">
              <a16:creationId xmlns:a16="http://schemas.microsoft.com/office/drawing/2014/main" id="{80491157-7C80-448B-8E4A-3885289B11BA}"/>
            </a:ext>
          </a:extLst>
        </xdr:cNvPr>
        <xdr:cNvSpPr/>
      </xdr:nvSpPr>
      <xdr:spPr>
        <a:xfrm>
          <a:off x="18735040" y="104407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97917</xdr:rowOff>
    </xdr:from>
    <xdr:to>
      <xdr:col>116</xdr:col>
      <xdr:colOff>63500</xdr:colOff>
      <xdr:row>62</xdr:row>
      <xdr:rowOff>109538</xdr:rowOff>
    </xdr:to>
    <xdr:cxnSp macro="">
      <xdr:nvCxnSpPr>
        <xdr:cNvPr id="707" name="直線コネクタ 706">
          <a:extLst>
            <a:ext uri="{FF2B5EF4-FFF2-40B4-BE49-F238E27FC236}">
              <a16:creationId xmlns:a16="http://schemas.microsoft.com/office/drawing/2014/main" id="{5C999B6C-D92E-47B8-A739-0DAD1AF83595}"/>
            </a:ext>
          </a:extLst>
        </xdr:cNvPr>
        <xdr:cNvCxnSpPr/>
      </xdr:nvCxnSpPr>
      <xdr:spPr>
        <a:xfrm>
          <a:off x="18778220" y="10491597"/>
          <a:ext cx="73152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76264</xdr:rowOff>
    </xdr:from>
    <xdr:to>
      <xdr:col>107</xdr:col>
      <xdr:colOff>101600</xdr:colOff>
      <xdr:row>63</xdr:row>
      <xdr:rowOff>6414</xdr:rowOff>
    </xdr:to>
    <xdr:sp macro="" textlink="">
      <xdr:nvSpPr>
        <xdr:cNvPr id="708" name="楕円 707">
          <a:extLst>
            <a:ext uri="{FF2B5EF4-FFF2-40B4-BE49-F238E27FC236}">
              <a16:creationId xmlns:a16="http://schemas.microsoft.com/office/drawing/2014/main" id="{3D4E878C-5CB1-448E-A3D2-0AEEE4346884}"/>
            </a:ext>
          </a:extLst>
        </xdr:cNvPr>
        <xdr:cNvSpPr/>
      </xdr:nvSpPr>
      <xdr:spPr>
        <a:xfrm>
          <a:off x="17937480" y="104699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97917</xdr:rowOff>
    </xdr:from>
    <xdr:to>
      <xdr:col>111</xdr:col>
      <xdr:colOff>177800</xdr:colOff>
      <xdr:row>62</xdr:row>
      <xdr:rowOff>127064</xdr:rowOff>
    </xdr:to>
    <xdr:cxnSp macro="">
      <xdr:nvCxnSpPr>
        <xdr:cNvPr id="709" name="直線コネクタ 708">
          <a:extLst>
            <a:ext uri="{FF2B5EF4-FFF2-40B4-BE49-F238E27FC236}">
              <a16:creationId xmlns:a16="http://schemas.microsoft.com/office/drawing/2014/main" id="{DDCB5873-85FA-4BE7-97A6-5E1380848937}"/>
            </a:ext>
          </a:extLst>
        </xdr:cNvPr>
        <xdr:cNvCxnSpPr/>
      </xdr:nvCxnSpPr>
      <xdr:spPr>
        <a:xfrm flipV="1">
          <a:off x="17988280" y="10491597"/>
          <a:ext cx="78994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80835</xdr:rowOff>
    </xdr:from>
    <xdr:to>
      <xdr:col>102</xdr:col>
      <xdr:colOff>165100</xdr:colOff>
      <xdr:row>63</xdr:row>
      <xdr:rowOff>10985</xdr:rowOff>
    </xdr:to>
    <xdr:sp macro="" textlink="">
      <xdr:nvSpPr>
        <xdr:cNvPr id="710" name="楕円 709">
          <a:extLst>
            <a:ext uri="{FF2B5EF4-FFF2-40B4-BE49-F238E27FC236}">
              <a16:creationId xmlns:a16="http://schemas.microsoft.com/office/drawing/2014/main" id="{F93C661B-EB66-4504-8AE6-FCE3B69BDAE7}"/>
            </a:ext>
          </a:extLst>
        </xdr:cNvPr>
        <xdr:cNvSpPr/>
      </xdr:nvSpPr>
      <xdr:spPr>
        <a:xfrm>
          <a:off x="17162780" y="10474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127064</xdr:rowOff>
    </xdr:from>
    <xdr:to>
      <xdr:col>107</xdr:col>
      <xdr:colOff>50800</xdr:colOff>
      <xdr:row>62</xdr:row>
      <xdr:rowOff>131635</xdr:rowOff>
    </xdr:to>
    <xdr:cxnSp macro="">
      <xdr:nvCxnSpPr>
        <xdr:cNvPr id="711" name="直線コネクタ 710">
          <a:extLst>
            <a:ext uri="{FF2B5EF4-FFF2-40B4-BE49-F238E27FC236}">
              <a16:creationId xmlns:a16="http://schemas.microsoft.com/office/drawing/2014/main" id="{6A795E2B-B6F2-4AB0-8AB8-8532BF3B5AFF}"/>
            </a:ext>
          </a:extLst>
        </xdr:cNvPr>
        <xdr:cNvCxnSpPr/>
      </xdr:nvCxnSpPr>
      <xdr:spPr>
        <a:xfrm flipV="1">
          <a:off x="17213580" y="10520744"/>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85407</xdr:rowOff>
    </xdr:from>
    <xdr:to>
      <xdr:col>98</xdr:col>
      <xdr:colOff>38100</xdr:colOff>
      <xdr:row>63</xdr:row>
      <xdr:rowOff>15557</xdr:rowOff>
    </xdr:to>
    <xdr:sp macro="" textlink="">
      <xdr:nvSpPr>
        <xdr:cNvPr id="712" name="楕円 711">
          <a:extLst>
            <a:ext uri="{FF2B5EF4-FFF2-40B4-BE49-F238E27FC236}">
              <a16:creationId xmlns:a16="http://schemas.microsoft.com/office/drawing/2014/main" id="{726078EC-9603-47E9-A8B9-BB765FD519F0}"/>
            </a:ext>
          </a:extLst>
        </xdr:cNvPr>
        <xdr:cNvSpPr/>
      </xdr:nvSpPr>
      <xdr:spPr>
        <a:xfrm>
          <a:off x="16388080" y="104790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131635</xdr:rowOff>
    </xdr:from>
    <xdr:to>
      <xdr:col>102</xdr:col>
      <xdr:colOff>114300</xdr:colOff>
      <xdr:row>62</xdr:row>
      <xdr:rowOff>136207</xdr:rowOff>
    </xdr:to>
    <xdr:cxnSp macro="">
      <xdr:nvCxnSpPr>
        <xdr:cNvPr id="713" name="直線コネクタ 712">
          <a:extLst>
            <a:ext uri="{FF2B5EF4-FFF2-40B4-BE49-F238E27FC236}">
              <a16:creationId xmlns:a16="http://schemas.microsoft.com/office/drawing/2014/main" id="{F2C0F672-F342-42E0-819D-70D1D9FB9F15}"/>
            </a:ext>
          </a:extLst>
        </xdr:cNvPr>
        <xdr:cNvCxnSpPr/>
      </xdr:nvCxnSpPr>
      <xdr:spPr>
        <a:xfrm flipV="1">
          <a:off x="16431260" y="10525315"/>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714" name="n_1aveValue【学校施設】&#10;一人当たり面積">
          <a:extLst>
            <a:ext uri="{FF2B5EF4-FFF2-40B4-BE49-F238E27FC236}">
              <a16:creationId xmlns:a16="http://schemas.microsoft.com/office/drawing/2014/main" id="{085BD2C8-75ED-4F74-822D-29FDEBD6512F}"/>
            </a:ext>
          </a:extLst>
        </xdr:cNvPr>
        <xdr:cNvSpPr txBox="1"/>
      </xdr:nvSpPr>
      <xdr:spPr>
        <a:xfrm>
          <a:off x="18561127" y="1017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715" name="n_2aveValue【学校施設】&#10;一人当たり面積">
          <a:extLst>
            <a:ext uri="{FF2B5EF4-FFF2-40B4-BE49-F238E27FC236}">
              <a16:creationId xmlns:a16="http://schemas.microsoft.com/office/drawing/2014/main" id="{F731A6CA-F807-468D-83E0-EC51BD4C73DB}"/>
            </a:ext>
          </a:extLst>
        </xdr:cNvPr>
        <xdr:cNvSpPr txBox="1"/>
      </xdr:nvSpPr>
      <xdr:spPr>
        <a:xfrm>
          <a:off x="17776267" y="1017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716" name="n_3aveValue【学校施設】&#10;一人当たり面積">
          <a:extLst>
            <a:ext uri="{FF2B5EF4-FFF2-40B4-BE49-F238E27FC236}">
              <a16:creationId xmlns:a16="http://schemas.microsoft.com/office/drawing/2014/main" id="{27F45976-C0DB-47DA-89A5-E13D7E6B8CB3}"/>
            </a:ext>
          </a:extLst>
        </xdr:cNvPr>
        <xdr:cNvSpPr txBox="1"/>
      </xdr:nvSpPr>
      <xdr:spPr>
        <a:xfrm>
          <a:off x="17001567" y="1018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112857</xdr:rowOff>
    </xdr:from>
    <xdr:ext cx="469744" cy="259045"/>
    <xdr:sp macro="" textlink="">
      <xdr:nvSpPr>
        <xdr:cNvPr id="717" name="n_4aveValue【学校施設】&#10;一人当たり面積">
          <a:extLst>
            <a:ext uri="{FF2B5EF4-FFF2-40B4-BE49-F238E27FC236}">
              <a16:creationId xmlns:a16="http://schemas.microsoft.com/office/drawing/2014/main" id="{5B383E14-CEB1-4282-A8F5-9A39613A595C}"/>
            </a:ext>
          </a:extLst>
        </xdr:cNvPr>
        <xdr:cNvSpPr txBox="1"/>
      </xdr:nvSpPr>
      <xdr:spPr>
        <a:xfrm>
          <a:off x="16226867" y="10171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139844</xdr:rowOff>
    </xdr:from>
    <xdr:ext cx="469744" cy="259045"/>
    <xdr:sp macro="" textlink="">
      <xdr:nvSpPr>
        <xdr:cNvPr id="718" name="n_1mainValue【学校施設】&#10;一人当たり面積">
          <a:extLst>
            <a:ext uri="{FF2B5EF4-FFF2-40B4-BE49-F238E27FC236}">
              <a16:creationId xmlns:a16="http://schemas.microsoft.com/office/drawing/2014/main" id="{69DACCFB-9730-4ADC-AA61-DBD29A213CC1}"/>
            </a:ext>
          </a:extLst>
        </xdr:cNvPr>
        <xdr:cNvSpPr txBox="1"/>
      </xdr:nvSpPr>
      <xdr:spPr>
        <a:xfrm>
          <a:off x="18561127" y="10533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168991</xdr:rowOff>
    </xdr:from>
    <xdr:ext cx="469744" cy="259045"/>
    <xdr:sp macro="" textlink="">
      <xdr:nvSpPr>
        <xdr:cNvPr id="719" name="n_2mainValue【学校施設】&#10;一人当たり面積">
          <a:extLst>
            <a:ext uri="{FF2B5EF4-FFF2-40B4-BE49-F238E27FC236}">
              <a16:creationId xmlns:a16="http://schemas.microsoft.com/office/drawing/2014/main" id="{44ADBAD9-89BA-4813-8DF4-CE32BC598DE3}"/>
            </a:ext>
          </a:extLst>
        </xdr:cNvPr>
        <xdr:cNvSpPr txBox="1"/>
      </xdr:nvSpPr>
      <xdr:spPr>
        <a:xfrm>
          <a:off x="17776267" y="10562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2112</xdr:rowOff>
    </xdr:from>
    <xdr:ext cx="469744" cy="259045"/>
    <xdr:sp macro="" textlink="">
      <xdr:nvSpPr>
        <xdr:cNvPr id="720" name="n_3mainValue【学校施設】&#10;一人当たり面積">
          <a:extLst>
            <a:ext uri="{FF2B5EF4-FFF2-40B4-BE49-F238E27FC236}">
              <a16:creationId xmlns:a16="http://schemas.microsoft.com/office/drawing/2014/main" id="{03AE03AC-8695-4643-B2F7-0634ED80A722}"/>
            </a:ext>
          </a:extLst>
        </xdr:cNvPr>
        <xdr:cNvSpPr txBox="1"/>
      </xdr:nvSpPr>
      <xdr:spPr>
        <a:xfrm>
          <a:off x="17001567" y="1056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6684</xdr:rowOff>
    </xdr:from>
    <xdr:ext cx="469744" cy="259045"/>
    <xdr:sp macro="" textlink="">
      <xdr:nvSpPr>
        <xdr:cNvPr id="721" name="n_4mainValue【学校施設】&#10;一人当たり面積">
          <a:extLst>
            <a:ext uri="{FF2B5EF4-FFF2-40B4-BE49-F238E27FC236}">
              <a16:creationId xmlns:a16="http://schemas.microsoft.com/office/drawing/2014/main" id="{DD1776B5-9165-4464-BB7E-BDC6BE86DC3C}"/>
            </a:ext>
          </a:extLst>
        </xdr:cNvPr>
        <xdr:cNvSpPr txBox="1"/>
      </xdr:nvSpPr>
      <xdr:spPr>
        <a:xfrm>
          <a:off x="16226867" y="10568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A70E1127-E4E6-4F7B-8D1E-7F07CFFB184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B5E2F46D-FB1C-485C-B6BD-642492CECC6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67F041AE-11E7-4434-BB08-5E0A8BD80F49}"/>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77B08EE2-6733-41EE-9F1A-3E14474EFBB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C30964BE-9209-4AA0-B008-C8E6D1A6997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76F4D998-A5EC-499A-A507-E777CF6D317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F9519880-0982-4A5F-BD7A-12062D6BF61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5DC68308-254F-4512-A3C4-F91B244799D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5161B152-9E12-40A5-ADD9-9F05F5F9BFB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4D4E37FE-853D-4575-8EB1-02BAE7CC841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9E9B20A9-AB6A-4ED6-AEA7-281E224109CA}"/>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3" name="直線コネクタ 732">
          <a:extLst>
            <a:ext uri="{FF2B5EF4-FFF2-40B4-BE49-F238E27FC236}">
              <a16:creationId xmlns:a16="http://schemas.microsoft.com/office/drawing/2014/main" id="{689F5D35-9ADE-4685-99DA-120A0BF4AF2C}"/>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4" name="テキスト ボックス 733">
          <a:extLst>
            <a:ext uri="{FF2B5EF4-FFF2-40B4-BE49-F238E27FC236}">
              <a16:creationId xmlns:a16="http://schemas.microsoft.com/office/drawing/2014/main" id="{AAB10FDA-22DC-44E3-80A9-55C75BC6ACAE}"/>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5" name="直線コネクタ 734">
          <a:extLst>
            <a:ext uri="{FF2B5EF4-FFF2-40B4-BE49-F238E27FC236}">
              <a16:creationId xmlns:a16="http://schemas.microsoft.com/office/drawing/2014/main" id="{9C77B961-4C51-4B8F-A9F7-570C5BF4A97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6" name="テキスト ボックス 735">
          <a:extLst>
            <a:ext uri="{FF2B5EF4-FFF2-40B4-BE49-F238E27FC236}">
              <a16:creationId xmlns:a16="http://schemas.microsoft.com/office/drawing/2014/main" id="{8D1E8EBA-3250-4D10-9BD2-546965D2BAE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7" name="直線コネクタ 736">
          <a:extLst>
            <a:ext uri="{FF2B5EF4-FFF2-40B4-BE49-F238E27FC236}">
              <a16:creationId xmlns:a16="http://schemas.microsoft.com/office/drawing/2014/main" id="{69589066-B92B-4589-965E-5ED484B4D95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8" name="テキスト ボックス 737">
          <a:extLst>
            <a:ext uri="{FF2B5EF4-FFF2-40B4-BE49-F238E27FC236}">
              <a16:creationId xmlns:a16="http://schemas.microsoft.com/office/drawing/2014/main" id="{86F386AE-58FD-488B-9D37-00EC11D187B6}"/>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9" name="直線コネクタ 738">
          <a:extLst>
            <a:ext uri="{FF2B5EF4-FFF2-40B4-BE49-F238E27FC236}">
              <a16:creationId xmlns:a16="http://schemas.microsoft.com/office/drawing/2014/main" id="{B4F76B1E-E2FA-4FE0-B4E0-DD76DDF6D00C}"/>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0" name="テキスト ボックス 739">
          <a:extLst>
            <a:ext uri="{FF2B5EF4-FFF2-40B4-BE49-F238E27FC236}">
              <a16:creationId xmlns:a16="http://schemas.microsoft.com/office/drawing/2014/main" id="{70E0C1C6-6886-4007-B360-DFCDF0424A6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1" name="直線コネクタ 740">
          <a:extLst>
            <a:ext uri="{FF2B5EF4-FFF2-40B4-BE49-F238E27FC236}">
              <a16:creationId xmlns:a16="http://schemas.microsoft.com/office/drawing/2014/main" id="{05F0A071-B3B9-485C-B47B-A6357F13FED4}"/>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2" name="テキスト ボックス 741">
          <a:extLst>
            <a:ext uri="{FF2B5EF4-FFF2-40B4-BE49-F238E27FC236}">
              <a16:creationId xmlns:a16="http://schemas.microsoft.com/office/drawing/2014/main" id="{0162FC22-13E9-41DE-915E-E8EAF71A3889}"/>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D9ECCD5A-FC2C-4076-A591-15FEDBFB1F3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4" name="テキスト ボックス 743">
          <a:extLst>
            <a:ext uri="{FF2B5EF4-FFF2-40B4-BE49-F238E27FC236}">
              <a16:creationId xmlns:a16="http://schemas.microsoft.com/office/drawing/2014/main" id="{956D1FAE-56FD-4010-9919-7ED06890679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08533F62-594F-4047-98F2-7E408635FEE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746" name="直線コネクタ 745">
          <a:extLst>
            <a:ext uri="{FF2B5EF4-FFF2-40B4-BE49-F238E27FC236}">
              <a16:creationId xmlns:a16="http://schemas.microsoft.com/office/drawing/2014/main" id="{7DFA4284-3F57-4B04-BF90-F68A322274B5}"/>
            </a:ext>
          </a:extLst>
        </xdr:cNvPr>
        <xdr:cNvCxnSpPr/>
      </xdr:nvCxnSpPr>
      <xdr:spPr>
        <a:xfrm flipV="1">
          <a:off x="14375764" y="12982575"/>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7" name="【児童館】&#10;有形固定資産減価償却率最小値テキスト">
          <a:extLst>
            <a:ext uri="{FF2B5EF4-FFF2-40B4-BE49-F238E27FC236}">
              <a16:creationId xmlns:a16="http://schemas.microsoft.com/office/drawing/2014/main" id="{D0EF5D17-2901-480A-B209-550FC51329BC}"/>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8" name="直線コネクタ 747">
          <a:extLst>
            <a:ext uri="{FF2B5EF4-FFF2-40B4-BE49-F238E27FC236}">
              <a16:creationId xmlns:a16="http://schemas.microsoft.com/office/drawing/2014/main" id="{FF08D8DB-D6EB-4EEC-A905-A4C65CB486E7}"/>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749" name="【児童館】&#10;有形固定資産減価償却率最大値テキスト">
          <a:extLst>
            <a:ext uri="{FF2B5EF4-FFF2-40B4-BE49-F238E27FC236}">
              <a16:creationId xmlns:a16="http://schemas.microsoft.com/office/drawing/2014/main" id="{D17521D0-6B84-482B-8368-E1352A73022A}"/>
            </a:ext>
          </a:extLst>
        </xdr:cNvPr>
        <xdr:cNvSpPr txBox="1"/>
      </xdr:nvSpPr>
      <xdr:spPr>
        <a:xfrm>
          <a:off x="14414500" y="1276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750" name="直線コネクタ 749">
          <a:extLst>
            <a:ext uri="{FF2B5EF4-FFF2-40B4-BE49-F238E27FC236}">
              <a16:creationId xmlns:a16="http://schemas.microsoft.com/office/drawing/2014/main" id="{BC0A7407-6012-4473-8C7D-FF4834748DFD}"/>
            </a:ext>
          </a:extLst>
        </xdr:cNvPr>
        <xdr:cNvCxnSpPr/>
      </xdr:nvCxnSpPr>
      <xdr:spPr>
        <a:xfrm>
          <a:off x="14287500" y="12982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751" name="【児童館】&#10;有形固定資産減価償却率平均値テキスト">
          <a:extLst>
            <a:ext uri="{FF2B5EF4-FFF2-40B4-BE49-F238E27FC236}">
              <a16:creationId xmlns:a16="http://schemas.microsoft.com/office/drawing/2014/main" id="{7D1EBF57-F031-46DF-84FE-5D27224BE349}"/>
            </a:ext>
          </a:extLst>
        </xdr:cNvPr>
        <xdr:cNvSpPr txBox="1"/>
      </xdr:nvSpPr>
      <xdr:spPr>
        <a:xfrm>
          <a:off x="14414500" y="13672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52" name="フローチャート: 判断 751">
          <a:extLst>
            <a:ext uri="{FF2B5EF4-FFF2-40B4-BE49-F238E27FC236}">
              <a16:creationId xmlns:a16="http://schemas.microsoft.com/office/drawing/2014/main" id="{D4CC84D3-9153-4CB2-ABF6-52B968F9E179}"/>
            </a:ext>
          </a:extLst>
        </xdr:cNvPr>
        <xdr:cNvSpPr/>
      </xdr:nvSpPr>
      <xdr:spPr>
        <a:xfrm>
          <a:off x="14325600" y="136937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753" name="フローチャート: 判断 752">
          <a:extLst>
            <a:ext uri="{FF2B5EF4-FFF2-40B4-BE49-F238E27FC236}">
              <a16:creationId xmlns:a16="http://schemas.microsoft.com/office/drawing/2014/main" id="{0A3CF67E-E218-4F7F-9CBB-6EBC552466BA}"/>
            </a:ext>
          </a:extLst>
        </xdr:cNvPr>
        <xdr:cNvSpPr/>
      </xdr:nvSpPr>
      <xdr:spPr>
        <a:xfrm>
          <a:off x="13578840" y="13695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54" name="フローチャート: 判断 753">
          <a:extLst>
            <a:ext uri="{FF2B5EF4-FFF2-40B4-BE49-F238E27FC236}">
              <a16:creationId xmlns:a16="http://schemas.microsoft.com/office/drawing/2014/main" id="{962CCA76-80F2-4652-B944-4EF19B87EB66}"/>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5" name="フローチャート: 判断 754">
          <a:extLst>
            <a:ext uri="{FF2B5EF4-FFF2-40B4-BE49-F238E27FC236}">
              <a16:creationId xmlns:a16="http://schemas.microsoft.com/office/drawing/2014/main" id="{E258154F-834B-4F49-954E-AC93CBD51843}"/>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133986</xdr:rowOff>
    </xdr:from>
    <xdr:to>
      <xdr:col>67</xdr:col>
      <xdr:colOff>101600</xdr:colOff>
      <xdr:row>81</xdr:row>
      <xdr:rowOff>64136</xdr:rowOff>
    </xdr:to>
    <xdr:sp macro="" textlink="">
      <xdr:nvSpPr>
        <xdr:cNvPr id="756" name="フローチャート: 判断 755">
          <a:extLst>
            <a:ext uri="{FF2B5EF4-FFF2-40B4-BE49-F238E27FC236}">
              <a16:creationId xmlns:a16="http://schemas.microsoft.com/office/drawing/2014/main" id="{B4B61D11-7217-40D2-91FA-2482E26C8B91}"/>
            </a:ext>
          </a:extLst>
        </xdr:cNvPr>
        <xdr:cNvSpPr/>
      </xdr:nvSpPr>
      <xdr:spPr>
        <a:xfrm>
          <a:off x="11231880" y="135451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2B144572-C9FD-4E76-A63A-C5D9C6681595}"/>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C6FF2DD-FFD8-4349-B1FF-22D5328BB96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9F9436FA-802D-495F-B05B-FA52184BB72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6C276650-73B9-44ED-B04C-AF0A1084D83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8FE20D3-1F6A-4E8C-90A0-7392EBF60F5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33020</xdr:rowOff>
    </xdr:from>
    <xdr:to>
      <xdr:col>85</xdr:col>
      <xdr:colOff>177800</xdr:colOff>
      <xdr:row>81</xdr:row>
      <xdr:rowOff>134620</xdr:rowOff>
    </xdr:to>
    <xdr:sp macro="" textlink="">
      <xdr:nvSpPr>
        <xdr:cNvPr id="762" name="楕円 761">
          <a:extLst>
            <a:ext uri="{FF2B5EF4-FFF2-40B4-BE49-F238E27FC236}">
              <a16:creationId xmlns:a16="http://schemas.microsoft.com/office/drawing/2014/main" id="{6B312A84-FC56-45F5-8FE3-3AAA51630B5B}"/>
            </a:ext>
          </a:extLst>
        </xdr:cNvPr>
        <xdr:cNvSpPr/>
      </xdr:nvSpPr>
      <xdr:spPr>
        <a:xfrm>
          <a:off x="14325600" y="136118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55897</xdr:rowOff>
    </xdr:from>
    <xdr:ext cx="405111" cy="259045"/>
    <xdr:sp macro="" textlink="">
      <xdr:nvSpPr>
        <xdr:cNvPr id="763" name="【児童館】&#10;有形固定資産減価償却率該当値テキスト">
          <a:extLst>
            <a:ext uri="{FF2B5EF4-FFF2-40B4-BE49-F238E27FC236}">
              <a16:creationId xmlns:a16="http://schemas.microsoft.com/office/drawing/2014/main" id="{0755C562-C093-4048-AE0E-7308E776FCF5}"/>
            </a:ext>
          </a:extLst>
        </xdr:cNvPr>
        <xdr:cNvSpPr txBox="1"/>
      </xdr:nvSpPr>
      <xdr:spPr>
        <a:xfrm>
          <a:off x="14414500"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160655</xdr:rowOff>
    </xdr:from>
    <xdr:to>
      <xdr:col>81</xdr:col>
      <xdr:colOff>101600</xdr:colOff>
      <xdr:row>81</xdr:row>
      <xdr:rowOff>90805</xdr:rowOff>
    </xdr:to>
    <xdr:sp macro="" textlink="">
      <xdr:nvSpPr>
        <xdr:cNvPr id="764" name="楕円 763">
          <a:extLst>
            <a:ext uri="{FF2B5EF4-FFF2-40B4-BE49-F238E27FC236}">
              <a16:creationId xmlns:a16="http://schemas.microsoft.com/office/drawing/2014/main" id="{F85C9BBD-91E0-4101-AD6B-5D1C8035F061}"/>
            </a:ext>
          </a:extLst>
        </xdr:cNvPr>
        <xdr:cNvSpPr/>
      </xdr:nvSpPr>
      <xdr:spPr>
        <a:xfrm>
          <a:off x="13578840" y="13571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40005</xdr:rowOff>
    </xdr:from>
    <xdr:to>
      <xdr:col>85</xdr:col>
      <xdr:colOff>127000</xdr:colOff>
      <xdr:row>81</xdr:row>
      <xdr:rowOff>83820</xdr:rowOff>
    </xdr:to>
    <xdr:cxnSp macro="">
      <xdr:nvCxnSpPr>
        <xdr:cNvPr id="765" name="直線コネクタ 764">
          <a:extLst>
            <a:ext uri="{FF2B5EF4-FFF2-40B4-BE49-F238E27FC236}">
              <a16:creationId xmlns:a16="http://schemas.microsoft.com/office/drawing/2014/main" id="{CAD6285D-F244-4060-AF1A-A56346930F3C}"/>
            </a:ext>
          </a:extLst>
        </xdr:cNvPr>
        <xdr:cNvCxnSpPr/>
      </xdr:nvCxnSpPr>
      <xdr:spPr>
        <a:xfrm>
          <a:off x="13629640" y="13618845"/>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116839</xdr:rowOff>
    </xdr:from>
    <xdr:to>
      <xdr:col>76</xdr:col>
      <xdr:colOff>165100</xdr:colOff>
      <xdr:row>81</xdr:row>
      <xdr:rowOff>46989</xdr:rowOff>
    </xdr:to>
    <xdr:sp macro="" textlink="">
      <xdr:nvSpPr>
        <xdr:cNvPr id="766" name="楕円 765">
          <a:extLst>
            <a:ext uri="{FF2B5EF4-FFF2-40B4-BE49-F238E27FC236}">
              <a16:creationId xmlns:a16="http://schemas.microsoft.com/office/drawing/2014/main" id="{DE4F43FA-D857-42BD-B9B4-537CF1539706}"/>
            </a:ext>
          </a:extLst>
        </xdr:cNvPr>
        <xdr:cNvSpPr/>
      </xdr:nvSpPr>
      <xdr:spPr>
        <a:xfrm>
          <a:off x="12804140" y="135280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167639</xdr:rowOff>
    </xdr:from>
    <xdr:to>
      <xdr:col>81</xdr:col>
      <xdr:colOff>50800</xdr:colOff>
      <xdr:row>81</xdr:row>
      <xdr:rowOff>40005</xdr:rowOff>
    </xdr:to>
    <xdr:cxnSp macro="">
      <xdr:nvCxnSpPr>
        <xdr:cNvPr id="767" name="直線コネクタ 766">
          <a:extLst>
            <a:ext uri="{FF2B5EF4-FFF2-40B4-BE49-F238E27FC236}">
              <a16:creationId xmlns:a16="http://schemas.microsoft.com/office/drawing/2014/main" id="{0BAA1198-E758-4C4B-8E35-3FE112F17C0F}"/>
            </a:ext>
          </a:extLst>
        </xdr:cNvPr>
        <xdr:cNvCxnSpPr/>
      </xdr:nvCxnSpPr>
      <xdr:spPr>
        <a:xfrm>
          <a:off x="12854940" y="13578839"/>
          <a:ext cx="7747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160655</xdr:rowOff>
    </xdr:from>
    <xdr:to>
      <xdr:col>72</xdr:col>
      <xdr:colOff>38100</xdr:colOff>
      <xdr:row>81</xdr:row>
      <xdr:rowOff>90805</xdr:rowOff>
    </xdr:to>
    <xdr:sp macro="" textlink="">
      <xdr:nvSpPr>
        <xdr:cNvPr id="768" name="楕円 767">
          <a:extLst>
            <a:ext uri="{FF2B5EF4-FFF2-40B4-BE49-F238E27FC236}">
              <a16:creationId xmlns:a16="http://schemas.microsoft.com/office/drawing/2014/main" id="{BF4A5148-6228-46B4-A8B4-29030659BB98}"/>
            </a:ext>
          </a:extLst>
        </xdr:cNvPr>
        <xdr:cNvSpPr/>
      </xdr:nvSpPr>
      <xdr:spPr>
        <a:xfrm>
          <a:off x="12029440" y="13571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167639</xdr:rowOff>
    </xdr:from>
    <xdr:to>
      <xdr:col>76</xdr:col>
      <xdr:colOff>114300</xdr:colOff>
      <xdr:row>81</xdr:row>
      <xdr:rowOff>40005</xdr:rowOff>
    </xdr:to>
    <xdr:cxnSp macro="">
      <xdr:nvCxnSpPr>
        <xdr:cNvPr id="769" name="直線コネクタ 768">
          <a:extLst>
            <a:ext uri="{FF2B5EF4-FFF2-40B4-BE49-F238E27FC236}">
              <a16:creationId xmlns:a16="http://schemas.microsoft.com/office/drawing/2014/main" id="{746DADA2-523C-47B8-A4DF-4362D95FC80B}"/>
            </a:ext>
          </a:extLst>
        </xdr:cNvPr>
        <xdr:cNvCxnSpPr/>
      </xdr:nvCxnSpPr>
      <xdr:spPr>
        <a:xfrm flipV="1">
          <a:off x="12072620" y="13578839"/>
          <a:ext cx="78232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126364</xdr:rowOff>
    </xdr:from>
    <xdr:to>
      <xdr:col>67</xdr:col>
      <xdr:colOff>101600</xdr:colOff>
      <xdr:row>81</xdr:row>
      <xdr:rowOff>56514</xdr:rowOff>
    </xdr:to>
    <xdr:sp macro="" textlink="">
      <xdr:nvSpPr>
        <xdr:cNvPr id="770" name="楕円 769">
          <a:extLst>
            <a:ext uri="{FF2B5EF4-FFF2-40B4-BE49-F238E27FC236}">
              <a16:creationId xmlns:a16="http://schemas.microsoft.com/office/drawing/2014/main" id="{9C6BE4B5-E2F5-4192-A89A-BC06C7C086E7}"/>
            </a:ext>
          </a:extLst>
        </xdr:cNvPr>
        <xdr:cNvSpPr/>
      </xdr:nvSpPr>
      <xdr:spPr>
        <a:xfrm>
          <a:off x="11231880" y="13537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5714</xdr:rowOff>
    </xdr:from>
    <xdr:to>
      <xdr:col>71</xdr:col>
      <xdr:colOff>177800</xdr:colOff>
      <xdr:row>81</xdr:row>
      <xdr:rowOff>40005</xdr:rowOff>
    </xdr:to>
    <xdr:cxnSp macro="">
      <xdr:nvCxnSpPr>
        <xdr:cNvPr id="771" name="直線コネクタ 770">
          <a:extLst>
            <a:ext uri="{FF2B5EF4-FFF2-40B4-BE49-F238E27FC236}">
              <a16:creationId xmlns:a16="http://schemas.microsoft.com/office/drawing/2014/main" id="{EB0AED06-E6C3-4968-AB1A-048417DA2457}"/>
            </a:ext>
          </a:extLst>
        </xdr:cNvPr>
        <xdr:cNvCxnSpPr/>
      </xdr:nvCxnSpPr>
      <xdr:spPr>
        <a:xfrm>
          <a:off x="11282680" y="13584554"/>
          <a:ext cx="78994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38116</xdr:rowOff>
    </xdr:from>
    <xdr:ext cx="405111" cy="259045"/>
    <xdr:sp macro="" textlink="">
      <xdr:nvSpPr>
        <xdr:cNvPr id="772" name="n_1aveValue【児童館】&#10;有形固定資産減価償却率">
          <a:extLst>
            <a:ext uri="{FF2B5EF4-FFF2-40B4-BE49-F238E27FC236}">
              <a16:creationId xmlns:a16="http://schemas.microsoft.com/office/drawing/2014/main" id="{8848920B-264B-4DFF-8678-7845133FCED6}"/>
            </a:ext>
          </a:extLst>
        </xdr:cNvPr>
        <xdr:cNvSpPr txBox="1"/>
      </xdr:nvSpPr>
      <xdr:spPr>
        <a:xfrm>
          <a:off x="13437244" y="13784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73" name="n_2aveValue【児童館】&#10;有形固定資産減価償却率">
          <a:extLst>
            <a:ext uri="{FF2B5EF4-FFF2-40B4-BE49-F238E27FC236}">
              <a16:creationId xmlns:a16="http://schemas.microsoft.com/office/drawing/2014/main" id="{F6681430-3F42-471F-B92A-7CE2F4D6964D}"/>
            </a:ext>
          </a:extLst>
        </xdr:cNvPr>
        <xdr:cNvSpPr txBox="1"/>
      </xdr:nvSpPr>
      <xdr:spPr>
        <a:xfrm>
          <a:off x="126752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4" name="n_3aveValue【児童館】&#10;有形固定資産減価償却率">
          <a:extLst>
            <a:ext uri="{FF2B5EF4-FFF2-40B4-BE49-F238E27FC236}">
              <a16:creationId xmlns:a16="http://schemas.microsoft.com/office/drawing/2014/main" id="{3F10721E-A669-4466-9BED-A9B4D85132CC}"/>
            </a:ext>
          </a:extLst>
        </xdr:cNvPr>
        <xdr:cNvSpPr txBox="1"/>
      </xdr:nvSpPr>
      <xdr:spPr>
        <a:xfrm>
          <a:off x="119005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55263</xdr:rowOff>
    </xdr:from>
    <xdr:ext cx="405111" cy="259045"/>
    <xdr:sp macro="" textlink="">
      <xdr:nvSpPr>
        <xdr:cNvPr id="775" name="n_4aveValue【児童館】&#10;有形固定資産減価償却率">
          <a:extLst>
            <a:ext uri="{FF2B5EF4-FFF2-40B4-BE49-F238E27FC236}">
              <a16:creationId xmlns:a16="http://schemas.microsoft.com/office/drawing/2014/main" id="{C28AB7D1-39EA-4EDA-B90A-2D00D0DE66ED}"/>
            </a:ext>
          </a:extLst>
        </xdr:cNvPr>
        <xdr:cNvSpPr txBox="1"/>
      </xdr:nvSpPr>
      <xdr:spPr>
        <a:xfrm>
          <a:off x="11102984" y="1363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107332</xdr:rowOff>
    </xdr:from>
    <xdr:ext cx="405111" cy="259045"/>
    <xdr:sp macro="" textlink="">
      <xdr:nvSpPr>
        <xdr:cNvPr id="776" name="n_1mainValue【児童館】&#10;有形固定資産減価償却率">
          <a:extLst>
            <a:ext uri="{FF2B5EF4-FFF2-40B4-BE49-F238E27FC236}">
              <a16:creationId xmlns:a16="http://schemas.microsoft.com/office/drawing/2014/main" id="{98986D58-36AB-4011-B9D3-308FA99DD3C7}"/>
            </a:ext>
          </a:extLst>
        </xdr:cNvPr>
        <xdr:cNvSpPr txBox="1"/>
      </xdr:nvSpPr>
      <xdr:spPr>
        <a:xfrm>
          <a:off x="13437244" y="1335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63516</xdr:rowOff>
    </xdr:from>
    <xdr:ext cx="405111" cy="259045"/>
    <xdr:sp macro="" textlink="">
      <xdr:nvSpPr>
        <xdr:cNvPr id="777" name="n_2mainValue【児童館】&#10;有形固定資産減価償却率">
          <a:extLst>
            <a:ext uri="{FF2B5EF4-FFF2-40B4-BE49-F238E27FC236}">
              <a16:creationId xmlns:a16="http://schemas.microsoft.com/office/drawing/2014/main" id="{2174C4E8-A65E-46B4-86C9-A513397E00B4}"/>
            </a:ext>
          </a:extLst>
        </xdr:cNvPr>
        <xdr:cNvSpPr txBox="1"/>
      </xdr:nvSpPr>
      <xdr:spPr>
        <a:xfrm>
          <a:off x="12675244" y="13307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107332</xdr:rowOff>
    </xdr:from>
    <xdr:ext cx="405111" cy="259045"/>
    <xdr:sp macro="" textlink="">
      <xdr:nvSpPr>
        <xdr:cNvPr id="778" name="n_3mainValue【児童館】&#10;有形固定資産減価償却率">
          <a:extLst>
            <a:ext uri="{FF2B5EF4-FFF2-40B4-BE49-F238E27FC236}">
              <a16:creationId xmlns:a16="http://schemas.microsoft.com/office/drawing/2014/main" id="{E470C206-3E5C-4C5A-87C3-465E6B6C6B5B}"/>
            </a:ext>
          </a:extLst>
        </xdr:cNvPr>
        <xdr:cNvSpPr txBox="1"/>
      </xdr:nvSpPr>
      <xdr:spPr>
        <a:xfrm>
          <a:off x="11900544" y="1335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73041</xdr:rowOff>
    </xdr:from>
    <xdr:ext cx="405111" cy="259045"/>
    <xdr:sp macro="" textlink="">
      <xdr:nvSpPr>
        <xdr:cNvPr id="779" name="n_4mainValue【児童館】&#10;有形固定資産減価償却率">
          <a:extLst>
            <a:ext uri="{FF2B5EF4-FFF2-40B4-BE49-F238E27FC236}">
              <a16:creationId xmlns:a16="http://schemas.microsoft.com/office/drawing/2014/main" id="{7C234625-6B0E-4994-A82C-94715F214285}"/>
            </a:ext>
          </a:extLst>
        </xdr:cNvPr>
        <xdr:cNvSpPr txBox="1"/>
      </xdr:nvSpPr>
      <xdr:spPr>
        <a:xfrm>
          <a:off x="11102984" y="13316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6A0C09F8-C452-419C-9CBB-D484CF10DA8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BEAD42CD-E7A5-436A-A9C7-4E45F762FF9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085E7742-E25E-4DFA-91AB-8AC8401581B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A9C7F581-A805-4BCF-9CDF-2E438500549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D2771C76-31C8-4A03-B90D-0DE516CA972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40408969-0043-4E2E-8A55-E3F627A6F84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156372B8-F8BE-4447-AEF8-F460C18A6E9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C3650836-5B36-4A06-AAB9-03151D5B075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976E612F-F835-4E7B-90C6-234869CBC54B}"/>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AC7490AC-21B1-483A-B2FB-B7797C56721E}"/>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90" name="直線コネクタ 789">
          <a:extLst>
            <a:ext uri="{FF2B5EF4-FFF2-40B4-BE49-F238E27FC236}">
              <a16:creationId xmlns:a16="http://schemas.microsoft.com/office/drawing/2014/main" id="{B9074489-887B-4FFE-8197-68D9D68EDD90}"/>
            </a:ext>
          </a:extLst>
        </xdr:cNvPr>
        <xdr:cNvCxnSpPr/>
      </xdr:nvCxnSpPr>
      <xdr:spPr>
        <a:xfrm>
          <a:off x="1609344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91" name="テキスト ボックス 790">
          <a:extLst>
            <a:ext uri="{FF2B5EF4-FFF2-40B4-BE49-F238E27FC236}">
              <a16:creationId xmlns:a16="http://schemas.microsoft.com/office/drawing/2014/main" id="{3446E1D5-E904-480D-944D-1E4F5C279965}"/>
            </a:ext>
          </a:extLst>
        </xdr:cNvPr>
        <xdr:cNvSpPr txBox="1"/>
      </xdr:nvSpPr>
      <xdr:spPr>
        <a:xfrm>
          <a:off x="1569484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2" name="直線コネクタ 791">
          <a:extLst>
            <a:ext uri="{FF2B5EF4-FFF2-40B4-BE49-F238E27FC236}">
              <a16:creationId xmlns:a16="http://schemas.microsoft.com/office/drawing/2014/main" id="{3A6F9499-942E-4A6D-9211-B154F61B1303}"/>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3" name="テキスト ボックス 792">
          <a:extLst>
            <a:ext uri="{FF2B5EF4-FFF2-40B4-BE49-F238E27FC236}">
              <a16:creationId xmlns:a16="http://schemas.microsoft.com/office/drawing/2014/main" id="{880CDA85-06A3-49BD-9137-E180101943C3}"/>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4" name="直線コネクタ 793">
          <a:extLst>
            <a:ext uri="{FF2B5EF4-FFF2-40B4-BE49-F238E27FC236}">
              <a16:creationId xmlns:a16="http://schemas.microsoft.com/office/drawing/2014/main" id="{36977A68-910D-4EB6-88B2-F68FB6111F58}"/>
            </a:ext>
          </a:extLst>
        </xdr:cNvPr>
        <xdr:cNvCxnSpPr/>
      </xdr:nvCxnSpPr>
      <xdr:spPr>
        <a:xfrm>
          <a:off x="1609344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5" name="テキスト ボックス 794">
          <a:extLst>
            <a:ext uri="{FF2B5EF4-FFF2-40B4-BE49-F238E27FC236}">
              <a16:creationId xmlns:a16="http://schemas.microsoft.com/office/drawing/2014/main" id="{D4D066ED-6758-4449-8F8B-D75377AE4E5A}"/>
            </a:ext>
          </a:extLst>
        </xdr:cNvPr>
        <xdr:cNvSpPr txBox="1"/>
      </xdr:nvSpPr>
      <xdr:spPr>
        <a:xfrm>
          <a:off x="1569484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9FF056A0-FBEA-48E2-8D90-6718F88630C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12490B62-F73C-42E8-A3AF-27E581E0368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児童館】&#10;一人当たり面積グラフ枠">
          <a:extLst>
            <a:ext uri="{FF2B5EF4-FFF2-40B4-BE49-F238E27FC236}">
              <a16:creationId xmlns:a16="http://schemas.microsoft.com/office/drawing/2014/main" id="{274744B1-4E82-427F-8B41-B06C030E7E5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799" name="直線コネクタ 798">
          <a:extLst>
            <a:ext uri="{FF2B5EF4-FFF2-40B4-BE49-F238E27FC236}">
              <a16:creationId xmlns:a16="http://schemas.microsoft.com/office/drawing/2014/main" id="{77F7EF6A-6DAB-4565-A145-569EC3C2A7F1}"/>
            </a:ext>
          </a:extLst>
        </xdr:cNvPr>
        <xdr:cNvCxnSpPr/>
      </xdr:nvCxnSpPr>
      <xdr:spPr>
        <a:xfrm flipV="1">
          <a:off x="19509104" y="1309687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800" name="【児童館】&#10;一人当たり面積最小値テキスト">
          <a:extLst>
            <a:ext uri="{FF2B5EF4-FFF2-40B4-BE49-F238E27FC236}">
              <a16:creationId xmlns:a16="http://schemas.microsoft.com/office/drawing/2014/main" id="{252307DD-8293-467C-853A-4E6A2C5D1256}"/>
            </a:ext>
          </a:extLst>
        </xdr:cNvPr>
        <xdr:cNvSpPr txBox="1"/>
      </xdr:nvSpPr>
      <xdr:spPr>
        <a:xfrm>
          <a:off x="1954784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801" name="直線コネクタ 800">
          <a:extLst>
            <a:ext uri="{FF2B5EF4-FFF2-40B4-BE49-F238E27FC236}">
              <a16:creationId xmlns:a16="http://schemas.microsoft.com/office/drawing/2014/main" id="{6B94FC19-3E46-4F9C-9475-5B96CA0ABA7C}"/>
            </a:ext>
          </a:extLst>
        </xdr:cNvPr>
        <xdr:cNvCxnSpPr/>
      </xdr:nvCxnSpPr>
      <xdr:spPr>
        <a:xfrm>
          <a:off x="1944370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802" name="【児童館】&#10;一人当たり面積最大値テキスト">
          <a:extLst>
            <a:ext uri="{FF2B5EF4-FFF2-40B4-BE49-F238E27FC236}">
              <a16:creationId xmlns:a16="http://schemas.microsoft.com/office/drawing/2014/main" id="{F2015182-5AFC-44D8-88D2-3777A73E4250}"/>
            </a:ext>
          </a:extLst>
        </xdr:cNvPr>
        <xdr:cNvSpPr txBox="1"/>
      </xdr:nvSpPr>
      <xdr:spPr>
        <a:xfrm>
          <a:off x="19547840" y="12879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803" name="直線コネクタ 802">
          <a:extLst>
            <a:ext uri="{FF2B5EF4-FFF2-40B4-BE49-F238E27FC236}">
              <a16:creationId xmlns:a16="http://schemas.microsoft.com/office/drawing/2014/main" id="{28C0A805-5B6D-409B-B390-4442197ECE28}"/>
            </a:ext>
          </a:extLst>
        </xdr:cNvPr>
        <xdr:cNvCxnSpPr/>
      </xdr:nvCxnSpPr>
      <xdr:spPr>
        <a:xfrm>
          <a:off x="194437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804" name="【児童館】&#10;一人当たり面積平均値テキスト">
          <a:extLst>
            <a:ext uri="{FF2B5EF4-FFF2-40B4-BE49-F238E27FC236}">
              <a16:creationId xmlns:a16="http://schemas.microsoft.com/office/drawing/2014/main" id="{8B64BE33-3AE4-4EBA-8C42-60CABACC783E}"/>
            </a:ext>
          </a:extLst>
        </xdr:cNvPr>
        <xdr:cNvSpPr txBox="1"/>
      </xdr:nvSpPr>
      <xdr:spPr>
        <a:xfrm>
          <a:off x="19547840" y="1405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05" name="フローチャート: 判断 804">
          <a:extLst>
            <a:ext uri="{FF2B5EF4-FFF2-40B4-BE49-F238E27FC236}">
              <a16:creationId xmlns:a16="http://schemas.microsoft.com/office/drawing/2014/main" id="{B2DADBD4-D59C-4BCB-81A4-64F1C7084ABD}"/>
            </a:ext>
          </a:extLst>
        </xdr:cNvPr>
        <xdr:cNvSpPr/>
      </xdr:nvSpPr>
      <xdr:spPr>
        <a:xfrm>
          <a:off x="1945894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6" name="フローチャート: 判断 805">
          <a:extLst>
            <a:ext uri="{FF2B5EF4-FFF2-40B4-BE49-F238E27FC236}">
              <a16:creationId xmlns:a16="http://schemas.microsoft.com/office/drawing/2014/main" id="{EA865BCF-E1DA-4D9E-8359-8EF0CA1DBB64}"/>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807" name="フローチャート: 判断 806">
          <a:extLst>
            <a:ext uri="{FF2B5EF4-FFF2-40B4-BE49-F238E27FC236}">
              <a16:creationId xmlns:a16="http://schemas.microsoft.com/office/drawing/2014/main" id="{DD217B2A-4A39-44F3-8D4B-EF8AA20C8D7F}"/>
            </a:ext>
          </a:extLst>
        </xdr:cNvPr>
        <xdr:cNvSpPr/>
      </xdr:nvSpPr>
      <xdr:spPr>
        <a:xfrm>
          <a:off x="179374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808" name="フローチャート: 判断 807">
          <a:extLst>
            <a:ext uri="{FF2B5EF4-FFF2-40B4-BE49-F238E27FC236}">
              <a16:creationId xmlns:a16="http://schemas.microsoft.com/office/drawing/2014/main" id="{EA751DD3-9667-4C92-87E7-BD27133081C5}"/>
            </a:ext>
          </a:extLst>
        </xdr:cNvPr>
        <xdr:cNvSpPr/>
      </xdr:nvSpPr>
      <xdr:spPr>
        <a:xfrm>
          <a:off x="1716278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4445</xdr:rowOff>
    </xdr:from>
    <xdr:to>
      <xdr:col>98</xdr:col>
      <xdr:colOff>38100</xdr:colOff>
      <xdr:row>84</xdr:row>
      <xdr:rowOff>106045</xdr:rowOff>
    </xdr:to>
    <xdr:sp macro="" textlink="">
      <xdr:nvSpPr>
        <xdr:cNvPr id="809" name="フローチャート: 判断 808">
          <a:extLst>
            <a:ext uri="{FF2B5EF4-FFF2-40B4-BE49-F238E27FC236}">
              <a16:creationId xmlns:a16="http://schemas.microsoft.com/office/drawing/2014/main" id="{8EB5769D-1B49-4205-AA67-C52FE9E799CC}"/>
            </a:ext>
          </a:extLst>
        </xdr:cNvPr>
        <xdr:cNvSpPr/>
      </xdr:nvSpPr>
      <xdr:spPr>
        <a:xfrm>
          <a:off x="16388080" y="140862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E307A2E1-4C6C-44E7-94B9-79CB0833AAF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30C8693-7CA8-41F4-95EC-FCA703B8022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5202A156-4B14-48C6-B9D7-55A4F6BE185F}"/>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1C5012B5-F0D3-41B2-B3E2-7560C5EE242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1C167C42-1FEB-4262-8412-CDE63CFC30C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815" name="楕円 814">
          <a:extLst>
            <a:ext uri="{FF2B5EF4-FFF2-40B4-BE49-F238E27FC236}">
              <a16:creationId xmlns:a16="http://schemas.microsoft.com/office/drawing/2014/main" id="{AFB76201-6696-4F6D-B1B4-7FD1662A70B7}"/>
            </a:ext>
          </a:extLst>
        </xdr:cNvPr>
        <xdr:cNvSpPr/>
      </xdr:nvSpPr>
      <xdr:spPr>
        <a:xfrm>
          <a:off x="1945894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113047</xdr:rowOff>
    </xdr:from>
    <xdr:ext cx="469744" cy="259045"/>
    <xdr:sp macro="" textlink="">
      <xdr:nvSpPr>
        <xdr:cNvPr id="816" name="【児童館】&#10;一人当たり面積該当値テキスト">
          <a:extLst>
            <a:ext uri="{FF2B5EF4-FFF2-40B4-BE49-F238E27FC236}">
              <a16:creationId xmlns:a16="http://schemas.microsoft.com/office/drawing/2014/main" id="{F2FFD096-C88F-4CF6-9440-706F47DBAF91}"/>
            </a:ext>
          </a:extLst>
        </xdr:cNvPr>
        <xdr:cNvSpPr txBox="1"/>
      </xdr:nvSpPr>
      <xdr:spPr>
        <a:xfrm>
          <a:off x="19547840"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817" name="楕円 816">
          <a:extLst>
            <a:ext uri="{FF2B5EF4-FFF2-40B4-BE49-F238E27FC236}">
              <a16:creationId xmlns:a16="http://schemas.microsoft.com/office/drawing/2014/main" id="{1E5169A5-47C8-48D1-A6E6-2FC25642231A}"/>
            </a:ext>
          </a:extLst>
        </xdr:cNvPr>
        <xdr:cNvSpPr/>
      </xdr:nvSpPr>
      <xdr:spPr>
        <a:xfrm>
          <a:off x="18735040" y="14004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140970</xdr:rowOff>
    </xdr:to>
    <xdr:cxnSp macro="">
      <xdr:nvCxnSpPr>
        <xdr:cNvPr id="818" name="直線コネクタ 817">
          <a:extLst>
            <a:ext uri="{FF2B5EF4-FFF2-40B4-BE49-F238E27FC236}">
              <a16:creationId xmlns:a16="http://schemas.microsoft.com/office/drawing/2014/main" id="{5091541B-2DC5-4294-A2D9-BFF57C748AF0}"/>
            </a:ext>
          </a:extLst>
        </xdr:cNvPr>
        <xdr:cNvCxnSpPr/>
      </xdr:nvCxnSpPr>
      <xdr:spPr>
        <a:xfrm>
          <a:off x="18778220" y="140550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95886</xdr:rowOff>
    </xdr:from>
    <xdr:to>
      <xdr:col>107</xdr:col>
      <xdr:colOff>101600</xdr:colOff>
      <xdr:row>84</xdr:row>
      <xdr:rowOff>26036</xdr:rowOff>
    </xdr:to>
    <xdr:sp macro="" textlink="">
      <xdr:nvSpPr>
        <xdr:cNvPr id="819" name="楕円 818">
          <a:extLst>
            <a:ext uri="{FF2B5EF4-FFF2-40B4-BE49-F238E27FC236}">
              <a16:creationId xmlns:a16="http://schemas.microsoft.com/office/drawing/2014/main" id="{DBDD7B92-246E-4AB2-BDFB-E28C9DEF580D}"/>
            </a:ext>
          </a:extLst>
        </xdr:cNvPr>
        <xdr:cNvSpPr/>
      </xdr:nvSpPr>
      <xdr:spPr>
        <a:xfrm>
          <a:off x="17937480" y="14010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146686</xdr:rowOff>
    </xdr:to>
    <xdr:cxnSp macro="">
      <xdr:nvCxnSpPr>
        <xdr:cNvPr id="820" name="直線コネクタ 819">
          <a:extLst>
            <a:ext uri="{FF2B5EF4-FFF2-40B4-BE49-F238E27FC236}">
              <a16:creationId xmlns:a16="http://schemas.microsoft.com/office/drawing/2014/main" id="{9E21AC6A-EB11-49C6-8468-0FEA34AC33C7}"/>
            </a:ext>
          </a:extLst>
        </xdr:cNvPr>
        <xdr:cNvCxnSpPr/>
      </xdr:nvCxnSpPr>
      <xdr:spPr>
        <a:xfrm flipV="1">
          <a:off x="17988280" y="14055090"/>
          <a:ext cx="78994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101600</xdr:rowOff>
    </xdr:from>
    <xdr:to>
      <xdr:col>102</xdr:col>
      <xdr:colOff>165100</xdr:colOff>
      <xdr:row>84</xdr:row>
      <xdr:rowOff>31750</xdr:rowOff>
    </xdr:to>
    <xdr:sp macro="" textlink="">
      <xdr:nvSpPr>
        <xdr:cNvPr id="821" name="楕円 820">
          <a:extLst>
            <a:ext uri="{FF2B5EF4-FFF2-40B4-BE49-F238E27FC236}">
              <a16:creationId xmlns:a16="http://schemas.microsoft.com/office/drawing/2014/main" id="{600EBDCD-A1A0-4025-8B6F-D825A7583481}"/>
            </a:ext>
          </a:extLst>
        </xdr:cNvPr>
        <xdr:cNvSpPr/>
      </xdr:nvSpPr>
      <xdr:spPr>
        <a:xfrm>
          <a:off x="17162780" y="1401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146686</xdr:rowOff>
    </xdr:from>
    <xdr:to>
      <xdr:col>107</xdr:col>
      <xdr:colOff>50800</xdr:colOff>
      <xdr:row>83</xdr:row>
      <xdr:rowOff>152400</xdr:rowOff>
    </xdr:to>
    <xdr:cxnSp macro="">
      <xdr:nvCxnSpPr>
        <xdr:cNvPr id="822" name="直線コネクタ 821">
          <a:extLst>
            <a:ext uri="{FF2B5EF4-FFF2-40B4-BE49-F238E27FC236}">
              <a16:creationId xmlns:a16="http://schemas.microsoft.com/office/drawing/2014/main" id="{69B03953-4E5A-4FEB-A15F-59D201FB11FA}"/>
            </a:ext>
          </a:extLst>
        </xdr:cNvPr>
        <xdr:cNvCxnSpPr/>
      </xdr:nvCxnSpPr>
      <xdr:spPr>
        <a:xfrm flipV="1">
          <a:off x="17213580" y="14060806"/>
          <a:ext cx="7747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107314</xdr:rowOff>
    </xdr:from>
    <xdr:to>
      <xdr:col>98</xdr:col>
      <xdr:colOff>38100</xdr:colOff>
      <xdr:row>84</xdr:row>
      <xdr:rowOff>37464</xdr:rowOff>
    </xdr:to>
    <xdr:sp macro="" textlink="">
      <xdr:nvSpPr>
        <xdr:cNvPr id="823" name="楕円 822">
          <a:extLst>
            <a:ext uri="{FF2B5EF4-FFF2-40B4-BE49-F238E27FC236}">
              <a16:creationId xmlns:a16="http://schemas.microsoft.com/office/drawing/2014/main" id="{EDFF641A-6EE6-47D2-A5FA-8A4AB3D281D7}"/>
            </a:ext>
          </a:extLst>
        </xdr:cNvPr>
        <xdr:cNvSpPr/>
      </xdr:nvSpPr>
      <xdr:spPr>
        <a:xfrm>
          <a:off x="16388080" y="140214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152400</xdr:rowOff>
    </xdr:from>
    <xdr:to>
      <xdr:col>102</xdr:col>
      <xdr:colOff>114300</xdr:colOff>
      <xdr:row>83</xdr:row>
      <xdr:rowOff>158114</xdr:rowOff>
    </xdr:to>
    <xdr:cxnSp macro="">
      <xdr:nvCxnSpPr>
        <xdr:cNvPr id="824" name="直線コネクタ 823">
          <a:extLst>
            <a:ext uri="{FF2B5EF4-FFF2-40B4-BE49-F238E27FC236}">
              <a16:creationId xmlns:a16="http://schemas.microsoft.com/office/drawing/2014/main" id="{D3D43A68-CD7B-4F99-8389-997EEB7C8CAE}"/>
            </a:ext>
          </a:extLst>
        </xdr:cNvPr>
        <xdr:cNvCxnSpPr/>
      </xdr:nvCxnSpPr>
      <xdr:spPr>
        <a:xfrm flipV="1">
          <a:off x="16431260" y="14066520"/>
          <a:ext cx="7823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825" name="n_1aveValue【児童館】&#10;一人当たり面積">
          <a:extLst>
            <a:ext uri="{FF2B5EF4-FFF2-40B4-BE49-F238E27FC236}">
              <a16:creationId xmlns:a16="http://schemas.microsoft.com/office/drawing/2014/main" id="{17A72364-CED0-4796-B831-AA045F7081C3}"/>
            </a:ext>
          </a:extLst>
        </xdr:cNvPr>
        <xdr:cNvSpPr txBox="1"/>
      </xdr:nvSpPr>
      <xdr:spPr>
        <a:xfrm>
          <a:off x="1856112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97172</xdr:rowOff>
    </xdr:from>
    <xdr:ext cx="469744" cy="259045"/>
    <xdr:sp macro="" textlink="">
      <xdr:nvSpPr>
        <xdr:cNvPr id="826" name="n_2aveValue【児童館】&#10;一人当たり面積">
          <a:extLst>
            <a:ext uri="{FF2B5EF4-FFF2-40B4-BE49-F238E27FC236}">
              <a16:creationId xmlns:a16="http://schemas.microsoft.com/office/drawing/2014/main" id="{08D4B230-057F-4596-BC54-062B23BDCF6B}"/>
            </a:ext>
          </a:extLst>
        </xdr:cNvPr>
        <xdr:cNvSpPr txBox="1"/>
      </xdr:nvSpPr>
      <xdr:spPr>
        <a:xfrm>
          <a:off x="1777626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macro="" textlink="">
      <xdr:nvSpPr>
        <xdr:cNvPr id="827" name="n_3aveValue【児童館】&#10;一人当たり面積">
          <a:extLst>
            <a:ext uri="{FF2B5EF4-FFF2-40B4-BE49-F238E27FC236}">
              <a16:creationId xmlns:a16="http://schemas.microsoft.com/office/drawing/2014/main" id="{22FFECBC-1017-4090-90DA-851841F78063}"/>
            </a:ext>
          </a:extLst>
        </xdr:cNvPr>
        <xdr:cNvSpPr txBox="1"/>
      </xdr:nvSpPr>
      <xdr:spPr>
        <a:xfrm>
          <a:off x="1700156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97172</xdr:rowOff>
    </xdr:from>
    <xdr:ext cx="469744" cy="259045"/>
    <xdr:sp macro="" textlink="">
      <xdr:nvSpPr>
        <xdr:cNvPr id="828" name="n_4aveValue【児童館】&#10;一人当たり面積">
          <a:extLst>
            <a:ext uri="{FF2B5EF4-FFF2-40B4-BE49-F238E27FC236}">
              <a16:creationId xmlns:a16="http://schemas.microsoft.com/office/drawing/2014/main" id="{FA35E90B-1B21-4996-BE3F-C6257F7A4808}"/>
            </a:ext>
          </a:extLst>
        </xdr:cNvPr>
        <xdr:cNvSpPr txBox="1"/>
      </xdr:nvSpPr>
      <xdr:spPr>
        <a:xfrm>
          <a:off x="1622686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36847</xdr:rowOff>
    </xdr:from>
    <xdr:ext cx="469744" cy="259045"/>
    <xdr:sp macro="" textlink="">
      <xdr:nvSpPr>
        <xdr:cNvPr id="829" name="n_1mainValue【児童館】&#10;一人当たり面積">
          <a:extLst>
            <a:ext uri="{FF2B5EF4-FFF2-40B4-BE49-F238E27FC236}">
              <a16:creationId xmlns:a16="http://schemas.microsoft.com/office/drawing/2014/main" id="{EC63A79E-B63B-4066-8384-83C3E7218FF1}"/>
            </a:ext>
          </a:extLst>
        </xdr:cNvPr>
        <xdr:cNvSpPr txBox="1"/>
      </xdr:nvSpPr>
      <xdr:spPr>
        <a:xfrm>
          <a:off x="185611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42563</xdr:rowOff>
    </xdr:from>
    <xdr:ext cx="469744" cy="259045"/>
    <xdr:sp macro="" textlink="">
      <xdr:nvSpPr>
        <xdr:cNvPr id="830" name="n_2mainValue【児童館】&#10;一人当たり面積">
          <a:extLst>
            <a:ext uri="{FF2B5EF4-FFF2-40B4-BE49-F238E27FC236}">
              <a16:creationId xmlns:a16="http://schemas.microsoft.com/office/drawing/2014/main" id="{81CAF5EB-C869-4C32-9401-D8DFFA13A9CB}"/>
            </a:ext>
          </a:extLst>
        </xdr:cNvPr>
        <xdr:cNvSpPr txBox="1"/>
      </xdr:nvSpPr>
      <xdr:spPr>
        <a:xfrm>
          <a:off x="17776267" y="1378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48277</xdr:rowOff>
    </xdr:from>
    <xdr:ext cx="469744" cy="259045"/>
    <xdr:sp macro="" textlink="">
      <xdr:nvSpPr>
        <xdr:cNvPr id="831" name="n_3mainValue【児童館】&#10;一人当たり面積">
          <a:extLst>
            <a:ext uri="{FF2B5EF4-FFF2-40B4-BE49-F238E27FC236}">
              <a16:creationId xmlns:a16="http://schemas.microsoft.com/office/drawing/2014/main" id="{081DA148-53CA-4B2C-AFCA-34E3959D7E86}"/>
            </a:ext>
          </a:extLst>
        </xdr:cNvPr>
        <xdr:cNvSpPr txBox="1"/>
      </xdr:nvSpPr>
      <xdr:spPr>
        <a:xfrm>
          <a:off x="17001567" y="137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53991</xdr:rowOff>
    </xdr:from>
    <xdr:ext cx="469744" cy="259045"/>
    <xdr:sp macro="" textlink="">
      <xdr:nvSpPr>
        <xdr:cNvPr id="832" name="n_4mainValue【児童館】&#10;一人当たり面積">
          <a:extLst>
            <a:ext uri="{FF2B5EF4-FFF2-40B4-BE49-F238E27FC236}">
              <a16:creationId xmlns:a16="http://schemas.microsoft.com/office/drawing/2014/main" id="{3A4A08D8-DB69-4367-8A54-4F3769692AA1}"/>
            </a:ext>
          </a:extLst>
        </xdr:cNvPr>
        <xdr:cNvSpPr txBox="1"/>
      </xdr:nvSpPr>
      <xdr:spPr>
        <a:xfrm>
          <a:off x="16226867" y="1380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FACF8F4-3726-471F-BFA9-6DFCC3BF90B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B7D502C3-9BF5-4A55-8A21-12BA380A341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358D81D3-CC52-4303-9E79-901D6B9602C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6F027771-C363-4161-8201-44EE0C4A4EDE}"/>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7133BD8B-DF58-47FB-BC3E-5A4864C6DD8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B0BC5324-C4A2-4A6E-BDDC-E393999BEB5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87A3ABEE-D86F-46F1-8808-AF132276032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7A6978C4-BBA5-4B95-BA25-E922A976E3F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FFA370E4-F0D5-4FF0-A861-6F16BDA90E0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847D34E1-E251-4B59-9FB0-741F89035A4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CC120018-C714-4A9E-879A-659B07DB56C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4" name="直線コネクタ 843">
          <a:extLst>
            <a:ext uri="{FF2B5EF4-FFF2-40B4-BE49-F238E27FC236}">
              <a16:creationId xmlns:a16="http://schemas.microsoft.com/office/drawing/2014/main" id="{5813CD97-6372-4F0F-9B47-32F0D9400505}"/>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5" name="テキスト ボックス 844">
          <a:extLst>
            <a:ext uri="{FF2B5EF4-FFF2-40B4-BE49-F238E27FC236}">
              <a16:creationId xmlns:a16="http://schemas.microsoft.com/office/drawing/2014/main" id="{6A686ED8-0414-4027-B8ED-42E7B171621F}"/>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6" name="直線コネクタ 845">
          <a:extLst>
            <a:ext uri="{FF2B5EF4-FFF2-40B4-BE49-F238E27FC236}">
              <a16:creationId xmlns:a16="http://schemas.microsoft.com/office/drawing/2014/main" id="{A5D08A6D-4380-47E6-A660-8947DC703C72}"/>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7" name="テキスト ボックス 846">
          <a:extLst>
            <a:ext uri="{FF2B5EF4-FFF2-40B4-BE49-F238E27FC236}">
              <a16:creationId xmlns:a16="http://schemas.microsoft.com/office/drawing/2014/main" id="{AE79FECF-AF1D-4FD4-B16E-D077BF70B090}"/>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8" name="直線コネクタ 847">
          <a:extLst>
            <a:ext uri="{FF2B5EF4-FFF2-40B4-BE49-F238E27FC236}">
              <a16:creationId xmlns:a16="http://schemas.microsoft.com/office/drawing/2014/main" id="{23E01067-F7EA-486C-B57A-8F231072F0F5}"/>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9" name="テキスト ボックス 848">
          <a:extLst>
            <a:ext uri="{FF2B5EF4-FFF2-40B4-BE49-F238E27FC236}">
              <a16:creationId xmlns:a16="http://schemas.microsoft.com/office/drawing/2014/main" id="{6C529B6B-41E8-4091-AB68-80F1B3B4987D}"/>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0" name="直線コネクタ 849">
          <a:extLst>
            <a:ext uri="{FF2B5EF4-FFF2-40B4-BE49-F238E27FC236}">
              <a16:creationId xmlns:a16="http://schemas.microsoft.com/office/drawing/2014/main" id="{E58F5B06-7F98-4712-932C-CDC0C4D766CE}"/>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1" name="テキスト ボックス 850">
          <a:extLst>
            <a:ext uri="{FF2B5EF4-FFF2-40B4-BE49-F238E27FC236}">
              <a16:creationId xmlns:a16="http://schemas.microsoft.com/office/drawing/2014/main" id="{D17C9E5D-CFB7-4D2D-8E94-E54AE2F98D37}"/>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9B9ADD7E-4357-49C7-B7D1-C527D83E083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3" name="テキスト ボックス 852">
          <a:extLst>
            <a:ext uri="{FF2B5EF4-FFF2-40B4-BE49-F238E27FC236}">
              <a16:creationId xmlns:a16="http://schemas.microsoft.com/office/drawing/2014/main" id="{B4EAFEBC-65D1-46D4-9550-589D13D422FD}"/>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公民館】&#10;有形固定資産減価償却率グラフ枠">
          <a:extLst>
            <a:ext uri="{FF2B5EF4-FFF2-40B4-BE49-F238E27FC236}">
              <a16:creationId xmlns:a16="http://schemas.microsoft.com/office/drawing/2014/main" id="{766011F6-3193-4125-8885-01FD1FFA9C3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855" name="直線コネクタ 854">
          <a:extLst>
            <a:ext uri="{FF2B5EF4-FFF2-40B4-BE49-F238E27FC236}">
              <a16:creationId xmlns:a16="http://schemas.microsoft.com/office/drawing/2014/main" id="{6009B65F-4C06-46E9-825E-BA7B95D1FDF5}"/>
            </a:ext>
          </a:extLst>
        </xdr:cNvPr>
        <xdr:cNvCxnSpPr/>
      </xdr:nvCxnSpPr>
      <xdr:spPr>
        <a:xfrm flipV="1">
          <a:off x="14375764" y="16773906"/>
          <a:ext cx="0" cy="1382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856" name="【公民館】&#10;有形固定資産減価償却率最小値テキスト">
          <a:extLst>
            <a:ext uri="{FF2B5EF4-FFF2-40B4-BE49-F238E27FC236}">
              <a16:creationId xmlns:a16="http://schemas.microsoft.com/office/drawing/2014/main" id="{AC9A13F7-F022-461A-A577-0387DF25C160}"/>
            </a:ext>
          </a:extLst>
        </xdr:cNvPr>
        <xdr:cNvSpPr txBox="1"/>
      </xdr:nvSpPr>
      <xdr:spPr>
        <a:xfrm>
          <a:off x="14414500" y="181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857" name="直線コネクタ 856">
          <a:extLst>
            <a:ext uri="{FF2B5EF4-FFF2-40B4-BE49-F238E27FC236}">
              <a16:creationId xmlns:a16="http://schemas.microsoft.com/office/drawing/2014/main" id="{7F521ABC-38F7-416A-84BC-87C7D72DB326}"/>
            </a:ext>
          </a:extLst>
        </xdr:cNvPr>
        <xdr:cNvCxnSpPr/>
      </xdr:nvCxnSpPr>
      <xdr:spPr>
        <a:xfrm>
          <a:off x="14287500" y="1815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858" name="【公民館】&#10;有形固定資産減価償却率最大値テキスト">
          <a:extLst>
            <a:ext uri="{FF2B5EF4-FFF2-40B4-BE49-F238E27FC236}">
              <a16:creationId xmlns:a16="http://schemas.microsoft.com/office/drawing/2014/main" id="{6976115D-7B41-4D17-8103-2C8DC96C936E}"/>
            </a:ext>
          </a:extLst>
        </xdr:cNvPr>
        <xdr:cNvSpPr txBox="1"/>
      </xdr:nvSpPr>
      <xdr:spPr>
        <a:xfrm>
          <a:off x="14414500" y="1655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859" name="直線コネクタ 858">
          <a:extLst>
            <a:ext uri="{FF2B5EF4-FFF2-40B4-BE49-F238E27FC236}">
              <a16:creationId xmlns:a16="http://schemas.microsoft.com/office/drawing/2014/main" id="{BFB712D5-A20D-4173-86B6-45706EAC78A6}"/>
            </a:ext>
          </a:extLst>
        </xdr:cNvPr>
        <xdr:cNvCxnSpPr/>
      </xdr:nvCxnSpPr>
      <xdr:spPr>
        <a:xfrm>
          <a:off x="14287500" y="16773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860" name="【公民館】&#10;有形固定資産減価償却率平均値テキスト">
          <a:extLst>
            <a:ext uri="{FF2B5EF4-FFF2-40B4-BE49-F238E27FC236}">
              <a16:creationId xmlns:a16="http://schemas.microsoft.com/office/drawing/2014/main" id="{ED4EB56A-BC49-4B0B-AB26-C8BC5B18F9ED}"/>
            </a:ext>
          </a:extLst>
        </xdr:cNvPr>
        <xdr:cNvSpPr txBox="1"/>
      </xdr:nvSpPr>
      <xdr:spPr>
        <a:xfrm>
          <a:off x="14414500" y="17426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861" name="フローチャート: 判断 860">
          <a:extLst>
            <a:ext uri="{FF2B5EF4-FFF2-40B4-BE49-F238E27FC236}">
              <a16:creationId xmlns:a16="http://schemas.microsoft.com/office/drawing/2014/main" id="{91D183B1-F910-460A-A24F-DDA16EBDDBA4}"/>
            </a:ext>
          </a:extLst>
        </xdr:cNvPr>
        <xdr:cNvSpPr/>
      </xdr:nvSpPr>
      <xdr:spPr>
        <a:xfrm>
          <a:off x="14325600" y="1744395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862" name="フローチャート: 判断 861">
          <a:extLst>
            <a:ext uri="{FF2B5EF4-FFF2-40B4-BE49-F238E27FC236}">
              <a16:creationId xmlns:a16="http://schemas.microsoft.com/office/drawing/2014/main" id="{DFBB2699-8EF4-40C7-878F-0CEB8E9DC521}"/>
            </a:ext>
          </a:extLst>
        </xdr:cNvPr>
        <xdr:cNvSpPr/>
      </xdr:nvSpPr>
      <xdr:spPr>
        <a:xfrm>
          <a:off x="13578840" y="17436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863" name="フローチャート: 判断 862">
          <a:extLst>
            <a:ext uri="{FF2B5EF4-FFF2-40B4-BE49-F238E27FC236}">
              <a16:creationId xmlns:a16="http://schemas.microsoft.com/office/drawing/2014/main" id="{4F8E9EF5-27B4-4507-829D-B0BF0AC25EA8}"/>
            </a:ext>
          </a:extLst>
        </xdr:cNvPr>
        <xdr:cNvSpPr/>
      </xdr:nvSpPr>
      <xdr:spPr>
        <a:xfrm>
          <a:off x="12804140" y="1745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864" name="フローチャート: 判断 863">
          <a:extLst>
            <a:ext uri="{FF2B5EF4-FFF2-40B4-BE49-F238E27FC236}">
              <a16:creationId xmlns:a16="http://schemas.microsoft.com/office/drawing/2014/main" id="{F2E48E4C-7389-456E-9B53-812FB6EA852F}"/>
            </a:ext>
          </a:extLst>
        </xdr:cNvPr>
        <xdr:cNvSpPr/>
      </xdr:nvSpPr>
      <xdr:spPr>
        <a:xfrm>
          <a:off x="12029440" y="174622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121413</xdr:rowOff>
    </xdr:from>
    <xdr:to>
      <xdr:col>67</xdr:col>
      <xdr:colOff>101600</xdr:colOff>
      <xdr:row>104</xdr:row>
      <xdr:rowOff>51563</xdr:rowOff>
    </xdr:to>
    <xdr:sp macro="" textlink="">
      <xdr:nvSpPr>
        <xdr:cNvPr id="865" name="フローチャート: 判断 864">
          <a:extLst>
            <a:ext uri="{FF2B5EF4-FFF2-40B4-BE49-F238E27FC236}">
              <a16:creationId xmlns:a16="http://schemas.microsoft.com/office/drawing/2014/main" id="{C99960E8-D433-4C2C-A6A4-C7E3E83546B4}"/>
            </a:ext>
          </a:extLst>
        </xdr:cNvPr>
        <xdr:cNvSpPr/>
      </xdr:nvSpPr>
      <xdr:spPr>
        <a:xfrm>
          <a:off x="11231880" y="17388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E6FDB24D-7502-4067-AD9D-822A49B4B05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637DA50E-EB12-4A25-94FF-053718E4B79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73BA49F8-5A64-4C14-8C84-95C2B21A4CD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93D00E69-BAC8-4B5A-8658-A3A7BFD621F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92E7EF4F-036E-472E-895F-29F58C65117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144272</xdr:rowOff>
    </xdr:from>
    <xdr:to>
      <xdr:col>85</xdr:col>
      <xdr:colOff>177800</xdr:colOff>
      <xdr:row>100</xdr:row>
      <xdr:rowOff>74422</xdr:rowOff>
    </xdr:to>
    <xdr:sp macro="" textlink="">
      <xdr:nvSpPr>
        <xdr:cNvPr id="871" name="楕円 870">
          <a:extLst>
            <a:ext uri="{FF2B5EF4-FFF2-40B4-BE49-F238E27FC236}">
              <a16:creationId xmlns:a16="http://schemas.microsoft.com/office/drawing/2014/main" id="{F9578006-3D06-4474-ACA2-BBAA7B80376E}"/>
            </a:ext>
          </a:extLst>
        </xdr:cNvPr>
        <xdr:cNvSpPr/>
      </xdr:nvSpPr>
      <xdr:spPr>
        <a:xfrm>
          <a:off x="14325600" y="1674063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83583</xdr:rowOff>
    </xdr:from>
    <xdr:ext cx="405111" cy="259045"/>
    <xdr:sp macro="" textlink="">
      <xdr:nvSpPr>
        <xdr:cNvPr id="872" name="【公民館】&#10;有形固定資産減価償却率該当値テキスト">
          <a:extLst>
            <a:ext uri="{FF2B5EF4-FFF2-40B4-BE49-F238E27FC236}">
              <a16:creationId xmlns:a16="http://schemas.microsoft.com/office/drawing/2014/main" id="{C6713CAA-4D62-4CAE-ABC6-FC0C32B41428}"/>
            </a:ext>
          </a:extLst>
        </xdr:cNvPr>
        <xdr:cNvSpPr txBox="1"/>
      </xdr:nvSpPr>
      <xdr:spPr>
        <a:xfrm>
          <a:off x="14414500" y="16679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80263</xdr:rowOff>
    </xdr:from>
    <xdr:to>
      <xdr:col>81</xdr:col>
      <xdr:colOff>101600</xdr:colOff>
      <xdr:row>100</xdr:row>
      <xdr:rowOff>10413</xdr:rowOff>
    </xdr:to>
    <xdr:sp macro="" textlink="">
      <xdr:nvSpPr>
        <xdr:cNvPr id="873" name="楕円 872">
          <a:extLst>
            <a:ext uri="{FF2B5EF4-FFF2-40B4-BE49-F238E27FC236}">
              <a16:creationId xmlns:a16="http://schemas.microsoft.com/office/drawing/2014/main" id="{62EA19F0-9F0B-469D-9465-8E2CF0AF8196}"/>
            </a:ext>
          </a:extLst>
        </xdr:cNvPr>
        <xdr:cNvSpPr/>
      </xdr:nvSpPr>
      <xdr:spPr>
        <a:xfrm>
          <a:off x="13578840" y="166766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131063</xdr:rowOff>
    </xdr:from>
    <xdr:to>
      <xdr:col>85</xdr:col>
      <xdr:colOff>127000</xdr:colOff>
      <xdr:row>100</xdr:row>
      <xdr:rowOff>23622</xdr:rowOff>
    </xdr:to>
    <xdr:cxnSp macro="">
      <xdr:nvCxnSpPr>
        <xdr:cNvPr id="874" name="直線コネクタ 873">
          <a:extLst>
            <a:ext uri="{FF2B5EF4-FFF2-40B4-BE49-F238E27FC236}">
              <a16:creationId xmlns:a16="http://schemas.microsoft.com/office/drawing/2014/main" id="{62D3939A-47C8-42E1-AB88-E1722A92253D}"/>
            </a:ext>
          </a:extLst>
        </xdr:cNvPr>
        <xdr:cNvCxnSpPr/>
      </xdr:nvCxnSpPr>
      <xdr:spPr>
        <a:xfrm>
          <a:off x="13629640" y="16727423"/>
          <a:ext cx="746760" cy="6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87122</xdr:rowOff>
    </xdr:from>
    <xdr:to>
      <xdr:col>76</xdr:col>
      <xdr:colOff>165100</xdr:colOff>
      <xdr:row>106</xdr:row>
      <xdr:rowOff>17272</xdr:rowOff>
    </xdr:to>
    <xdr:sp macro="" textlink="">
      <xdr:nvSpPr>
        <xdr:cNvPr id="875" name="楕円 874">
          <a:extLst>
            <a:ext uri="{FF2B5EF4-FFF2-40B4-BE49-F238E27FC236}">
              <a16:creationId xmlns:a16="http://schemas.microsoft.com/office/drawing/2014/main" id="{C553E079-044F-40D5-A3D0-7AB6181CC48D}"/>
            </a:ext>
          </a:extLst>
        </xdr:cNvPr>
        <xdr:cNvSpPr/>
      </xdr:nvSpPr>
      <xdr:spPr>
        <a:xfrm>
          <a:off x="12804140" y="176893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131063</xdr:rowOff>
    </xdr:from>
    <xdr:to>
      <xdr:col>81</xdr:col>
      <xdr:colOff>50800</xdr:colOff>
      <xdr:row>105</xdr:row>
      <xdr:rowOff>137922</xdr:rowOff>
    </xdr:to>
    <xdr:cxnSp macro="">
      <xdr:nvCxnSpPr>
        <xdr:cNvPr id="876" name="直線コネクタ 875">
          <a:extLst>
            <a:ext uri="{FF2B5EF4-FFF2-40B4-BE49-F238E27FC236}">
              <a16:creationId xmlns:a16="http://schemas.microsoft.com/office/drawing/2014/main" id="{4CAAEAC3-E761-4278-BB04-75D6487ACD26}"/>
            </a:ext>
          </a:extLst>
        </xdr:cNvPr>
        <xdr:cNvCxnSpPr/>
      </xdr:nvCxnSpPr>
      <xdr:spPr>
        <a:xfrm flipV="1">
          <a:off x="12854940" y="16727423"/>
          <a:ext cx="774700" cy="101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48261</xdr:rowOff>
    </xdr:from>
    <xdr:to>
      <xdr:col>72</xdr:col>
      <xdr:colOff>38100</xdr:colOff>
      <xdr:row>105</xdr:row>
      <xdr:rowOff>149861</xdr:rowOff>
    </xdr:to>
    <xdr:sp macro="" textlink="">
      <xdr:nvSpPr>
        <xdr:cNvPr id="877" name="楕円 876">
          <a:extLst>
            <a:ext uri="{FF2B5EF4-FFF2-40B4-BE49-F238E27FC236}">
              <a16:creationId xmlns:a16="http://schemas.microsoft.com/office/drawing/2014/main" id="{EFC7F166-934F-4CED-B8D4-1AA4AE96FC88}"/>
            </a:ext>
          </a:extLst>
        </xdr:cNvPr>
        <xdr:cNvSpPr/>
      </xdr:nvSpPr>
      <xdr:spPr>
        <a:xfrm>
          <a:off x="12029440" y="176504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99061</xdr:rowOff>
    </xdr:from>
    <xdr:to>
      <xdr:col>76</xdr:col>
      <xdr:colOff>114300</xdr:colOff>
      <xdr:row>105</xdr:row>
      <xdr:rowOff>137922</xdr:rowOff>
    </xdr:to>
    <xdr:cxnSp macro="">
      <xdr:nvCxnSpPr>
        <xdr:cNvPr id="878" name="直線コネクタ 877">
          <a:extLst>
            <a:ext uri="{FF2B5EF4-FFF2-40B4-BE49-F238E27FC236}">
              <a16:creationId xmlns:a16="http://schemas.microsoft.com/office/drawing/2014/main" id="{B0DE757A-1DD0-4EEB-88D8-C7342DC69FD8}"/>
            </a:ext>
          </a:extLst>
        </xdr:cNvPr>
        <xdr:cNvCxnSpPr/>
      </xdr:nvCxnSpPr>
      <xdr:spPr>
        <a:xfrm>
          <a:off x="12072620" y="17701261"/>
          <a:ext cx="78232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4826</xdr:rowOff>
    </xdr:from>
    <xdr:to>
      <xdr:col>67</xdr:col>
      <xdr:colOff>101600</xdr:colOff>
      <xdr:row>105</xdr:row>
      <xdr:rowOff>106426</xdr:rowOff>
    </xdr:to>
    <xdr:sp macro="" textlink="">
      <xdr:nvSpPr>
        <xdr:cNvPr id="879" name="楕円 878">
          <a:extLst>
            <a:ext uri="{FF2B5EF4-FFF2-40B4-BE49-F238E27FC236}">
              <a16:creationId xmlns:a16="http://schemas.microsoft.com/office/drawing/2014/main" id="{D0C2963D-7146-4055-982C-85AC42E3CEBB}"/>
            </a:ext>
          </a:extLst>
        </xdr:cNvPr>
        <xdr:cNvSpPr/>
      </xdr:nvSpPr>
      <xdr:spPr>
        <a:xfrm>
          <a:off x="11231880" y="1760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55626</xdr:rowOff>
    </xdr:from>
    <xdr:to>
      <xdr:col>71</xdr:col>
      <xdr:colOff>177800</xdr:colOff>
      <xdr:row>105</xdr:row>
      <xdr:rowOff>99061</xdr:rowOff>
    </xdr:to>
    <xdr:cxnSp macro="">
      <xdr:nvCxnSpPr>
        <xdr:cNvPr id="880" name="直線コネクタ 879">
          <a:extLst>
            <a:ext uri="{FF2B5EF4-FFF2-40B4-BE49-F238E27FC236}">
              <a16:creationId xmlns:a16="http://schemas.microsoft.com/office/drawing/2014/main" id="{FBC68EB3-EDCA-45F7-A80B-AA322F5D77AD}"/>
            </a:ext>
          </a:extLst>
        </xdr:cNvPr>
        <xdr:cNvCxnSpPr/>
      </xdr:nvCxnSpPr>
      <xdr:spPr>
        <a:xfrm>
          <a:off x="11282680" y="17657826"/>
          <a:ext cx="78994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90695</xdr:rowOff>
    </xdr:from>
    <xdr:ext cx="405111" cy="259045"/>
    <xdr:sp macro="" textlink="">
      <xdr:nvSpPr>
        <xdr:cNvPr id="881" name="n_1aveValue【公民館】&#10;有形固定資産減価償却率">
          <a:extLst>
            <a:ext uri="{FF2B5EF4-FFF2-40B4-BE49-F238E27FC236}">
              <a16:creationId xmlns:a16="http://schemas.microsoft.com/office/drawing/2014/main" id="{5BDE3B07-C677-4319-8485-F54D8D00DC50}"/>
            </a:ext>
          </a:extLst>
        </xdr:cNvPr>
        <xdr:cNvSpPr txBox="1"/>
      </xdr:nvSpPr>
      <xdr:spPr>
        <a:xfrm>
          <a:off x="13437244" y="1752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882" name="n_2aveValue【公民館】&#10;有形固定資産減価償却率">
          <a:extLst>
            <a:ext uri="{FF2B5EF4-FFF2-40B4-BE49-F238E27FC236}">
              <a16:creationId xmlns:a16="http://schemas.microsoft.com/office/drawing/2014/main" id="{45BE300E-407E-4620-A104-0BEFC037DBC7}"/>
            </a:ext>
          </a:extLst>
        </xdr:cNvPr>
        <xdr:cNvSpPr txBox="1"/>
      </xdr:nvSpPr>
      <xdr:spPr>
        <a:xfrm>
          <a:off x="12675244" y="1723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883" name="n_3aveValue【公民館】&#10;有形固定資産減価償却率">
          <a:extLst>
            <a:ext uri="{FF2B5EF4-FFF2-40B4-BE49-F238E27FC236}">
              <a16:creationId xmlns:a16="http://schemas.microsoft.com/office/drawing/2014/main" id="{5FB6C4E8-0EE8-4EAA-8DB9-1CE7596F7FE9}"/>
            </a:ext>
          </a:extLst>
        </xdr:cNvPr>
        <xdr:cNvSpPr txBox="1"/>
      </xdr:nvSpPr>
      <xdr:spPr>
        <a:xfrm>
          <a:off x="11900544" y="1724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68090</xdr:rowOff>
    </xdr:from>
    <xdr:ext cx="405111" cy="259045"/>
    <xdr:sp macro="" textlink="">
      <xdr:nvSpPr>
        <xdr:cNvPr id="884" name="n_4aveValue【公民館】&#10;有形固定資産減価償却率">
          <a:extLst>
            <a:ext uri="{FF2B5EF4-FFF2-40B4-BE49-F238E27FC236}">
              <a16:creationId xmlns:a16="http://schemas.microsoft.com/office/drawing/2014/main" id="{1BC78C63-F77B-4404-ACF7-84761C1D5A78}"/>
            </a:ext>
          </a:extLst>
        </xdr:cNvPr>
        <xdr:cNvSpPr txBox="1"/>
      </xdr:nvSpPr>
      <xdr:spPr>
        <a:xfrm>
          <a:off x="11102984" y="1716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26940</xdr:rowOff>
    </xdr:from>
    <xdr:ext cx="405111" cy="259045"/>
    <xdr:sp macro="" textlink="">
      <xdr:nvSpPr>
        <xdr:cNvPr id="885" name="n_1mainValue【公民館】&#10;有形固定資産減価償却率">
          <a:extLst>
            <a:ext uri="{FF2B5EF4-FFF2-40B4-BE49-F238E27FC236}">
              <a16:creationId xmlns:a16="http://schemas.microsoft.com/office/drawing/2014/main" id="{4F12A955-EF90-49B6-A86F-41AFA0A7CBB1}"/>
            </a:ext>
          </a:extLst>
        </xdr:cNvPr>
        <xdr:cNvSpPr txBox="1"/>
      </xdr:nvSpPr>
      <xdr:spPr>
        <a:xfrm>
          <a:off x="13437244" y="16455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8399</xdr:rowOff>
    </xdr:from>
    <xdr:ext cx="405111" cy="259045"/>
    <xdr:sp macro="" textlink="">
      <xdr:nvSpPr>
        <xdr:cNvPr id="886" name="n_2mainValue【公民館】&#10;有形固定資産減価償却率">
          <a:extLst>
            <a:ext uri="{FF2B5EF4-FFF2-40B4-BE49-F238E27FC236}">
              <a16:creationId xmlns:a16="http://schemas.microsoft.com/office/drawing/2014/main" id="{CB911238-C88F-48D7-9452-44152DC06E85}"/>
            </a:ext>
          </a:extLst>
        </xdr:cNvPr>
        <xdr:cNvSpPr txBox="1"/>
      </xdr:nvSpPr>
      <xdr:spPr>
        <a:xfrm>
          <a:off x="12675244" y="17778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140988</xdr:rowOff>
    </xdr:from>
    <xdr:ext cx="405111" cy="259045"/>
    <xdr:sp macro="" textlink="">
      <xdr:nvSpPr>
        <xdr:cNvPr id="887" name="n_3mainValue【公民館】&#10;有形固定資産減価償却率">
          <a:extLst>
            <a:ext uri="{FF2B5EF4-FFF2-40B4-BE49-F238E27FC236}">
              <a16:creationId xmlns:a16="http://schemas.microsoft.com/office/drawing/2014/main" id="{31BC6781-73BA-4339-86C1-3DB9D4B12905}"/>
            </a:ext>
          </a:extLst>
        </xdr:cNvPr>
        <xdr:cNvSpPr txBox="1"/>
      </xdr:nvSpPr>
      <xdr:spPr>
        <a:xfrm>
          <a:off x="11900544" y="1774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97553</xdr:rowOff>
    </xdr:from>
    <xdr:ext cx="405111" cy="259045"/>
    <xdr:sp macro="" textlink="">
      <xdr:nvSpPr>
        <xdr:cNvPr id="888" name="n_4mainValue【公民館】&#10;有形固定資産減価償却率">
          <a:extLst>
            <a:ext uri="{FF2B5EF4-FFF2-40B4-BE49-F238E27FC236}">
              <a16:creationId xmlns:a16="http://schemas.microsoft.com/office/drawing/2014/main" id="{1DC51E2F-EFB6-4428-BE7B-7BBCC38C621E}"/>
            </a:ext>
          </a:extLst>
        </xdr:cNvPr>
        <xdr:cNvSpPr txBox="1"/>
      </xdr:nvSpPr>
      <xdr:spPr>
        <a:xfrm>
          <a:off x="11102984" y="1769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25F3318D-3838-4FF2-895F-919096415ED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79C17D37-C511-404A-96D3-C36AE52913A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D90A7094-9ECD-428F-944F-7BFDFDD5EBD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D97CD172-B859-4DF2-86F5-7DD98FCC1F3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CE8A1E83-68A1-491F-A551-6C3DD3E6E0D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86414018-509E-4F3B-9FDB-F5973733808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200B3476-F078-4641-94A4-878F5CB2756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9DC16D67-9582-471A-B340-3B71E5AB36F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3421241D-D8CE-4C73-B5D7-742D0D635D0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F8F2AB03-C16F-4D49-BBD9-B356D48AD9F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B1464E4D-7759-4E65-8DD9-BBC47730B98F}"/>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003E32A0-050C-40E6-98A4-0BB746097EBF}"/>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67B6C424-5A60-4193-91E8-8F8D4E95B807}"/>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64A14CB9-EFD9-404A-B82D-5A64FBA4F91D}"/>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0783B81E-31C4-4AAC-A5DA-052E8C435474}"/>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694DB978-B14F-4A8F-B781-1AB9EDF5A3C7}"/>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9B13C097-B05D-4118-9654-E24E44473101}"/>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D28DC7CD-EE66-416F-998B-920D96DD1189}"/>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9F819C54-62DB-4FF7-9860-614470C70CA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02773F3A-1BFA-4B31-B453-B601080B1C6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公民館】&#10;一人当たり面積グラフ枠">
          <a:extLst>
            <a:ext uri="{FF2B5EF4-FFF2-40B4-BE49-F238E27FC236}">
              <a16:creationId xmlns:a16="http://schemas.microsoft.com/office/drawing/2014/main" id="{144C63E0-90F1-4D11-86B3-7F50A1FF331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910" name="直線コネクタ 909">
          <a:extLst>
            <a:ext uri="{FF2B5EF4-FFF2-40B4-BE49-F238E27FC236}">
              <a16:creationId xmlns:a16="http://schemas.microsoft.com/office/drawing/2014/main" id="{BAC33F7C-1102-4769-9AE0-158A3B9F5500}"/>
            </a:ext>
          </a:extLst>
        </xdr:cNvPr>
        <xdr:cNvCxnSpPr/>
      </xdr:nvCxnSpPr>
      <xdr:spPr>
        <a:xfrm flipV="1">
          <a:off x="19509104" y="16895063"/>
          <a:ext cx="0" cy="1229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911" name="【公民館】&#10;一人当たり面積最小値テキスト">
          <a:extLst>
            <a:ext uri="{FF2B5EF4-FFF2-40B4-BE49-F238E27FC236}">
              <a16:creationId xmlns:a16="http://schemas.microsoft.com/office/drawing/2014/main" id="{16D431E5-FDF6-4D8C-819B-8C96B67762AD}"/>
            </a:ext>
          </a:extLst>
        </xdr:cNvPr>
        <xdr:cNvSpPr txBox="1"/>
      </xdr:nvSpPr>
      <xdr:spPr>
        <a:xfrm>
          <a:off x="1954784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912" name="直線コネクタ 911">
          <a:extLst>
            <a:ext uri="{FF2B5EF4-FFF2-40B4-BE49-F238E27FC236}">
              <a16:creationId xmlns:a16="http://schemas.microsoft.com/office/drawing/2014/main" id="{0976D377-F8B4-49C5-98CA-585D4A89D1BD}"/>
            </a:ext>
          </a:extLst>
        </xdr:cNvPr>
        <xdr:cNvCxnSpPr/>
      </xdr:nvCxnSpPr>
      <xdr:spPr>
        <a:xfrm>
          <a:off x="19443700" y="18124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913" name="【公民館】&#10;一人当たり面積最大値テキスト">
          <a:extLst>
            <a:ext uri="{FF2B5EF4-FFF2-40B4-BE49-F238E27FC236}">
              <a16:creationId xmlns:a16="http://schemas.microsoft.com/office/drawing/2014/main" id="{C818CC0B-8244-4B28-858D-A13108460DFD}"/>
            </a:ext>
          </a:extLst>
        </xdr:cNvPr>
        <xdr:cNvSpPr txBox="1"/>
      </xdr:nvSpPr>
      <xdr:spPr>
        <a:xfrm>
          <a:off x="19547840" y="16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914" name="直線コネクタ 913">
          <a:extLst>
            <a:ext uri="{FF2B5EF4-FFF2-40B4-BE49-F238E27FC236}">
              <a16:creationId xmlns:a16="http://schemas.microsoft.com/office/drawing/2014/main" id="{6D74B996-CA66-4346-A2AB-4710F2D6B076}"/>
            </a:ext>
          </a:extLst>
        </xdr:cNvPr>
        <xdr:cNvCxnSpPr/>
      </xdr:nvCxnSpPr>
      <xdr:spPr>
        <a:xfrm>
          <a:off x="19443700" y="16895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915" name="【公民館】&#10;一人当たり面積平均値テキスト">
          <a:extLst>
            <a:ext uri="{FF2B5EF4-FFF2-40B4-BE49-F238E27FC236}">
              <a16:creationId xmlns:a16="http://schemas.microsoft.com/office/drawing/2014/main" id="{95D6C532-3F5D-4C54-B944-7191FEF1BF59}"/>
            </a:ext>
          </a:extLst>
        </xdr:cNvPr>
        <xdr:cNvSpPr txBox="1"/>
      </xdr:nvSpPr>
      <xdr:spPr>
        <a:xfrm>
          <a:off x="19547840" y="17679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916" name="フローチャート: 判断 915">
          <a:extLst>
            <a:ext uri="{FF2B5EF4-FFF2-40B4-BE49-F238E27FC236}">
              <a16:creationId xmlns:a16="http://schemas.microsoft.com/office/drawing/2014/main" id="{443603B9-5F95-4A77-8533-37A919BBDF68}"/>
            </a:ext>
          </a:extLst>
        </xdr:cNvPr>
        <xdr:cNvSpPr/>
      </xdr:nvSpPr>
      <xdr:spPr>
        <a:xfrm>
          <a:off x="19458940" y="17700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17" name="フローチャート: 判断 916">
          <a:extLst>
            <a:ext uri="{FF2B5EF4-FFF2-40B4-BE49-F238E27FC236}">
              <a16:creationId xmlns:a16="http://schemas.microsoft.com/office/drawing/2014/main" id="{23477614-AFF1-478C-B660-AC857C8D5C58}"/>
            </a:ext>
          </a:extLst>
        </xdr:cNvPr>
        <xdr:cNvSpPr/>
      </xdr:nvSpPr>
      <xdr:spPr>
        <a:xfrm>
          <a:off x="1873504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18" name="フローチャート: 判断 917">
          <a:extLst>
            <a:ext uri="{FF2B5EF4-FFF2-40B4-BE49-F238E27FC236}">
              <a16:creationId xmlns:a16="http://schemas.microsoft.com/office/drawing/2014/main" id="{E065F331-50DE-46EA-965A-C5CCA96B694B}"/>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919" name="フローチャート: 判断 918">
          <a:extLst>
            <a:ext uri="{FF2B5EF4-FFF2-40B4-BE49-F238E27FC236}">
              <a16:creationId xmlns:a16="http://schemas.microsoft.com/office/drawing/2014/main" id="{446E2206-E492-4C99-9853-EAAB47AEF7EC}"/>
            </a:ext>
          </a:extLst>
        </xdr:cNvPr>
        <xdr:cNvSpPr/>
      </xdr:nvSpPr>
      <xdr:spPr>
        <a:xfrm>
          <a:off x="1716278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920" name="フローチャート: 判断 919">
          <a:extLst>
            <a:ext uri="{FF2B5EF4-FFF2-40B4-BE49-F238E27FC236}">
              <a16:creationId xmlns:a16="http://schemas.microsoft.com/office/drawing/2014/main" id="{59F8B5CD-E900-437E-BCE6-57F0E8F52884}"/>
            </a:ext>
          </a:extLst>
        </xdr:cNvPr>
        <xdr:cNvSpPr/>
      </xdr:nvSpPr>
      <xdr:spPr>
        <a:xfrm>
          <a:off x="16388080" y="17735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8B8DAD81-FE35-494C-AB63-E626CAD7E25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1627852A-E659-4434-9078-AE78A969D67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17A4E5C3-471A-4818-8E55-AF8E07F71CE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38092B6B-8548-4897-924E-4876D92F360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816FBE74-0ED7-4CDD-AE9C-7F1698AFF15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146558</xdr:rowOff>
    </xdr:from>
    <xdr:to>
      <xdr:col>116</xdr:col>
      <xdr:colOff>114300</xdr:colOff>
      <xdr:row>105</xdr:row>
      <xdr:rowOff>76708</xdr:rowOff>
    </xdr:to>
    <xdr:sp macro="" textlink="">
      <xdr:nvSpPr>
        <xdr:cNvPr id="926" name="楕円 925">
          <a:extLst>
            <a:ext uri="{FF2B5EF4-FFF2-40B4-BE49-F238E27FC236}">
              <a16:creationId xmlns:a16="http://schemas.microsoft.com/office/drawing/2014/main" id="{17AF5DFE-BBFF-48DF-8646-529E5CB6F3AB}"/>
            </a:ext>
          </a:extLst>
        </xdr:cNvPr>
        <xdr:cNvSpPr/>
      </xdr:nvSpPr>
      <xdr:spPr>
        <a:xfrm>
          <a:off x="19458940" y="17581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169435</xdr:rowOff>
    </xdr:from>
    <xdr:ext cx="469744" cy="259045"/>
    <xdr:sp macro="" textlink="">
      <xdr:nvSpPr>
        <xdr:cNvPr id="927" name="【公民館】&#10;一人当たり面積該当値テキスト">
          <a:extLst>
            <a:ext uri="{FF2B5EF4-FFF2-40B4-BE49-F238E27FC236}">
              <a16:creationId xmlns:a16="http://schemas.microsoft.com/office/drawing/2014/main" id="{18711D9F-5111-4DEC-B4C8-9DC2EF0D5464}"/>
            </a:ext>
          </a:extLst>
        </xdr:cNvPr>
        <xdr:cNvSpPr txBox="1"/>
      </xdr:nvSpPr>
      <xdr:spPr>
        <a:xfrm>
          <a:off x="19547840"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157987</xdr:rowOff>
    </xdr:from>
    <xdr:to>
      <xdr:col>112</xdr:col>
      <xdr:colOff>38100</xdr:colOff>
      <xdr:row>105</xdr:row>
      <xdr:rowOff>88137</xdr:rowOff>
    </xdr:to>
    <xdr:sp macro="" textlink="">
      <xdr:nvSpPr>
        <xdr:cNvPr id="928" name="楕円 927">
          <a:extLst>
            <a:ext uri="{FF2B5EF4-FFF2-40B4-BE49-F238E27FC236}">
              <a16:creationId xmlns:a16="http://schemas.microsoft.com/office/drawing/2014/main" id="{70DFF225-7223-4EBF-9F75-1F127753173B}"/>
            </a:ext>
          </a:extLst>
        </xdr:cNvPr>
        <xdr:cNvSpPr/>
      </xdr:nvSpPr>
      <xdr:spPr>
        <a:xfrm>
          <a:off x="18735040" y="175925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25908</xdr:rowOff>
    </xdr:from>
    <xdr:to>
      <xdr:col>116</xdr:col>
      <xdr:colOff>63500</xdr:colOff>
      <xdr:row>105</xdr:row>
      <xdr:rowOff>37337</xdr:rowOff>
    </xdr:to>
    <xdr:cxnSp macro="">
      <xdr:nvCxnSpPr>
        <xdr:cNvPr id="929" name="直線コネクタ 928">
          <a:extLst>
            <a:ext uri="{FF2B5EF4-FFF2-40B4-BE49-F238E27FC236}">
              <a16:creationId xmlns:a16="http://schemas.microsoft.com/office/drawing/2014/main" id="{895C4A97-F050-4253-94D0-1F1274F9D270}"/>
            </a:ext>
          </a:extLst>
        </xdr:cNvPr>
        <xdr:cNvCxnSpPr/>
      </xdr:nvCxnSpPr>
      <xdr:spPr>
        <a:xfrm flipV="1">
          <a:off x="18778220" y="17628108"/>
          <a:ext cx="73152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160274</xdr:rowOff>
    </xdr:from>
    <xdr:to>
      <xdr:col>107</xdr:col>
      <xdr:colOff>101600</xdr:colOff>
      <xdr:row>106</xdr:row>
      <xdr:rowOff>90424</xdr:rowOff>
    </xdr:to>
    <xdr:sp macro="" textlink="">
      <xdr:nvSpPr>
        <xdr:cNvPr id="930" name="楕円 929">
          <a:extLst>
            <a:ext uri="{FF2B5EF4-FFF2-40B4-BE49-F238E27FC236}">
              <a16:creationId xmlns:a16="http://schemas.microsoft.com/office/drawing/2014/main" id="{7B285B28-9485-40B0-A7E3-6208A254B43B}"/>
            </a:ext>
          </a:extLst>
        </xdr:cNvPr>
        <xdr:cNvSpPr/>
      </xdr:nvSpPr>
      <xdr:spPr>
        <a:xfrm>
          <a:off x="17937480" y="17762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37337</xdr:rowOff>
    </xdr:from>
    <xdr:to>
      <xdr:col>111</xdr:col>
      <xdr:colOff>177800</xdr:colOff>
      <xdr:row>106</xdr:row>
      <xdr:rowOff>39624</xdr:rowOff>
    </xdr:to>
    <xdr:cxnSp macro="">
      <xdr:nvCxnSpPr>
        <xdr:cNvPr id="931" name="直線コネクタ 930">
          <a:extLst>
            <a:ext uri="{FF2B5EF4-FFF2-40B4-BE49-F238E27FC236}">
              <a16:creationId xmlns:a16="http://schemas.microsoft.com/office/drawing/2014/main" id="{2578F337-93DF-4701-BC70-2D5EED5D9052}"/>
            </a:ext>
          </a:extLst>
        </xdr:cNvPr>
        <xdr:cNvCxnSpPr/>
      </xdr:nvCxnSpPr>
      <xdr:spPr>
        <a:xfrm flipV="1">
          <a:off x="17988280" y="17639537"/>
          <a:ext cx="789940" cy="16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164846</xdr:rowOff>
    </xdr:from>
    <xdr:to>
      <xdr:col>102</xdr:col>
      <xdr:colOff>165100</xdr:colOff>
      <xdr:row>106</xdr:row>
      <xdr:rowOff>94996</xdr:rowOff>
    </xdr:to>
    <xdr:sp macro="" textlink="">
      <xdr:nvSpPr>
        <xdr:cNvPr id="932" name="楕円 931">
          <a:extLst>
            <a:ext uri="{FF2B5EF4-FFF2-40B4-BE49-F238E27FC236}">
              <a16:creationId xmlns:a16="http://schemas.microsoft.com/office/drawing/2014/main" id="{58822AF2-5638-4B2F-96B3-A6CFE87A8B7E}"/>
            </a:ext>
          </a:extLst>
        </xdr:cNvPr>
        <xdr:cNvSpPr/>
      </xdr:nvSpPr>
      <xdr:spPr>
        <a:xfrm>
          <a:off x="17162780" y="177670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39624</xdr:rowOff>
    </xdr:from>
    <xdr:to>
      <xdr:col>107</xdr:col>
      <xdr:colOff>50800</xdr:colOff>
      <xdr:row>106</xdr:row>
      <xdr:rowOff>44196</xdr:rowOff>
    </xdr:to>
    <xdr:cxnSp macro="">
      <xdr:nvCxnSpPr>
        <xdr:cNvPr id="933" name="直線コネクタ 932">
          <a:extLst>
            <a:ext uri="{FF2B5EF4-FFF2-40B4-BE49-F238E27FC236}">
              <a16:creationId xmlns:a16="http://schemas.microsoft.com/office/drawing/2014/main" id="{CFBA40C4-1653-4922-9179-46B78799C080}"/>
            </a:ext>
          </a:extLst>
        </xdr:cNvPr>
        <xdr:cNvCxnSpPr/>
      </xdr:nvCxnSpPr>
      <xdr:spPr>
        <a:xfrm flipV="1">
          <a:off x="17213580" y="17809464"/>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xdr:rowOff>
    </xdr:from>
    <xdr:to>
      <xdr:col>98</xdr:col>
      <xdr:colOff>38100</xdr:colOff>
      <xdr:row>106</xdr:row>
      <xdr:rowOff>101854</xdr:rowOff>
    </xdr:to>
    <xdr:sp macro="" textlink="">
      <xdr:nvSpPr>
        <xdr:cNvPr id="934" name="楕円 933">
          <a:extLst>
            <a:ext uri="{FF2B5EF4-FFF2-40B4-BE49-F238E27FC236}">
              <a16:creationId xmlns:a16="http://schemas.microsoft.com/office/drawing/2014/main" id="{B7323955-B3CE-4FB8-9E3D-167864611E4A}"/>
            </a:ext>
          </a:extLst>
        </xdr:cNvPr>
        <xdr:cNvSpPr/>
      </xdr:nvSpPr>
      <xdr:spPr>
        <a:xfrm>
          <a:off x="16388080" y="177700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44196</xdr:rowOff>
    </xdr:from>
    <xdr:to>
      <xdr:col>102</xdr:col>
      <xdr:colOff>114300</xdr:colOff>
      <xdr:row>106</xdr:row>
      <xdr:rowOff>51054</xdr:rowOff>
    </xdr:to>
    <xdr:cxnSp macro="">
      <xdr:nvCxnSpPr>
        <xdr:cNvPr id="935" name="直線コネクタ 934">
          <a:extLst>
            <a:ext uri="{FF2B5EF4-FFF2-40B4-BE49-F238E27FC236}">
              <a16:creationId xmlns:a16="http://schemas.microsoft.com/office/drawing/2014/main" id="{F2659DF7-230A-4CDA-B7D4-EA5B08567EC1}"/>
            </a:ext>
          </a:extLst>
        </xdr:cNvPr>
        <xdr:cNvCxnSpPr/>
      </xdr:nvCxnSpPr>
      <xdr:spPr>
        <a:xfrm flipV="1">
          <a:off x="16431260" y="17814036"/>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936" name="n_1aveValue【公民館】&#10;一人当たり面積">
          <a:extLst>
            <a:ext uri="{FF2B5EF4-FFF2-40B4-BE49-F238E27FC236}">
              <a16:creationId xmlns:a16="http://schemas.microsoft.com/office/drawing/2014/main" id="{FA9B0FF4-CD7F-437E-9D37-807BC2D63619}"/>
            </a:ext>
          </a:extLst>
        </xdr:cNvPr>
        <xdr:cNvSpPr txBox="1"/>
      </xdr:nvSpPr>
      <xdr:spPr>
        <a:xfrm>
          <a:off x="18561127" y="1780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937" name="n_2aveValue【公民館】&#10;一人当たり面積">
          <a:extLst>
            <a:ext uri="{FF2B5EF4-FFF2-40B4-BE49-F238E27FC236}">
              <a16:creationId xmlns:a16="http://schemas.microsoft.com/office/drawing/2014/main" id="{BB2CAA41-EF3C-46E2-A8A3-45D7BE1111D5}"/>
            </a:ext>
          </a:extLst>
        </xdr:cNvPr>
        <xdr:cNvSpPr txBox="1"/>
      </xdr:nvSpPr>
      <xdr:spPr>
        <a:xfrm>
          <a:off x="17776267" y="174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938" name="n_3aveValue【公民館】&#10;一人当たり面積">
          <a:extLst>
            <a:ext uri="{FF2B5EF4-FFF2-40B4-BE49-F238E27FC236}">
              <a16:creationId xmlns:a16="http://schemas.microsoft.com/office/drawing/2014/main" id="{2AAC55F8-C138-430C-BE6B-8D8DA8A1A76F}"/>
            </a:ext>
          </a:extLst>
        </xdr:cNvPr>
        <xdr:cNvSpPr txBox="1"/>
      </xdr:nvSpPr>
      <xdr:spPr>
        <a:xfrm>
          <a:off x="17001567" y="1750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939" name="n_4aveValue【公民館】&#10;一人当たり面積">
          <a:extLst>
            <a:ext uri="{FF2B5EF4-FFF2-40B4-BE49-F238E27FC236}">
              <a16:creationId xmlns:a16="http://schemas.microsoft.com/office/drawing/2014/main" id="{679DF7A1-BC22-4C08-8C69-8EA1CD5DDAC8}"/>
            </a:ext>
          </a:extLst>
        </xdr:cNvPr>
        <xdr:cNvSpPr txBox="1"/>
      </xdr:nvSpPr>
      <xdr:spPr>
        <a:xfrm>
          <a:off x="16226867" y="1751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104664</xdr:rowOff>
    </xdr:from>
    <xdr:ext cx="469744" cy="259045"/>
    <xdr:sp macro="" textlink="">
      <xdr:nvSpPr>
        <xdr:cNvPr id="940" name="n_1mainValue【公民館】&#10;一人当たり面積">
          <a:extLst>
            <a:ext uri="{FF2B5EF4-FFF2-40B4-BE49-F238E27FC236}">
              <a16:creationId xmlns:a16="http://schemas.microsoft.com/office/drawing/2014/main" id="{F4BC855A-DCC4-4AEE-9ED3-966E67953D39}"/>
            </a:ext>
          </a:extLst>
        </xdr:cNvPr>
        <xdr:cNvSpPr txBox="1"/>
      </xdr:nvSpPr>
      <xdr:spPr>
        <a:xfrm>
          <a:off x="18561127" y="1737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81551</xdr:rowOff>
    </xdr:from>
    <xdr:ext cx="469744" cy="259045"/>
    <xdr:sp macro="" textlink="">
      <xdr:nvSpPr>
        <xdr:cNvPr id="941" name="n_2mainValue【公民館】&#10;一人当たり面積">
          <a:extLst>
            <a:ext uri="{FF2B5EF4-FFF2-40B4-BE49-F238E27FC236}">
              <a16:creationId xmlns:a16="http://schemas.microsoft.com/office/drawing/2014/main" id="{9D8A1DF8-638A-43BA-9DF5-75924A3324EB}"/>
            </a:ext>
          </a:extLst>
        </xdr:cNvPr>
        <xdr:cNvSpPr txBox="1"/>
      </xdr:nvSpPr>
      <xdr:spPr>
        <a:xfrm>
          <a:off x="17776267" y="1785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86123</xdr:rowOff>
    </xdr:from>
    <xdr:ext cx="469744" cy="259045"/>
    <xdr:sp macro="" textlink="">
      <xdr:nvSpPr>
        <xdr:cNvPr id="942" name="n_3mainValue【公民館】&#10;一人当たり面積">
          <a:extLst>
            <a:ext uri="{FF2B5EF4-FFF2-40B4-BE49-F238E27FC236}">
              <a16:creationId xmlns:a16="http://schemas.microsoft.com/office/drawing/2014/main" id="{B1BBE68C-DF7E-4BB6-ABD6-8646FC329052}"/>
            </a:ext>
          </a:extLst>
        </xdr:cNvPr>
        <xdr:cNvSpPr txBox="1"/>
      </xdr:nvSpPr>
      <xdr:spPr>
        <a:xfrm>
          <a:off x="17001567" y="1785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92981</xdr:rowOff>
    </xdr:from>
    <xdr:ext cx="469744" cy="259045"/>
    <xdr:sp macro="" textlink="">
      <xdr:nvSpPr>
        <xdr:cNvPr id="943" name="n_4mainValue【公民館】&#10;一人当たり面積">
          <a:extLst>
            <a:ext uri="{FF2B5EF4-FFF2-40B4-BE49-F238E27FC236}">
              <a16:creationId xmlns:a16="http://schemas.microsoft.com/office/drawing/2014/main" id="{0137C924-9702-43BB-AFBF-2C5C6B0CC266}"/>
            </a:ext>
          </a:extLst>
        </xdr:cNvPr>
        <xdr:cNvSpPr txBox="1"/>
      </xdr:nvSpPr>
      <xdr:spPr>
        <a:xfrm>
          <a:off x="16226867" y="1786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5845C40E-7A6B-4977-80BC-430D331DC4A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E44E2728-A023-4A8F-9CE7-1B5224DFC27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F6AEF1BD-ABDD-417D-ACAB-42B934240F3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本頁掲載の施設に関しては、施設整備事業の実施が例年と比べ少なかったため、有形固定資産減価償却率がすべて上昇した。</a:t>
          </a:r>
          <a:endParaRPr kumimoji="1" lang="en-US" altLang="ja-JP" sz="13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公民館については、長尾公民館及び志度公民館を令和５年度に新築したことにより類似団体内平均値を大きく下回っている。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認定こども園・幼稚園・保育所、学校施設については、少子化の影響により施設の統廃合を進めたため、類似団体内平均値を大きく下回っている。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道路、橋りょう・トンネルについては、定期点検結果に基づき計画を策定し、修繕等を実施しているが、大規模な更新は予定されていないため、今後も緩やかに有形固定資産減価償却率は上昇していく見込み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F15303-339E-49CA-99E8-740F7676E15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BC6E010-D936-4B2C-A6EA-38A24709E06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3EC9D80-EEA2-4E05-9256-B02C0715112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1BCCC73-B03F-4572-8C71-FF31A3C898C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香川県さぬき市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ED0B8AF-2B64-48E1-A168-0D6BE9AE82C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DECFF7E-3A4B-453F-BE19-CD792D28A5D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15729F4-AAD6-4B4D-A688-10259EBED85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C2F342-4DBD-4925-9AE2-951F4A374CF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0C26C9B-DC07-4CD6-9956-0A65CC8D859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C365C7D-87DC-42E6-994E-4230340B599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44,348
43,634
158.62
27,367,636
26,704,926
454,540
15,522,789
15,570,008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FE73439-528E-43EA-AD84-D9B4EA33A22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D11993-A878-4ABB-A7FA-B4C492CA6CE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2A348F-F89F-4B58-B7EE-543DC3F4438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82D47F-FD94-4110-A672-FED847882D1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55BE122-7E70-4659-A1F6-4AED70B0DE9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FDECE07-C378-4D6E-BC81-1361A0288817}"/>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E7344E7-7BF3-411D-B044-33D95D6CAA5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2576A40-6ED5-4CD1-AF98-E774C399672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7560CCD-CD93-48B6-B87D-FC03915AA4F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9EFD33-42CA-4C12-B28C-24AC169E5DE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90A8C6-03A4-494F-9018-B1E41E35CCE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1FEAB5A-C3B3-4A80-8420-28E4D972593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C062F91-72EF-4D54-B4B3-D426CFE4B6D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2710215-9D1C-4CE9-A946-478F12169DD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B828C4-82B1-4717-9CB4-C295F2569E8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82A2D0B-EBB7-494D-8D63-DB68E2DCA0F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9E102C0-5F23-435D-BA75-1B5A838CFA4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5446CA-C44C-42C2-B8B4-913CC37FBE5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ECF82F5-9F4E-4947-A758-47596380236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2C05CC-E061-4ACF-B3AE-6E007AA3AF7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0261E6E-8DEA-4FD5-A63D-FD4BD7E95C0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900E4E6-6D16-4805-99D9-66672B9772C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D89CF62-940B-486E-8ACE-FAE21A2522B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81C48DB-1314-4BF6-B2C6-EA301DB9907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780CAA2-24A8-4AC3-AD15-814EFB0C6FF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24B0C9-F19A-45EA-9AC1-9F3A557A43F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E31DC72-68BA-4E73-B805-6FAB0588EFB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BF35597-D151-41DA-81EE-48B2C454CF5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DC87746-2550-4BB1-B53B-4223089383E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FA6A93B-7A69-46B9-9332-B0A562D617C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BABAFBC-7ED9-4BD2-A32E-481D08147D9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6A8120E-673E-49C8-94BC-55D40BAA37A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C80FD04-7314-46F6-BA80-B9D15F57ECE7}"/>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40CB003-124A-4295-8E08-25046A7D9B4E}"/>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F444E6A-3E80-411E-9A7B-3F445E70EBC7}"/>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3E44B77-6385-4F5C-BF68-1BB5DC258C4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2452CE8-F5E3-40EE-9AD5-F72BA68BC453}"/>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383557F-0C9E-4F0C-B08C-CECE9E3A1BD9}"/>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92B0930-B87A-4DAF-AB97-8E263CE9BD6B}"/>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B253FE4-E8D9-41D0-8E08-0CFCEDA8B173}"/>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581861D-BDAC-4999-8CCE-D0EEEC661BC2}"/>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16B3BDC-4DA2-4A40-80A7-0F629147997A}"/>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B71E694-014A-4889-93FC-81D2E34BA58D}"/>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09894E5-028E-4ECE-B291-7E7594702DE3}"/>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5E76AA6-E305-4D07-A9AE-9CF6C456011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373BD6A-171F-465B-9C3D-E1A90803EB4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8C7AE530-8897-4DB0-A089-0A20A645EEB2}"/>
            </a:ext>
          </a:extLst>
        </xdr:cNvPr>
        <xdr:cNvCxnSpPr/>
      </xdr:nvCxnSpPr>
      <xdr:spPr>
        <a:xfrm flipV="1">
          <a:off x="4086225" y="5636078"/>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54D0528A-40AC-48EC-8FC3-4CB629DCF73F}"/>
            </a:ext>
          </a:extLst>
        </xdr:cNvPr>
        <xdr:cNvSpPr txBox="1"/>
      </xdr:nvSpPr>
      <xdr:spPr>
        <a:xfrm>
          <a:off x="4124960" y="712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4800B17B-7709-4F28-9108-38C5D2308C80}"/>
            </a:ext>
          </a:extLst>
        </xdr:cNvPr>
        <xdr:cNvCxnSpPr/>
      </xdr:nvCxnSpPr>
      <xdr:spPr>
        <a:xfrm>
          <a:off x="4020820" y="7118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6E8037BA-C6D4-4852-861C-1902BEC7DC78}"/>
            </a:ext>
          </a:extLst>
        </xdr:cNvPr>
        <xdr:cNvSpPr txBox="1"/>
      </xdr:nvSpPr>
      <xdr:spPr>
        <a:xfrm>
          <a:off x="4124960" y="54151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4BBCE52A-693E-49ED-9024-FEF024474256}"/>
            </a:ext>
          </a:extLst>
        </xdr:cNvPr>
        <xdr:cNvCxnSpPr/>
      </xdr:nvCxnSpPr>
      <xdr:spPr>
        <a:xfrm>
          <a:off x="4020820" y="56360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18BAFFAB-D8F8-46AE-B693-6027BEDCDE71}"/>
            </a:ext>
          </a:extLst>
        </xdr:cNvPr>
        <xdr:cNvSpPr txBox="1"/>
      </xdr:nvSpPr>
      <xdr:spPr>
        <a:xfrm>
          <a:off x="4124960" y="6200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7A987438-0856-455F-BF25-432024D8AB1D}"/>
            </a:ext>
          </a:extLst>
        </xdr:cNvPr>
        <xdr:cNvSpPr/>
      </xdr:nvSpPr>
      <xdr:spPr>
        <a:xfrm>
          <a:off x="403606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1043E5F3-D398-45BC-8966-24C9EB609052}"/>
            </a:ext>
          </a:extLst>
        </xdr:cNvPr>
        <xdr:cNvSpPr/>
      </xdr:nvSpPr>
      <xdr:spPr>
        <a:xfrm>
          <a:off x="3312160" y="6321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120DD5C8-DAA2-48D9-9E53-02050EF404F6}"/>
            </a:ext>
          </a:extLst>
        </xdr:cNvPr>
        <xdr:cNvSpPr/>
      </xdr:nvSpPr>
      <xdr:spPr>
        <a:xfrm>
          <a:off x="2514600" y="6371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E203829D-2B54-428A-AD87-07166D60A2A5}"/>
            </a:ext>
          </a:extLst>
        </xdr:cNvPr>
        <xdr:cNvSpPr/>
      </xdr:nvSpPr>
      <xdr:spPr>
        <a:xfrm>
          <a:off x="17399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6EA80BF3-F477-4F64-A9B4-0C25D9CF298D}"/>
            </a:ext>
          </a:extLst>
        </xdr:cNvPr>
        <xdr:cNvSpPr/>
      </xdr:nvSpPr>
      <xdr:spPr>
        <a:xfrm>
          <a:off x="965200" y="6283597"/>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6ECABD6-F30F-4928-B37C-5CD7BCE606D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4623184-3274-4714-9B60-024406B9575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2995D04-EDFB-434B-890D-8AFA9CA99E6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8C44699-64E2-4739-95B3-12796A69BE7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1870CE7-C4F2-46AB-A5C2-8B5F028F807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138067</xdr:rowOff>
    </xdr:from>
    <xdr:to>
      <xdr:col>24</xdr:col>
      <xdr:colOff>114300</xdr:colOff>
      <xdr:row>39</xdr:row>
      <xdr:rowOff>68217</xdr:rowOff>
    </xdr:to>
    <xdr:sp macro="" textlink="">
      <xdr:nvSpPr>
        <xdr:cNvPr id="74" name="楕円 73">
          <a:extLst>
            <a:ext uri="{FF2B5EF4-FFF2-40B4-BE49-F238E27FC236}">
              <a16:creationId xmlns:a16="http://schemas.microsoft.com/office/drawing/2014/main" id="{2790F308-2F7F-420C-8194-363072F8CC5C}"/>
            </a:ext>
          </a:extLst>
        </xdr:cNvPr>
        <xdr:cNvSpPr/>
      </xdr:nvSpPr>
      <xdr:spPr>
        <a:xfrm>
          <a:off x="4036060" y="65083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116494</xdr:rowOff>
    </xdr:from>
    <xdr:ext cx="405111" cy="259045"/>
    <xdr:sp macro="" textlink="">
      <xdr:nvSpPr>
        <xdr:cNvPr id="75" name="【図書館】&#10;有形固定資産減価償却率該当値テキスト">
          <a:extLst>
            <a:ext uri="{FF2B5EF4-FFF2-40B4-BE49-F238E27FC236}">
              <a16:creationId xmlns:a16="http://schemas.microsoft.com/office/drawing/2014/main" id="{710ED6AE-FD0A-45F9-9EF7-9C741005D29C}"/>
            </a:ext>
          </a:extLst>
        </xdr:cNvPr>
        <xdr:cNvSpPr txBox="1"/>
      </xdr:nvSpPr>
      <xdr:spPr>
        <a:xfrm>
          <a:off x="4124960" y="648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102144</xdr:rowOff>
    </xdr:from>
    <xdr:to>
      <xdr:col>20</xdr:col>
      <xdr:colOff>38100</xdr:colOff>
      <xdr:row>39</xdr:row>
      <xdr:rowOff>32294</xdr:rowOff>
    </xdr:to>
    <xdr:sp macro="" textlink="">
      <xdr:nvSpPr>
        <xdr:cNvPr id="76" name="楕円 75">
          <a:extLst>
            <a:ext uri="{FF2B5EF4-FFF2-40B4-BE49-F238E27FC236}">
              <a16:creationId xmlns:a16="http://schemas.microsoft.com/office/drawing/2014/main" id="{68FFBE14-6045-4E50-8966-902B3E375CBF}"/>
            </a:ext>
          </a:extLst>
        </xdr:cNvPr>
        <xdr:cNvSpPr/>
      </xdr:nvSpPr>
      <xdr:spPr>
        <a:xfrm>
          <a:off x="3312160" y="64724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152944</xdr:rowOff>
    </xdr:from>
    <xdr:to>
      <xdr:col>24</xdr:col>
      <xdr:colOff>63500</xdr:colOff>
      <xdr:row>39</xdr:row>
      <xdr:rowOff>17417</xdr:rowOff>
    </xdr:to>
    <xdr:cxnSp macro="">
      <xdr:nvCxnSpPr>
        <xdr:cNvPr id="77" name="直線コネクタ 76">
          <a:extLst>
            <a:ext uri="{FF2B5EF4-FFF2-40B4-BE49-F238E27FC236}">
              <a16:creationId xmlns:a16="http://schemas.microsoft.com/office/drawing/2014/main" id="{87EB1DDD-859D-46D0-A468-BB2FD83CBD5B}"/>
            </a:ext>
          </a:extLst>
        </xdr:cNvPr>
        <xdr:cNvCxnSpPr/>
      </xdr:nvCxnSpPr>
      <xdr:spPr>
        <a:xfrm>
          <a:off x="3355340" y="6523264"/>
          <a:ext cx="73152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66222</xdr:rowOff>
    </xdr:from>
    <xdr:to>
      <xdr:col>15</xdr:col>
      <xdr:colOff>101600</xdr:colOff>
      <xdr:row>38</xdr:row>
      <xdr:rowOff>167822</xdr:rowOff>
    </xdr:to>
    <xdr:sp macro="" textlink="">
      <xdr:nvSpPr>
        <xdr:cNvPr id="78" name="楕円 77">
          <a:extLst>
            <a:ext uri="{FF2B5EF4-FFF2-40B4-BE49-F238E27FC236}">
              <a16:creationId xmlns:a16="http://schemas.microsoft.com/office/drawing/2014/main" id="{5A21730C-54DC-45C7-B4ED-5D0ADA03C2D2}"/>
            </a:ext>
          </a:extLst>
        </xdr:cNvPr>
        <xdr:cNvSpPr/>
      </xdr:nvSpPr>
      <xdr:spPr>
        <a:xfrm>
          <a:off x="2514600" y="643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117022</xdr:rowOff>
    </xdr:from>
    <xdr:to>
      <xdr:col>19</xdr:col>
      <xdr:colOff>177800</xdr:colOff>
      <xdr:row>38</xdr:row>
      <xdr:rowOff>152944</xdr:rowOff>
    </xdr:to>
    <xdr:cxnSp macro="">
      <xdr:nvCxnSpPr>
        <xdr:cNvPr id="79" name="直線コネクタ 78">
          <a:extLst>
            <a:ext uri="{FF2B5EF4-FFF2-40B4-BE49-F238E27FC236}">
              <a16:creationId xmlns:a16="http://schemas.microsoft.com/office/drawing/2014/main" id="{4C9DFB2E-23A9-4B5F-A76C-AD2410851817}"/>
            </a:ext>
          </a:extLst>
        </xdr:cNvPr>
        <xdr:cNvCxnSpPr/>
      </xdr:nvCxnSpPr>
      <xdr:spPr>
        <a:xfrm>
          <a:off x="2565400" y="6487342"/>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30299</xdr:rowOff>
    </xdr:from>
    <xdr:to>
      <xdr:col>10</xdr:col>
      <xdr:colOff>165100</xdr:colOff>
      <xdr:row>38</xdr:row>
      <xdr:rowOff>131899</xdr:rowOff>
    </xdr:to>
    <xdr:sp macro="" textlink="">
      <xdr:nvSpPr>
        <xdr:cNvPr id="80" name="楕円 79">
          <a:extLst>
            <a:ext uri="{FF2B5EF4-FFF2-40B4-BE49-F238E27FC236}">
              <a16:creationId xmlns:a16="http://schemas.microsoft.com/office/drawing/2014/main" id="{DA0A62C9-E6F1-4D5F-A2AE-F60EAE00125A}"/>
            </a:ext>
          </a:extLst>
        </xdr:cNvPr>
        <xdr:cNvSpPr/>
      </xdr:nvSpPr>
      <xdr:spPr>
        <a:xfrm>
          <a:off x="1739900" y="640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81099</xdr:rowOff>
    </xdr:from>
    <xdr:to>
      <xdr:col>15</xdr:col>
      <xdr:colOff>50800</xdr:colOff>
      <xdr:row>38</xdr:row>
      <xdr:rowOff>117022</xdr:rowOff>
    </xdr:to>
    <xdr:cxnSp macro="">
      <xdr:nvCxnSpPr>
        <xdr:cNvPr id="81" name="直線コネクタ 80">
          <a:extLst>
            <a:ext uri="{FF2B5EF4-FFF2-40B4-BE49-F238E27FC236}">
              <a16:creationId xmlns:a16="http://schemas.microsoft.com/office/drawing/2014/main" id="{5CD24238-0EA1-463A-B732-F3A7FC81A1CF}"/>
            </a:ext>
          </a:extLst>
        </xdr:cNvPr>
        <xdr:cNvCxnSpPr/>
      </xdr:nvCxnSpPr>
      <xdr:spPr>
        <a:xfrm>
          <a:off x="1790700" y="6451419"/>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41728</xdr:rowOff>
    </xdr:from>
    <xdr:to>
      <xdr:col>6</xdr:col>
      <xdr:colOff>38100</xdr:colOff>
      <xdr:row>38</xdr:row>
      <xdr:rowOff>143328</xdr:rowOff>
    </xdr:to>
    <xdr:sp macro="" textlink="">
      <xdr:nvSpPr>
        <xdr:cNvPr id="82" name="楕円 81">
          <a:extLst>
            <a:ext uri="{FF2B5EF4-FFF2-40B4-BE49-F238E27FC236}">
              <a16:creationId xmlns:a16="http://schemas.microsoft.com/office/drawing/2014/main" id="{DC78FED5-D0A0-45C1-A161-CC07A142F897}"/>
            </a:ext>
          </a:extLst>
        </xdr:cNvPr>
        <xdr:cNvSpPr/>
      </xdr:nvSpPr>
      <xdr:spPr>
        <a:xfrm>
          <a:off x="965200" y="64120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81099</xdr:rowOff>
    </xdr:from>
    <xdr:to>
      <xdr:col>10</xdr:col>
      <xdr:colOff>114300</xdr:colOff>
      <xdr:row>38</xdr:row>
      <xdr:rowOff>92528</xdr:rowOff>
    </xdr:to>
    <xdr:cxnSp macro="">
      <xdr:nvCxnSpPr>
        <xdr:cNvPr id="83" name="直線コネクタ 82">
          <a:extLst>
            <a:ext uri="{FF2B5EF4-FFF2-40B4-BE49-F238E27FC236}">
              <a16:creationId xmlns:a16="http://schemas.microsoft.com/office/drawing/2014/main" id="{C09757A2-0501-470B-84E8-7EC16B74D91D}"/>
            </a:ext>
          </a:extLst>
        </xdr:cNvPr>
        <xdr:cNvCxnSpPr/>
      </xdr:nvCxnSpPr>
      <xdr:spPr>
        <a:xfrm flipV="1">
          <a:off x="1008380" y="6451419"/>
          <a:ext cx="78232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38AAECDE-99ED-420B-81D9-66E3C61B5B43}"/>
            </a:ext>
          </a:extLst>
        </xdr:cNvPr>
        <xdr:cNvSpPr txBox="1"/>
      </xdr:nvSpPr>
      <xdr:spPr>
        <a:xfrm>
          <a:off x="3170564" y="610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6C34664F-8807-4D5F-8EA7-2B90AA7D8924}"/>
            </a:ext>
          </a:extLst>
        </xdr:cNvPr>
        <xdr:cNvSpPr txBox="1"/>
      </xdr:nvSpPr>
      <xdr:spPr>
        <a:xfrm>
          <a:off x="238570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図書館】&#10;有形固定資産減価償却率">
          <a:extLst>
            <a:ext uri="{FF2B5EF4-FFF2-40B4-BE49-F238E27FC236}">
              <a16:creationId xmlns:a16="http://schemas.microsoft.com/office/drawing/2014/main" id="{1A74FD71-81BA-4C1A-9D6C-6A90D506CBEA}"/>
            </a:ext>
          </a:extLst>
        </xdr:cNvPr>
        <xdr:cNvSpPr txBox="1"/>
      </xdr:nvSpPr>
      <xdr:spPr>
        <a:xfrm>
          <a:off x="16110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AFD6402B-732D-4AAC-87CC-A41F45219DF6}"/>
            </a:ext>
          </a:extLst>
        </xdr:cNvPr>
        <xdr:cNvSpPr txBox="1"/>
      </xdr:nvSpPr>
      <xdr:spPr>
        <a:xfrm>
          <a:off x="83630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23421</xdr:rowOff>
    </xdr:from>
    <xdr:ext cx="405111" cy="259045"/>
    <xdr:sp macro="" textlink="">
      <xdr:nvSpPr>
        <xdr:cNvPr id="88" name="n_1mainValue【図書館】&#10;有形固定資産減価償却率">
          <a:extLst>
            <a:ext uri="{FF2B5EF4-FFF2-40B4-BE49-F238E27FC236}">
              <a16:creationId xmlns:a16="http://schemas.microsoft.com/office/drawing/2014/main" id="{2A70598D-791F-4796-B173-84AFCFF39BBE}"/>
            </a:ext>
          </a:extLst>
        </xdr:cNvPr>
        <xdr:cNvSpPr txBox="1"/>
      </xdr:nvSpPr>
      <xdr:spPr>
        <a:xfrm>
          <a:off x="317056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158949</xdr:rowOff>
    </xdr:from>
    <xdr:ext cx="405111" cy="259045"/>
    <xdr:sp macro="" textlink="">
      <xdr:nvSpPr>
        <xdr:cNvPr id="89" name="n_2mainValue【図書館】&#10;有形固定資産減価償却率">
          <a:extLst>
            <a:ext uri="{FF2B5EF4-FFF2-40B4-BE49-F238E27FC236}">
              <a16:creationId xmlns:a16="http://schemas.microsoft.com/office/drawing/2014/main" id="{CB07D623-F6E9-4B99-B6D4-182645B5C436}"/>
            </a:ext>
          </a:extLst>
        </xdr:cNvPr>
        <xdr:cNvSpPr txBox="1"/>
      </xdr:nvSpPr>
      <xdr:spPr>
        <a:xfrm>
          <a:off x="2385704" y="652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148426</xdr:rowOff>
    </xdr:from>
    <xdr:ext cx="405111" cy="259045"/>
    <xdr:sp macro="" textlink="">
      <xdr:nvSpPr>
        <xdr:cNvPr id="90" name="n_3mainValue【図書館】&#10;有形固定資産減価償却率">
          <a:extLst>
            <a:ext uri="{FF2B5EF4-FFF2-40B4-BE49-F238E27FC236}">
              <a16:creationId xmlns:a16="http://schemas.microsoft.com/office/drawing/2014/main" id="{F434D432-C793-431B-8A07-874B99669291}"/>
            </a:ext>
          </a:extLst>
        </xdr:cNvPr>
        <xdr:cNvSpPr txBox="1"/>
      </xdr:nvSpPr>
      <xdr:spPr>
        <a:xfrm>
          <a:off x="1611004" y="618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134455</xdr:rowOff>
    </xdr:from>
    <xdr:ext cx="405111" cy="259045"/>
    <xdr:sp macro="" textlink="">
      <xdr:nvSpPr>
        <xdr:cNvPr id="91" name="n_4mainValue【図書館】&#10;有形固定資産減価償却率">
          <a:extLst>
            <a:ext uri="{FF2B5EF4-FFF2-40B4-BE49-F238E27FC236}">
              <a16:creationId xmlns:a16="http://schemas.microsoft.com/office/drawing/2014/main" id="{98E878B3-1126-4188-B76D-FBD4FBF567F1}"/>
            </a:ext>
          </a:extLst>
        </xdr:cNvPr>
        <xdr:cNvSpPr txBox="1"/>
      </xdr:nvSpPr>
      <xdr:spPr>
        <a:xfrm>
          <a:off x="836304" y="6504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605B6A3-6930-4888-9284-231AD3F1AC4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F67D72E-D2A7-438C-80B8-EF7A8E228E6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22F2546-66EE-445A-9929-2782C21AADF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77ED202-024B-4161-904B-AD2384DAF9E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5D747F7-6D0F-45DA-81A0-CD38B5C3942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2E18019-F02F-4173-A3CB-896D23C73B9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C814C5B-039B-481E-A43F-C38936CC5FA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C2A1650-44F3-475C-903D-E62631F30CF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40EC931-0835-49EB-B443-D1F1A2C53FC9}"/>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96DFF89-CCB2-4775-8EB2-13D27A0B046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51C49E03-01FD-4143-BD01-2004F6A33D05}"/>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B05F4AA7-039F-4F62-9DDB-E979043C4904}"/>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F6FC8A86-7CB2-479D-9B89-1487B28B5794}"/>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7E8B4FED-DF6C-416F-A454-4FBB6E9B7ECB}"/>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4C2F1025-D134-4B30-9D3A-AC4DEF942AB0}"/>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2EA6862-EF1C-4E92-8094-002498E325F6}"/>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3B6B0FB1-D71D-49D1-B61B-421268023F2B}"/>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3C494F98-332A-483B-AB6F-DD15838F9C97}"/>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A4DE91F6-C830-425D-BC9B-3F4E4FEFBE15}"/>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1D81E592-AD42-4C1F-B51B-D896910D496B}"/>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EBE875F7-32AA-4394-89E2-9B1DC1869F21}"/>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617E9F28-1073-444D-B9A9-C93C10B40DA3}"/>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F4E402E7-FFD8-43CD-8A72-115525F8C9B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15B061BF-6565-4B4B-B127-01622F1AAF93}"/>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3D5849D4-9352-43F5-A6DE-7B2040CA52A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8FB1EE35-D7EC-4578-A28E-CC13506FA937}"/>
            </a:ext>
          </a:extLst>
        </xdr:cNvPr>
        <xdr:cNvCxnSpPr/>
      </xdr:nvCxnSpPr>
      <xdr:spPr>
        <a:xfrm flipV="1">
          <a:off x="9219565" y="5737860"/>
          <a:ext cx="0" cy="1301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B3E04D24-B595-4B37-87F3-E0AB84F615E4}"/>
            </a:ext>
          </a:extLst>
        </xdr:cNvPr>
        <xdr:cNvSpPr txBox="1"/>
      </xdr:nvSpPr>
      <xdr:spPr>
        <a:xfrm>
          <a:off x="9258300" y="704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4D011130-8771-46C5-B127-44B10C30570B}"/>
            </a:ext>
          </a:extLst>
        </xdr:cNvPr>
        <xdr:cNvCxnSpPr/>
      </xdr:nvCxnSpPr>
      <xdr:spPr>
        <a:xfrm>
          <a:off x="9154160" y="7039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C27790EA-91BD-4B81-AB68-59DF9E12ACFC}"/>
            </a:ext>
          </a:extLst>
        </xdr:cNvPr>
        <xdr:cNvSpPr txBox="1"/>
      </xdr:nvSpPr>
      <xdr:spPr>
        <a:xfrm>
          <a:off x="92583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3BB46CDA-8BFB-4710-A694-D9E722AF8A30}"/>
            </a:ext>
          </a:extLst>
        </xdr:cNvPr>
        <xdr:cNvCxnSpPr/>
      </xdr:nvCxnSpPr>
      <xdr:spPr>
        <a:xfrm>
          <a:off x="9154160" y="573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12899</xdr:rowOff>
    </xdr:from>
    <xdr:ext cx="469744" cy="259045"/>
    <xdr:sp macro="" textlink="">
      <xdr:nvSpPr>
        <xdr:cNvPr id="122" name="【図書館】&#10;一人当たり面積平均値テキスト">
          <a:extLst>
            <a:ext uri="{FF2B5EF4-FFF2-40B4-BE49-F238E27FC236}">
              <a16:creationId xmlns:a16="http://schemas.microsoft.com/office/drawing/2014/main" id="{933AF4DE-EFE5-48B4-B606-3AD545F82ABA}"/>
            </a:ext>
          </a:extLst>
        </xdr:cNvPr>
        <xdr:cNvSpPr txBox="1"/>
      </xdr:nvSpPr>
      <xdr:spPr>
        <a:xfrm>
          <a:off x="9258300" y="638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F7272745-8FBE-41A4-9526-6B39CB318D43}"/>
            </a:ext>
          </a:extLst>
        </xdr:cNvPr>
        <xdr:cNvSpPr/>
      </xdr:nvSpPr>
      <xdr:spPr>
        <a:xfrm>
          <a:off x="9192260" y="65317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3A9CC102-2437-43A0-A722-87AA249197F7}"/>
            </a:ext>
          </a:extLst>
        </xdr:cNvPr>
        <xdr:cNvSpPr/>
      </xdr:nvSpPr>
      <xdr:spPr>
        <a:xfrm>
          <a:off x="8445500" y="652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F6AB979B-101A-4089-8577-0C893064A34A}"/>
            </a:ext>
          </a:extLst>
        </xdr:cNvPr>
        <xdr:cNvSpPr/>
      </xdr:nvSpPr>
      <xdr:spPr>
        <a:xfrm>
          <a:off x="7670800" y="65497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E90C1722-3E59-4523-84E2-62B40B12187F}"/>
            </a:ext>
          </a:extLst>
        </xdr:cNvPr>
        <xdr:cNvSpPr/>
      </xdr:nvSpPr>
      <xdr:spPr>
        <a:xfrm>
          <a:off x="6873240" y="656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7" name="フローチャート: 判断 126">
          <a:extLst>
            <a:ext uri="{FF2B5EF4-FFF2-40B4-BE49-F238E27FC236}">
              <a16:creationId xmlns:a16="http://schemas.microsoft.com/office/drawing/2014/main" id="{FECAC9D7-C3B3-43DF-8893-00C1EC5D106C}"/>
            </a:ext>
          </a:extLst>
        </xdr:cNvPr>
        <xdr:cNvSpPr/>
      </xdr:nvSpPr>
      <xdr:spPr>
        <a:xfrm>
          <a:off x="60985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D697505-D4F0-40AD-AB77-99DD4D587FA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DBF4F74-1B9A-4958-8CA2-75D4D72AB51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0796F80-B8BA-495B-B981-786C3229654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4D7C308-0919-4D5E-A67A-DDD939BC7A38}"/>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39E2656E-7C73-4283-9F14-0E7DCB8D736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104322</xdr:rowOff>
    </xdr:from>
    <xdr:to>
      <xdr:col>55</xdr:col>
      <xdr:colOff>50800</xdr:colOff>
      <xdr:row>42</xdr:row>
      <xdr:rowOff>34472</xdr:rowOff>
    </xdr:to>
    <xdr:sp macro="" textlink="">
      <xdr:nvSpPr>
        <xdr:cNvPr id="133" name="楕円 132">
          <a:extLst>
            <a:ext uri="{FF2B5EF4-FFF2-40B4-BE49-F238E27FC236}">
              <a16:creationId xmlns:a16="http://schemas.microsoft.com/office/drawing/2014/main" id="{F6461127-904B-4D0E-B4C9-A510E6794146}"/>
            </a:ext>
          </a:extLst>
        </xdr:cNvPr>
        <xdr:cNvSpPr/>
      </xdr:nvSpPr>
      <xdr:spPr>
        <a:xfrm>
          <a:off x="9192260" y="69775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19249</xdr:rowOff>
    </xdr:from>
    <xdr:ext cx="469744" cy="259045"/>
    <xdr:sp macro="" textlink="">
      <xdr:nvSpPr>
        <xdr:cNvPr id="134" name="【図書館】&#10;一人当たり面積該当値テキスト">
          <a:extLst>
            <a:ext uri="{FF2B5EF4-FFF2-40B4-BE49-F238E27FC236}">
              <a16:creationId xmlns:a16="http://schemas.microsoft.com/office/drawing/2014/main" id="{44A52FD0-F43E-44AE-A869-5B436DF5961D}"/>
            </a:ext>
          </a:extLst>
        </xdr:cNvPr>
        <xdr:cNvSpPr txBox="1"/>
      </xdr:nvSpPr>
      <xdr:spPr>
        <a:xfrm>
          <a:off x="9258300" y="6892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104322</xdr:rowOff>
    </xdr:from>
    <xdr:to>
      <xdr:col>50</xdr:col>
      <xdr:colOff>165100</xdr:colOff>
      <xdr:row>42</xdr:row>
      <xdr:rowOff>34472</xdr:rowOff>
    </xdr:to>
    <xdr:sp macro="" textlink="">
      <xdr:nvSpPr>
        <xdr:cNvPr id="135" name="楕円 134">
          <a:extLst>
            <a:ext uri="{FF2B5EF4-FFF2-40B4-BE49-F238E27FC236}">
              <a16:creationId xmlns:a16="http://schemas.microsoft.com/office/drawing/2014/main" id="{E9766577-C9F0-47D7-8074-7596E3D5DF66}"/>
            </a:ext>
          </a:extLst>
        </xdr:cNvPr>
        <xdr:cNvSpPr/>
      </xdr:nvSpPr>
      <xdr:spPr>
        <a:xfrm>
          <a:off x="8445500" y="69775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155122</xdr:rowOff>
    </xdr:from>
    <xdr:to>
      <xdr:col>55</xdr:col>
      <xdr:colOff>0</xdr:colOff>
      <xdr:row>41</xdr:row>
      <xdr:rowOff>155122</xdr:rowOff>
    </xdr:to>
    <xdr:cxnSp macro="">
      <xdr:nvCxnSpPr>
        <xdr:cNvPr id="136" name="直線コネクタ 135">
          <a:extLst>
            <a:ext uri="{FF2B5EF4-FFF2-40B4-BE49-F238E27FC236}">
              <a16:creationId xmlns:a16="http://schemas.microsoft.com/office/drawing/2014/main" id="{41217238-9355-4846-AA44-6429E200BBDE}"/>
            </a:ext>
          </a:extLst>
        </xdr:cNvPr>
        <xdr:cNvCxnSpPr/>
      </xdr:nvCxnSpPr>
      <xdr:spPr>
        <a:xfrm>
          <a:off x="8496300" y="702836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115207</xdr:rowOff>
    </xdr:from>
    <xdr:to>
      <xdr:col>46</xdr:col>
      <xdr:colOff>38100</xdr:colOff>
      <xdr:row>42</xdr:row>
      <xdr:rowOff>45357</xdr:rowOff>
    </xdr:to>
    <xdr:sp macro="" textlink="">
      <xdr:nvSpPr>
        <xdr:cNvPr id="137" name="楕円 136">
          <a:extLst>
            <a:ext uri="{FF2B5EF4-FFF2-40B4-BE49-F238E27FC236}">
              <a16:creationId xmlns:a16="http://schemas.microsoft.com/office/drawing/2014/main" id="{6232F9F5-5D96-4ACE-9064-233DBBCC50E2}"/>
            </a:ext>
          </a:extLst>
        </xdr:cNvPr>
        <xdr:cNvSpPr/>
      </xdr:nvSpPr>
      <xdr:spPr>
        <a:xfrm>
          <a:off x="7670800" y="69884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155122</xdr:rowOff>
    </xdr:from>
    <xdr:to>
      <xdr:col>50</xdr:col>
      <xdr:colOff>114300</xdr:colOff>
      <xdr:row>41</xdr:row>
      <xdr:rowOff>166007</xdr:rowOff>
    </xdr:to>
    <xdr:cxnSp macro="">
      <xdr:nvCxnSpPr>
        <xdr:cNvPr id="138" name="直線コネクタ 137">
          <a:extLst>
            <a:ext uri="{FF2B5EF4-FFF2-40B4-BE49-F238E27FC236}">
              <a16:creationId xmlns:a16="http://schemas.microsoft.com/office/drawing/2014/main" id="{5C617A95-93EA-4451-A51D-1253B71CAC9D}"/>
            </a:ext>
          </a:extLst>
        </xdr:cNvPr>
        <xdr:cNvCxnSpPr/>
      </xdr:nvCxnSpPr>
      <xdr:spPr>
        <a:xfrm flipV="1">
          <a:off x="7713980" y="7028362"/>
          <a:ext cx="78232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115207</xdr:rowOff>
    </xdr:from>
    <xdr:to>
      <xdr:col>41</xdr:col>
      <xdr:colOff>101600</xdr:colOff>
      <xdr:row>42</xdr:row>
      <xdr:rowOff>45357</xdr:rowOff>
    </xdr:to>
    <xdr:sp macro="" textlink="">
      <xdr:nvSpPr>
        <xdr:cNvPr id="139" name="楕円 138">
          <a:extLst>
            <a:ext uri="{FF2B5EF4-FFF2-40B4-BE49-F238E27FC236}">
              <a16:creationId xmlns:a16="http://schemas.microsoft.com/office/drawing/2014/main" id="{052D8CD9-D1A1-4127-B479-3BE61423ED2D}"/>
            </a:ext>
          </a:extLst>
        </xdr:cNvPr>
        <xdr:cNvSpPr/>
      </xdr:nvSpPr>
      <xdr:spPr>
        <a:xfrm>
          <a:off x="6873240" y="69884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166007</xdr:rowOff>
    </xdr:from>
    <xdr:to>
      <xdr:col>45</xdr:col>
      <xdr:colOff>177800</xdr:colOff>
      <xdr:row>41</xdr:row>
      <xdr:rowOff>166007</xdr:rowOff>
    </xdr:to>
    <xdr:cxnSp macro="">
      <xdr:nvCxnSpPr>
        <xdr:cNvPr id="140" name="直線コネクタ 139">
          <a:extLst>
            <a:ext uri="{FF2B5EF4-FFF2-40B4-BE49-F238E27FC236}">
              <a16:creationId xmlns:a16="http://schemas.microsoft.com/office/drawing/2014/main" id="{20D92C22-003C-4B1A-9ADC-CAB20FE5C288}"/>
            </a:ext>
          </a:extLst>
        </xdr:cNvPr>
        <xdr:cNvCxnSpPr/>
      </xdr:nvCxnSpPr>
      <xdr:spPr>
        <a:xfrm>
          <a:off x="6924040" y="703924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115207</xdr:rowOff>
    </xdr:from>
    <xdr:to>
      <xdr:col>36</xdr:col>
      <xdr:colOff>165100</xdr:colOff>
      <xdr:row>42</xdr:row>
      <xdr:rowOff>45357</xdr:rowOff>
    </xdr:to>
    <xdr:sp macro="" textlink="">
      <xdr:nvSpPr>
        <xdr:cNvPr id="141" name="楕円 140">
          <a:extLst>
            <a:ext uri="{FF2B5EF4-FFF2-40B4-BE49-F238E27FC236}">
              <a16:creationId xmlns:a16="http://schemas.microsoft.com/office/drawing/2014/main" id="{FA849382-601B-4164-9DA5-E3A50D836849}"/>
            </a:ext>
          </a:extLst>
        </xdr:cNvPr>
        <xdr:cNvSpPr/>
      </xdr:nvSpPr>
      <xdr:spPr>
        <a:xfrm>
          <a:off x="6098540" y="69884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166007</xdr:rowOff>
    </xdr:from>
    <xdr:to>
      <xdr:col>41</xdr:col>
      <xdr:colOff>50800</xdr:colOff>
      <xdr:row>41</xdr:row>
      <xdr:rowOff>166007</xdr:rowOff>
    </xdr:to>
    <xdr:cxnSp macro="">
      <xdr:nvCxnSpPr>
        <xdr:cNvPr id="142" name="直線コネクタ 141">
          <a:extLst>
            <a:ext uri="{FF2B5EF4-FFF2-40B4-BE49-F238E27FC236}">
              <a16:creationId xmlns:a16="http://schemas.microsoft.com/office/drawing/2014/main" id="{AB7BCFBF-FF08-4E1D-8062-5B1B50CD65C9}"/>
            </a:ext>
          </a:extLst>
        </xdr:cNvPr>
        <xdr:cNvCxnSpPr/>
      </xdr:nvCxnSpPr>
      <xdr:spPr>
        <a:xfrm>
          <a:off x="6149340" y="703924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97263</xdr:rowOff>
    </xdr:from>
    <xdr:ext cx="469744" cy="259045"/>
    <xdr:sp macro="" textlink="">
      <xdr:nvSpPr>
        <xdr:cNvPr id="143" name="n_1aveValue【図書館】&#10;一人当たり面積">
          <a:extLst>
            <a:ext uri="{FF2B5EF4-FFF2-40B4-BE49-F238E27FC236}">
              <a16:creationId xmlns:a16="http://schemas.microsoft.com/office/drawing/2014/main" id="{AFE14414-49CF-4857-BED4-68C8429C3905}"/>
            </a:ext>
          </a:extLst>
        </xdr:cNvPr>
        <xdr:cNvSpPr txBox="1"/>
      </xdr:nvSpPr>
      <xdr:spPr>
        <a:xfrm>
          <a:off x="8271587" y="629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129920</xdr:rowOff>
    </xdr:from>
    <xdr:ext cx="469744" cy="259045"/>
    <xdr:sp macro="" textlink="">
      <xdr:nvSpPr>
        <xdr:cNvPr id="144" name="n_2aveValue【図書館】&#10;一人当たり面積">
          <a:extLst>
            <a:ext uri="{FF2B5EF4-FFF2-40B4-BE49-F238E27FC236}">
              <a16:creationId xmlns:a16="http://schemas.microsoft.com/office/drawing/2014/main" id="{A148F0D4-D298-4900-A280-191E8B0B7A5A}"/>
            </a:ext>
          </a:extLst>
        </xdr:cNvPr>
        <xdr:cNvSpPr txBox="1"/>
      </xdr:nvSpPr>
      <xdr:spPr>
        <a:xfrm>
          <a:off x="7509587" y="633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macro="" textlink="">
      <xdr:nvSpPr>
        <xdr:cNvPr id="145" name="n_3aveValue【図書館】&#10;一人当たり面積">
          <a:extLst>
            <a:ext uri="{FF2B5EF4-FFF2-40B4-BE49-F238E27FC236}">
              <a16:creationId xmlns:a16="http://schemas.microsoft.com/office/drawing/2014/main" id="{81867690-89DA-4546-B428-9416F6973D05}"/>
            </a:ext>
          </a:extLst>
        </xdr:cNvPr>
        <xdr:cNvSpPr txBox="1"/>
      </xdr:nvSpPr>
      <xdr:spPr>
        <a:xfrm>
          <a:off x="6712027" y="634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6" name="n_4aveValue【図書館】&#10;一人当たり面積">
          <a:extLst>
            <a:ext uri="{FF2B5EF4-FFF2-40B4-BE49-F238E27FC236}">
              <a16:creationId xmlns:a16="http://schemas.microsoft.com/office/drawing/2014/main" id="{7AD54E90-2197-4C70-9A7F-B41E1BE00EE5}"/>
            </a:ext>
          </a:extLst>
        </xdr:cNvPr>
        <xdr:cNvSpPr txBox="1"/>
      </xdr:nvSpPr>
      <xdr:spPr>
        <a:xfrm>
          <a:off x="59373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25599</xdr:rowOff>
    </xdr:from>
    <xdr:ext cx="469744" cy="259045"/>
    <xdr:sp macro="" textlink="">
      <xdr:nvSpPr>
        <xdr:cNvPr id="147" name="n_1mainValue【図書館】&#10;一人当たり面積">
          <a:extLst>
            <a:ext uri="{FF2B5EF4-FFF2-40B4-BE49-F238E27FC236}">
              <a16:creationId xmlns:a16="http://schemas.microsoft.com/office/drawing/2014/main" id="{F6AF83AB-9637-4DD4-9CBD-CD7DE7C41B8B}"/>
            </a:ext>
          </a:extLst>
        </xdr:cNvPr>
        <xdr:cNvSpPr txBox="1"/>
      </xdr:nvSpPr>
      <xdr:spPr>
        <a:xfrm>
          <a:off x="8271587" y="70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36484</xdr:rowOff>
    </xdr:from>
    <xdr:ext cx="469744" cy="259045"/>
    <xdr:sp macro="" textlink="">
      <xdr:nvSpPr>
        <xdr:cNvPr id="148" name="n_2mainValue【図書館】&#10;一人当たり面積">
          <a:extLst>
            <a:ext uri="{FF2B5EF4-FFF2-40B4-BE49-F238E27FC236}">
              <a16:creationId xmlns:a16="http://schemas.microsoft.com/office/drawing/2014/main" id="{7347A5DF-89B3-46F6-9997-4DC383E2A471}"/>
            </a:ext>
          </a:extLst>
        </xdr:cNvPr>
        <xdr:cNvSpPr txBox="1"/>
      </xdr:nvSpPr>
      <xdr:spPr>
        <a:xfrm>
          <a:off x="7509587" y="707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36484</xdr:rowOff>
    </xdr:from>
    <xdr:ext cx="469744" cy="259045"/>
    <xdr:sp macro="" textlink="">
      <xdr:nvSpPr>
        <xdr:cNvPr id="149" name="n_3mainValue【図書館】&#10;一人当たり面積">
          <a:extLst>
            <a:ext uri="{FF2B5EF4-FFF2-40B4-BE49-F238E27FC236}">
              <a16:creationId xmlns:a16="http://schemas.microsoft.com/office/drawing/2014/main" id="{6E269CD0-2505-490D-A699-D19BF95FE401}"/>
            </a:ext>
          </a:extLst>
        </xdr:cNvPr>
        <xdr:cNvSpPr txBox="1"/>
      </xdr:nvSpPr>
      <xdr:spPr>
        <a:xfrm>
          <a:off x="6712027" y="707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36484</xdr:rowOff>
    </xdr:from>
    <xdr:ext cx="469744" cy="259045"/>
    <xdr:sp macro="" textlink="">
      <xdr:nvSpPr>
        <xdr:cNvPr id="150" name="n_4mainValue【図書館】&#10;一人当たり面積">
          <a:extLst>
            <a:ext uri="{FF2B5EF4-FFF2-40B4-BE49-F238E27FC236}">
              <a16:creationId xmlns:a16="http://schemas.microsoft.com/office/drawing/2014/main" id="{949CD4A6-ED26-410A-A9A2-C31C986855CD}"/>
            </a:ext>
          </a:extLst>
        </xdr:cNvPr>
        <xdr:cNvSpPr txBox="1"/>
      </xdr:nvSpPr>
      <xdr:spPr>
        <a:xfrm>
          <a:off x="5937327" y="707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D770BC39-A8DE-43E7-8B13-0E603627403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BCB04B18-A2BE-4B01-9012-40E1FD6D354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A06063B-DD2C-460C-8ED2-C710BAEF27F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A3BC0494-C153-4687-AC29-A3CE7EFB8EF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BD2E736A-0FA1-47A6-813C-9AA7EE3E2D08}"/>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E44EA901-41F4-4BF6-A06F-D99F4AF3306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D16DBEB9-42A4-4395-8D6E-25E21B15C24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5BF759C8-1D0D-4945-9872-95F66491A15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E90BBEA3-57EC-404F-9AAE-003137BAC10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58C41FC3-A455-4835-AD63-8647DF42B37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4D0E305-CD10-4EA5-9631-36DCDDDAB79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913FC017-1CD8-4E74-8342-CB87B35E6CD8}"/>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A96BA179-93F5-4355-9FFD-048FB9FC3E4F}"/>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3F7555F0-B0DB-4862-B99C-A51E9FC37585}"/>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81441E62-C2D8-4AC1-8945-8E293A0511AA}"/>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16968278-DCF2-4583-9439-F362EB2094E3}"/>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5C1B50C0-FFFC-41EF-B10E-A5EB8E682233}"/>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B2084232-C027-4397-95A2-E4898BD6B58F}"/>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1C241B43-4160-42AD-8A90-AE1EB788B8A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7C083E74-E869-4E8A-B071-C65576CBB516}"/>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22E0CA5-2F4D-4764-A1D6-6D8B413491F6}"/>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25B9437-95E5-4275-8C8F-669ED7ADB31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5E4E4C5A-A91B-49C4-8424-548BC722BFF4}"/>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DF80842A-04E6-4AD2-A9A9-EAA8AB4E94D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16E303BF-DCCA-4369-87E0-2D38263FFD89}"/>
            </a:ext>
          </a:extLst>
        </xdr:cNvPr>
        <xdr:cNvCxnSpPr/>
      </xdr:nvCxnSpPr>
      <xdr:spPr>
        <a:xfrm flipV="1">
          <a:off x="4086225" y="934402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0658F41A-31C9-4A06-A7E8-3A274AA5349A}"/>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F507A0CC-8F82-40EB-8F50-0A94A3DE6A6D}"/>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82649F1D-2516-44F1-A08A-9FBB00E9DA87}"/>
            </a:ext>
          </a:extLst>
        </xdr:cNvPr>
        <xdr:cNvSpPr txBox="1"/>
      </xdr:nvSpPr>
      <xdr:spPr>
        <a:xfrm>
          <a:off x="4124960" y="912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61B83E4D-2816-4BEA-8996-8B67FDBA596C}"/>
            </a:ext>
          </a:extLst>
        </xdr:cNvPr>
        <xdr:cNvCxnSpPr/>
      </xdr:nvCxnSpPr>
      <xdr:spPr>
        <a:xfrm>
          <a:off x="4020820" y="934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6EE18985-DE39-4743-8DA1-1F018871B557}"/>
            </a:ext>
          </a:extLst>
        </xdr:cNvPr>
        <xdr:cNvSpPr txBox="1"/>
      </xdr:nvSpPr>
      <xdr:spPr>
        <a:xfrm>
          <a:off x="4124960" y="1015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89CC1A70-2CAB-41B2-888D-6F62778806AB}"/>
            </a:ext>
          </a:extLst>
        </xdr:cNvPr>
        <xdr:cNvSpPr/>
      </xdr:nvSpPr>
      <xdr:spPr>
        <a:xfrm>
          <a:off x="4036060" y="1017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A294636B-5D4A-479E-9444-29BCA65DD3CA}"/>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CBAF5295-7ABC-4094-B157-911A159E2310}"/>
            </a:ext>
          </a:extLst>
        </xdr:cNvPr>
        <xdr:cNvSpPr/>
      </xdr:nvSpPr>
      <xdr:spPr>
        <a:xfrm>
          <a:off x="25146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8FEA73E7-40F0-47B9-84E9-ACBCA8A00995}"/>
            </a:ext>
          </a:extLst>
        </xdr:cNvPr>
        <xdr:cNvSpPr/>
      </xdr:nvSpPr>
      <xdr:spPr>
        <a:xfrm>
          <a:off x="17399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5" name="フローチャート: 判断 184">
          <a:extLst>
            <a:ext uri="{FF2B5EF4-FFF2-40B4-BE49-F238E27FC236}">
              <a16:creationId xmlns:a16="http://schemas.microsoft.com/office/drawing/2014/main" id="{D64B5534-03B0-4168-A0B9-9FFB38382E08}"/>
            </a:ext>
          </a:extLst>
        </xdr:cNvPr>
        <xdr:cNvSpPr/>
      </xdr:nvSpPr>
      <xdr:spPr>
        <a:xfrm>
          <a:off x="965200" y="10114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8D68FAA-17F2-44FC-BB37-AE5D9296388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6CD2917-6F61-4746-8C87-00FC98CB664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76AE8F8-E6FF-478C-9999-F60B8C24071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6540264-58BF-46F1-B933-F8722D9B238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8C5EE1F-A890-47CA-B592-AE674585F90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33020</xdr:rowOff>
    </xdr:from>
    <xdr:to>
      <xdr:col>24</xdr:col>
      <xdr:colOff>114300</xdr:colOff>
      <xdr:row>60</xdr:row>
      <xdr:rowOff>134620</xdr:rowOff>
    </xdr:to>
    <xdr:sp macro="" textlink="">
      <xdr:nvSpPr>
        <xdr:cNvPr id="191" name="楕円 190">
          <a:extLst>
            <a:ext uri="{FF2B5EF4-FFF2-40B4-BE49-F238E27FC236}">
              <a16:creationId xmlns:a16="http://schemas.microsoft.com/office/drawing/2014/main" id="{CFE524B1-2D61-4638-8017-25D2137CC3FF}"/>
            </a:ext>
          </a:extLst>
        </xdr:cNvPr>
        <xdr:cNvSpPr/>
      </xdr:nvSpPr>
      <xdr:spPr>
        <a:xfrm>
          <a:off x="403606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55897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A5170207-05A8-47A1-B616-73D39AEDA934}"/>
            </a:ext>
          </a:extLst>
        </xdr:cNvPr>
        <xdr:cNvSpPr txBox="1"/>
      </xdr:nvSpPr>
      <xdr:spPr>
        <a:xfrm>
          <a:off x="4124960"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160655</xdr:rowOff>
    </xdr:from>
    <xdr:to>
      <xdr:col>20</xdr:col>
      <xdr:colOff>38100</xdr:colOff>
      <xdr:row>60</xdr:row>
      <xdr:rowOff>90805</xdr:rowOff>
    </xdr:to>
    <xdr:sp macro="" textlink="">
      <xdr:nvSpPr>
        <xdr:cNvPr id="193" name="楕円 192">
          <a:extLst>
            <a:ext uri="{FF2B5EF4-FFF2-40B4-BE49-F238E27FC236}">
              <a16:creationId xmlns:a16="http://schemas.microsoft.com/office/drawing/2014/main" id="{98700068-D5BB-42D6-A249-660304C87DC6}"/>
            </a:ext>
          </a:extLst>
        </xdr:cNvPr>
        <xdr:cNvSpPr/>
      </xdr:nvSpPr>
      <xdr:spPr>
        <a:xfrm>
          <a:off x="3312160" y="100514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40005</xdr:rowOff>
    </xdr:from>
    <xdr:to>
      <xdr:col>24</xdr:col>
      <xdr:colOff>63500</xdr:colOff>
      <xdr:row>60</xdr:row>
      <xdr:rowOff>83820</xdr:rowOff>
    </xdr:to>
    <xdr:cxnSp macro="">
      <xdr:nvCxnSpPr>
        <xdr:cNvPr id="194" name="直線コネクタ 193">
          <a:extLst>
            <a:ext uri="{FF2B5EF4-FFF2-40B4-BE49-F238E27FC236}">
              <a16:creationId xmlns:a16="http://schemas.microsoft.com/office/drawing/2014/main" id="{A2DE8CAA-B8A7-4123-BA7D-45E3FC80B59A}"/>
            </a:ext>
          </a:extLst>
        </xdr:cNvPr>
        <xdr:cNvCxnSpPr/>
      </xdr:nvCxnSpPr>
      <xdr:spPr>
        <a:xfrm>
          <a:off x="3355340" y="10098405"/>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114935</xdr:rowOff>
    </xdr:from>
    <xdr:to>
      <xdr:col>15</xdr:col>
      <xdr:colOff>101600</xdr:colOff>
      <xdr:row>60</xdr:row>
      <xdr:rowOff>45085</xdr:rowOff>
    </xdr:to>
    <xdr:sp macro="" textlink="">
      <xdr:nvSpPr>
        <xdr:cNvPr id="195" name="楕円 194">
          <a:extLst>
            <a:ext uri="{FF2B5EF4-FFF2-40B4-BE49-F238E27FC236}">
              <a16:creationId xmlns:a16="http://schemas.microsoft.com/office/drawing/2014/main" id="{130D0583-8FB2-4038-AD10-7F4B4060C44E}"/>
            </a:ext>
          </a:extLst>
        </xdr:cNvPr>
        <xdr:cNvSpPr/>
      </xdr:nvSpPr>
      <xdr:spPr>
        <a:xfrm>
          <a:off x="2514600" y="10005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165735</xdr:rowOff>
    </xdr:from>
    <xdr:to>
      <xdr:col>19</xdr:col>
      <xdr:colOff>177800</xdr:colOff>
      <xdr:row>60</xdr:row>
      <xdr:rowOff>40005</xdr:rowOff>
    </xdr:to>
    <xdr:cxnSp macro="">
      <xdr:nvCxnSpPr>
        <xdr:cNvPr id="196" name="直線コネクタ 195">
          <a:extLst>
            <a:ext uri="{FF2B5EF4-FFF2-40B4-BE49-F238E27FC236}">
              <a16:creationId xmlns:a16="http://schemas.microsoft.com/office/drawing/2014/main" id="{DE405450-5C63-4925-B833-204008F55907}"/>
            </a:ext>
          </a:extLst>
        </xdr:cNvPr>
        <xdr:cNvCxnSpPr/>
      </xdr:nvCxnSpPr>
      <xdr:spPr>
        <a:xfrm>
          <a:off x="2565400" y="1005649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69215</xdr:rowOff>
    </xdr:from>
    <xdr:to>
      <xdr:col>10</xdr:col>
      <xdr:colOff>165100</xdr:colOff>
      <xdr:row>59</xdr:row>
      <xdr:rowOff>170815</xdr:rowOff>
    </xdr:to>
    <xdr:sp macro="" textlink="">
      <xdr:nvSpPr>
        <xdr:cNvPr id="197" name="楕円 196">
          <a:extLst>
            <a:ext uri="{FF2B5EF4-FFF2-40B4-BE49-F238E27FC236}">
              <a16:creationId xmlns:a16="http://schemas.microsoft.com/office/drawing/2014/main" id="{5F108F92-2CEC-4F05-8ADE-212F07F93B72}"/>
            </a:ext>
          </a:extLst>
        </xdr:cNvPr>
        <xdr:cNvSpPr/>
      </xdr:nvSpPr>
      <xdr:spPr>
        <a:xfrm>
          <a:off x="17399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120015</xdr:rowOff>
    </xdr:from>
    <xdr:to>
      <xdr:col>15</xdr:col>
      <xdr:colOff>50800</xdr:colOff>
      <xdr:row>59</xdr:row>
      <xdr:rowOff>165735</xdr:rowOff>
    </xdr:to>
    <xdr:cxnSp macro="">
      <xdr:nvCxnSpPr>
        <xdr:cNvPr id="198" name="直線コネクタ 197">
          <a:extLst>
            <a:ext uri="{FF2B5EF4-FFF2-40B4-BE49-F238E27FC236}">
              <a16:creationId xmlns:a16="http://schemas.microsoft.com/office/drawing/2014/main" id="{8BD475C0-5CC4-4F5D-B8C5-0E4096FB33FB}"/>
            </a:ext>
          </a:extLst>
        </xdr:cNvPr>
        <xdr:cNvCxnSpPr/>
      </xdr:nvCxnSpPr>
      <xdr:spPr>
        <a:xfrm>
          <a:off x="1790700" y="1001077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25400</xdr:rowOff>
    </xdr:from>
    <xdr:to>
      <xdr:col>6</xdr:col>
      <xdr:colOff>38100</xdr:colOff>
      <xdr:row>59</xdr:row>
      <xdr:rowOff>127000</xdr:rowOff>
    </xdr:to>
    <xdr:sp macro="" textlink="">
      <xdr:nvSpPr>
        <xdr:cNvPr id="199" name="楕円 198">
          <a:extLst>
            <a:ext uri="{FF2B5EF4-FFF2-40B4-BE49-F238E27FC236}">
              <a16:creationId xmlns:a16="http://schemas.microsoft.com/office/drawing/2014/main" id="{91D01DAA-0ED4-40E6-BA98-3835734AD30E}"/>
            </a:ext>
          </a:extLst>
        </xdr:cNvPr>
        <xdr:cNvSpPr/>
      </xdr:nvSpPr>
      <xdr:spPr>
        <a:xfrm>
          <a:off x="965200" y="99161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76200</xdr:rowOff>
    </xdr:from>
    <xdr:to>
      <xdr:col>10</xdr:col>
      <xdr:colOff>114300</xdr:colOff>
      <xdr:row>59</xdr:row>
      <xdr:rowOff>120015</xdr:rowOff>
    </xdr:to>
    <xdr:cxnSp macro="">
      <xdr:nvCxnSpPr>
        <xdr:cNvPr id="200" name="直線コネクタ 199">
          <a:extLst>
            <a:ext uri="{FF2B5EF4-FFF2-40B4-BE49-F238E27FC236}">
              <a16:creationId xmlns:a16="http://schemas.microsoft.com/office/drawing/2014/main" id="{0D81207E-3669-4C46-8981-5A64885FBFE4}"/>
            </a:ext>
          </a:extLst>
        </xdr:cNvPr>
        <xdr:cNvCxnSpPr/>
      </xdr:nvCxnSpPr>
      <xdr:spPr>
        <a:xfrm>
          <a:off x="1008380" y="9966960"/>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DF6A508C-E80A-4314-8046-4ECB5FECADD5}"/>
            </a:ext>
          </a:extLst>
        </xdr:cNvPr>
        <xdr:cNvSpPr txBox="1"/>
      </xdr:nvSpPr>
      <xdr:spPr>
        <a:xfrm>
          <a:off x="317056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0521C2F5-9930-4945-98CC-B0995FF22E8B}"/>
            </a:ext>
          </a:extLst>
        </xdr:cNvPr>
        <xdr:cNvSpPr txBox="1"/>
      </xdr:nvSpPr>
      <xdr:spPr>
        <a:xfrm>
          <a:off x="238570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3" name="n_3aveValue【体育館・プール】&#10;有形固定資産減価償却率">
          <a:extLst>
            <a:ext uri="{FF2B5EF4-FFF2-40B4-BE49-F238E27FC236}">
              <a16:creationId xmlns:a16="http://schemas.microsoft.com/office/drawing/2014/main" id="{F3B46204-F553-4070-867E-6241BE59EBD2}"/>
            </a:ext>
          </a:extLst>
        </xdr:cNvPr>
        <xdr:cNvSpPr txBox="1"/>
      </xdr:nvSpPr>
      <xdr:spPr>
        <a:xfrm>
          <a:off x="161100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4" name="n_4aveValue【体育館・プール】&#10;有形固定資産減価償却率">
          <a:extLst>
            <a:ext uri="{FF2B5EF4-FFF2-40B4-BE49-F238E27FC236}">
              <a16:creationId xmlns:a16="http://schemas.microsoft.com/office/drawing/2014/main" id="{23E40761-3EE4-494E-80A0-7259BED5A677}"/>
            </a:ext>
          </a:extLst>
        </xdr:cNvPr>
        <xdr:cNvSpPr txBox="1"/>
      </xdr:nvSpPr>
      <xdr:spPr>
        <a:xfrm>
          <a:off x="83630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107332</xdr:rowOff>
    </xdr:from>
    <xdr:ext cx="405111" cy="259045"/>
    <xdr:sp macro="" textlink="">
      <xdr:nvSpPr>
        <xdr:cNvPr id="205" name="n_1mainValue【体育館・プール】&#10;有形固定資産減価償却率">
          <a:extLst>
            <a:ext uri="{FF2B5EF4-FFF2-40B4-BE49-F238E27FC236}">
              <a16:creationId xmlns:a16="http://schemas.microsoft.com/office/drawing/2014/main" id="{7DF2E241-6A02-4A9C-97D3-F994904016D6}"/>
            </a:ext>
          </a:extLst>
        </xdr:cNvPr>
        <xdr:cNvSpPr txBox="1"/>
      </xdr:nvSpPr>
      <xdr:spPr>
        <a:xfrm>
          <a:off x="317056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61612</xdr:rowOff>
    </xdr:from>
    <xdr:ext cx="405111" cy="259045"/>
    <xdr:sp macro="" textlink="">
      <xdr:nvSpPr>
        <xdr:cNvPr id="206" name="n_2mainValue【体育館・プール】&#10;有形固定資産減価償却率">
          <a:extLst>
            <a:ext uri="{FF2B5EF4-FFF2-40B4-BE49-F238E27FC236}">
              <a16:creationId xmlns:a16="http://schemas.microsoft.com/office/drawing/2014/main" id="{6C570B56-5CCE-4182-8E39-BA1305C03C87}"/>
            </a:ext>
          </a:extLst>
        </xdr:cNvPr>
        <xdr:cNvSpPr txBox="1"/>
      </xdr:nvSpPr>
      <xdr:spPr>
        <a:xfrm>
          <a:off x="238570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15892</xdr:rowOff>
    </xdr:from>
    <xdr:ext cx="405111" cy="259045"/>
    <xdr:sp macro="" textlink="">
      <xdr:nvSpPr>
        <xdr:cNvPr id="207" name="n_3mainValue【体育館・プール】&#10;有形固定資産減価償却率">
          <a:extLst>
            <a:ext uri="{FF2B5EF4-FFF2-40B4-BE49-F238E27FC236}">
              <a16:creationId xmlns:a16="http://schemas.microsoft.com/office/drawing/2014/main" id="{FE3FCBE4-939C-4A4F-B372-8A182A8FCC99}"/>
            </a:ext>
          </a:extLst>
        </xdr:cNvPr>
        <xdr:cNvSpPr txBox="1"/>
      </xdr:nvSpPr>
      <xdr:spPr>
        <a:xfrm>
          <a:off x="1611004" y="973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143527</xdr:rowOff>
    </xdr:from>
    <xdr:ext cx="405111" cy="259045"/>
    <xdr:sp macro="" textlink="">
      <xdr:nvSpPr>
        <xdr:cNvPr id="208" name="n_4mainValue【体育館・プール】&#10;有形固定資産減価償却率">
          <a:extLst>
            <a:ext uri="{FF2B5EF4-FFF2-40B4-BE49-F238E27FC236}">
              <a16:creationId xmlns:a16="http://schemas.microsoft.com/office/drawing/2014/main" id="{CA868919-F916-44AC-BA86-E15ADDBFEC5B}"/>
            </a:ext>
          </a:extLst>
        </xdr:cNvPr>
        <xdr:cNvSpPr txBox="1"/>
      </xdr:nvSpPr>
      <xdr:spPr>
        <a:xfrm>
          <a:off x="83630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56D2F58-6198-41C4-BAF8-A3EC05FE157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D49AEC58-26C3-409A-803A-1A78922A363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6B9C2C9-B85A-48FE-9F8E-58B24C08E84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760C473-EECE-444C-8EE3-E35B3FEA063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88218F8-7C5B-4263-8BCF-3890ED9F534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55A1754-6D49-47DD-A358-F2E718C95CB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F3895CF-7D00-4872-93F2-00D6FD6AFDC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C452F0-357E-4506-AD77-053023B6681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F7D8F32A-14E1-4BA8-B051-C61A29A7AF1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D6EFDC2-1566-45B3-AD61-93CE2710B6A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EECCAE10-6336-401A-AB66-ADE799090BC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B31B02A4-09B4-4AEF-B339-6659A44D93C4}"/>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48800632-5DED-433E-89DF-AE273DDB750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D68CD50B-6749-4CCD-A2CC-4F373BBCA6C3}"/>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49A7332-C515-4ABA-9D0F-1CE8BD54B8F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AAECE6D2-DADE-4BEA-ACF9-9CA35C61CE3B}"/>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0624210-219D-4CA7-A9B8-BC453B37724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78FB9979-F2D6-4230-A4C3-8923BECC3C43}"/>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9AA73FE-7211-4F6C-B598-073F7748899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22816D5B-3327-4132-9F91-828BB2A38171}"/>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4EA4AD48-C2DD-40BF-AFEE-18CA86F8A47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A97D4166-BEB7-42BE-B1BF-9469D940E19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F955B659-CC12-44DB-9B12-D461E931312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0A8969DA-DCCF-4637-9562-BBADBA8F928E}"/>
            </a:ext>
          </a:extLst>
        </xdr:cNvPr>
        <xdr:cNvCxnSpPr/>
      </xdr:nvCxnSpPr>
      <xdr:spPr>
        <a:xfrm flipV="1">
          <a:off x="9219565" y="9254490"/>
          <a:ext cx="0"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01E0FD57-943F-465E-8C90-87DE34C819EB}"/>
            </a:ext>
          </a:extLst>
        </xdr:cNvPr>
        <xdr:cNvSpPr txBox="1"/>
      </xdr:nvSpPr>
      <xdr:spPr>
        <a:xfrm>
          <a:off x="9258300" y="1076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195E3D2A-E919-4E1B-9E42-8854D137AAE2}"/>
            </a:ext>
          </a:extLst>
        </xdr:cNvPr>
        <xdr:cNvCxnSpPr/>
      </xdr:nvCxnSpPr>
      <xdr:spPr>
        <a:xfrm>
          <a:off x="9154160" y="1076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1581DE8F-ACFB-4974-9FF7-E7C939E9C63B}"/>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720C3E21-12AC-4B80-AD49-07F19205C33C}"/>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237" name="【体育館・プール】&#10;一人当たり面積平均値テキスト">
          <a:extLst>
            <a:ext uri="{FF2B5EF4-FFF2-40B4-BE49-F238E27FC236}">
              <a16:creationId xmlns:a16="http://schemas.microsoft.com/office/drawing/2014/main" id="{34D79718-41B1-42AD-93E5-CA5CD62084D0}"/>
            </a:ext>
          </a:extLst>
        </xdr:cNvPr>
        <xdr:cNvSpPr txBox="1"/>
      </xdr:nvSpPr>
      <xdr:spPr>
        <a:xfrm>
          <a:off x="9258300" y="1025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51CF3A22-D0A9-4F67-93E0-5CDE541CD48D}"/>
            </a:ext>
          </a:extLst>
        </xdr:cNvPr>
        <xdr:cNvSpPr/>
      </xdr:nvSpPr>
      <xdr:spPr>
        <a:xfrm>
          <a:off x="9192260" y="104038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EB2B5993-AC70-47BC-9382-E80E32E52FDB}"/>
            </a:ext>
          </a:extLst>
        </xdr:cNvPr>
        <xdr:cNvSpPr/>
      </xdr:nvSpPr>
      <xdr:spPr>
        <a:xfrm>
          <a:off x="8445500" y="1040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798E4F6E-74FC-4134-B1E9-BABD8E1D36E0}"/>
            </a:ext>
          </a:extLst>
        </xdr:cNvPr>
        <xdr:cNvSpPr/>
      </xdr:nvSpPr>
      <xdr:spPr>
        <a:xfrm>
          <a:off x="7670800" y="10412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4C4839DA-2E0A-4C7E-A2D1-A6CBCC7E7C46}"/>
            </a:ext>
          </a:extLst>
        </xdr:cNvPr>
        <xdr:cNvSpPr/>
      </xdr:nvSpPr>
      <xdr:spPr>
        <a:xfrm>
          <a:off x="687324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2" name="フローチャート: 判断 241">
          <a:extLst>
            <a:ext uri="{FF2B5EF4-FFF2-40B4-BE49-F238E27FC236}">
              <a16:creationId xmlns:a16="http://schemas.microsoft.com/office/drawing/2014/main" id="{61FFB7A1-C302-4A48-A124-BA3E554BEDD2}"/>
            </a:ext>
          </a:extLst>
        </xdr:cNvPr>
        <xdr:cNvSpPr/>
      </xdr:nvSpPr>
      <xdr:spPr>
        <a:xfrm>
          <a:off x="6098540" y="10383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339615E-8EE9-49EF-B2FA-89A732B8CB6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FEB8B1E-9D15-44EA-8D98-A190C436C94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D017A8C-958C-4B54-850D-A66100EE34C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7081DBC-AEEC-4DDA-8934-C2680480F87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366E19A-F300-4A65-8B37-0F4E24E414A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114300</xdr:rowOff>
    </xdr:from>
    <xdr:to>
      <xdr:col>55</xdr:col>
      <xdr:colOff>50800</xdr:colOff>
      <xdr:row>63</xdr:row>
      <xdr:rowOff>44450</xdr:rowOff>
    </xdr:to>
    <xdr:sp macro="" textlink="">
      <xdr:nvSpPr>
        <xdr:cNvPr id="248" name="楕円 247">
          <a:extLst>
            <a:ext uri="{FF2B5EF4-FFF2-40B4-BE49-F238E27FC236}">
              <a16:creationId xmlns:a16="http://schemas.microsoft.com/office/drawing/2014/main" id="{AC674552-9FB7-4105-8403-D73A60583C09}"/>
            </a:ext>
          </a:extLst>
        </xdr:cNvPr>
        <xdr:cNvSpPr/>
      </xdr:nvSpPr>
      <xdr:spPr>
        <a:xfrm>
          <a:off x="9192260" y="10507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92727</xdr:rowOff>
    </xdr:from>
    <xdr:ext cx="469744" cy="259045"/>
    <xdr:sp macro="" textlink="">
      <xdr:nvSpPr>
        <xdr:cNvPr id="249" name="【体育館・プール】&#10;一人当たり面積該当値テキスト">
          <a:extLst>
            <a:ext uri="{FF2B5EF4-FFF2-40B4-BE49-F238E27FC236}">
              <a16:creationId xmlns:a16="http://schemas.microsoft.com/office/drawing/2014/main" id="{3DFBDD19-5D9B-4F74-9279-3AF2EB8C4022}"/>
            </a:ext>
          </a:extLst>
        </xdr:cNvPr>
        <xdr:cNvSpPr txBox="1"/>
      </xdr:nvSpPr>
      <xdr:spPr>
        <a:xfrm>
          <a:off x="9258300" y="1048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118110</xdr:rowOff>
    </xdr:from>
    <xdr:to>
      <xdr:col>50</xdr:col>
      <xdr:colOff>165100</xdr:colOff>
      <xdr:row>63</xdr:row>
      <xdr:rowOff>48260</xdr:rowOff>
    </xdr:to>
    <xdr:sp macro="" textlink="">
      <xdr:nvSpPr>
        <xdr:cNvPr id="250" name="楕円 249">
          <a:extLst>
            <a:ext uri="{FF2B5EF4-FFF2-40B4-BE49-F238E27FC236}">
              <a16:creationId xmlns:a16="http://schemas.microsoft.com/office/drawing/2014/main" id="{306F985F-1CB4-4083-B3DE-38D749D7CC10}"/>
            </a:ext>
          </a:extLst>
        </xdr:cNvPr>
        <xdr:cNvSpPr/>
      </xdr:nvSpPr>
      <xdr:spPr>
        <a:xfrm>
          <a:off x="8445500" y="10511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165100</xdr:rowOff>
    </xdr:from>
    <xdr:to>
      <xdr:col>55</xdr:col>
      <xdr:colOff>0</xdr:colOff>
      <xdr:row>62</xdr:row>
      <xdr:rowOff>168910</xdr:rowOff>
    </xdr:to>
    <xdr:cxnSp macro="">
      <xdr:nvCxnSpPr>
        <xdr:cNvPr id="251" name="直線コネクタ 250">
          <a:extLst>
            <a:ext uri="{FF2B5EF4-FFF2-40B4-BE49-F238E27FC236}">
              <a16:creationId xmlns:a16="http://schemas.microsoft.com/office/drawing/2014/main" id="{B2AF84A1-9CD4-4019-B767-46F9AD27EC49}"/>
            </a:ext>
          </a:extLst>
        </xdr:cNvPr>
        <xdr:cNvCxnSpPr/>
      </xdr:nvCxnSpPr>
      <xdr:spPr>
        <a:xfrm flipV="1">
          <a:off x="8496300" y="1055878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121920</xdr:rowOff>
    </xdr:from>
    <xdr:to>
      <xdr:col>46</xdr:col>
      <xdr:colOff>38100</xdr:colOff>
      <xdr:row>63</xdr:row>
      <xdr:rowOff>52070</xdr:rowOff>
    </xdr:to>
    <xdr:sp macro="" textlink="">
      <xdr:nvSpPr>
        <xdr:cNvPr id="252" name="楕円 251">
          <a:extLst>
            <a:ext uri="{FF2B5EF4-FFF2-40B4-BE49-F238E27FC236}">
              <a16:creationId xmlns:a16="http://schemas.microsoft.com/office/drawing/2014/main" id="{B35C0D3E-017B-422A-8766-013F2EC616BB}"/>
            </a:ext>
          </a:extLst>
        </xdr:cNvPr>
        <xdr:cNvSpPr/>
      </xdr:nvSpPr>
      <xdr:spPr>
        <a:xfrm>
          <a:off x="7670800" y="10515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168910</xdr:rowOff>
    </xdr:from>
    <xdr:to>
      <xdr:col>50</xdr:col>
      <xdr:colOff>114300</xdr:colOff>
      <xdr:row>63</xdr:row>
      <xdr:rowOff>1270</xdr:rowOff>
    </xdr:to>
    <xdr:cxnSp macro="">
      <xdr:nvCxnSpPr>
        <xdr:cNvPr id="253" name="直線コネクタ 252">
          <a:extLst>
            <a:ext uri="{FF2B5EF4-FFF2-40B4-BE49-F238E27FC236}">
              <a16:creationId xmlns:a16="http://schemas.microsoft.com/office/drawing/2014/main" id="{235717DD-B2C9-411C-B778-F676AE9E35F9}"/>
            </a:ext>
          </a:extLst>
        </xdr:cNvPr>
        <xdr:cNvCxnSpPr/>
      </xdr:nvCxnSpPr>
      <xdr:spPr>
        <a:xfrm flipV="1">
          <a:off x="7713980" y="105625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125730</xdr:rowOff>
    </xdr:from>
    <xdr:to>
      <xdr:col>41</xdr:col>
      <xdr:colOff>101600</xdr:colOff>
      <xdr:row>63</xdr:row>
      <xdr:rowOff>55880</xdr:rowOff>
    </xdr:to>
    <xdr:sp macro="" textlink="">
      <xdr:nvSpPr>
        <xdr:cNvPr id="254" name="楕円 253">
          <a:extLst>
            <a:ext uri="{FF2B5EF4-FFF2-40B4-BE49-F238E27FC236}">
              <a16:creationId xmlns:a16="http://schemas.microsoft.com/office/drawing/2014/main" id="{A68464C9-E0CB-4095-9356-7109D47DEF80}"/>
            </a:ext>
          </a:extLst>
        </xdr:cNvPr>
        <xdr:cNvSpPr/>
      </xdr:nvSpPr>
      <xdr:spPr>
        <a:xfrm>
          <a:off x="6873240" y="10519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1270</xdr:rowOff>
    </xdr:from>
    <xdr:to>
      <xdr:col>45</xdr:col>
      <xdr:colOff>177800</xdr:colOff>
      <xdr:row>63</xdr:row>
      <xdr:rowOff>5080</xdr:rowOff>
    </xdr:to>
    <xdr:cxnSp macro="">
      <xdr:nvCxnSpPr>
        <xdr:cNvPr id="255" name="直線コネクタ 254">
          <a:extLst>
            <a:ext uri="{FF2B5EF4-FFF2-40B4-BE49-F238E27FC236}">
              <a16:creationId xmlns:a16="http://schemas.microsoft.com/office/drawing/2014/main" id="{879B0EE8-2398-4BB9-B3B5-BE52E0C02AA4}"/>
            </a:ext>
          </a:extLst>
        </xdr:cNvPr>
        <xdr:cNvCxnSpPr/>
      </xdr:nvCxnSpPr>
      <xdr:spPr>
        <a:xfrm flipV="1">
          <a:off x="6924040" y="1056259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129540</xdr:rowOff>
    </xdr:from>
    <xdr:to>
      <xdr:col>36</xdr:col>
      <xdr:colOff>165100</xdr:colOff>
      <xdr:row>63</xdr:row>
      <xdr:rowOff>59690</xdr:rowOff>
    </xdr:to>
    <xdr:sp macro="" textlink="">
      <xdr:nvSpPr>
        <xdr:cNvPr id="256" name="楕円 255">
          <a:extLst>
            <a:ext uri="{FF2B5EF4-FFF2-40B4-BE49-F238E27FC236}">
              <a16:creationId xmlns:a16="http://schemas.microsoft.com/office/drawing/2014/main" id="{70839DB4-F2EB-42F4-A74F-158EEB9B7670}"/>
            </a:ext>
          </a:extLst>
        </xdr:cNvPr>
        <xdr:cNvSpPr/>
      </xdr:nvSpPr>
      <xdr:spPr>
        <a:xfrm>
          <a:off x="6098540" y="10523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5080</xdr:rowOff>
    </xdr:from>
    <xdr:to>
      <xdr:col>41</xdr:col>
      <xdr:colOff>50800</xdr:colOff>
      <xdr:row>63</xdr:row>
      <xdr:rowOff>8890</xdr:rowOff>
    </xdr:to>
    <xdr:cxnSp macro="">
      <xdr:nvCxnSpPr>
        <xdr:cNvPr id="257" name="直線コネクタ 256">
          <a:extLst>
            <a:ext uri="{FF2B5EF4-FFF2-40B4-BE49-F238E27FC236}">
              <a16:creationId xmlns:a16="http://schemas.microsoft.com/office/drawing/2014/main" id="{C4B7BE0D-DD84-41BA-AB7A-BCE4E66DBAF1}"/>
            </a:ext>
          </a:extLst>
        </xdr:cNvPr>
        <xdr:cNvCxnSpPr/>
      </xdr:nvCxnSpPr>
      <xdr:spPr>
        <a:xfrm flipV="1">
          <a:off x="6149340" y="1056640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58" name="n_1aveValue【体育館・プール】&#10;一人当たり面積">
          <a:extLst>
            <a:ext uri="{FF2B5EF4-FFF2-40B4-BE49-F238E27FC236}">
              <a16:creationId xmlns:a16="http://schemas.microsoft.com/office/drawing/2014/main" id="{11CAAE4B-BB95-44DC-9530-BA6596CD39CF}"/>
            </a:ext>
          </a:extLst>
        </xdr:cNvPr>
        <xdr:cNvSpPr txBox="1"/>
      </xdr:nvSpPr>
      <xdr:spPr>
        <a:xfrm>
          <a:off x="8271587" y="1019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59" name="n_2aveValue【体育館・プール】&#10;一人当たり面積">
          <a:extLst>
            <a:ext uri="{FF2B5EF4-FFF2-40B4-BE49-F238E27FC236}">
              <a16:creationId xmlns:a16="http://schemas.microsoft.com/office/drawing/2014/main" id="{551F848C-67A3-4712-BB26-95C1CE57A1C8}"/>
            </a:ext>
          </a:extLst>
        </xdr:cNvPr>
        <xdr:cNvSpPr txBox="1"/>
      </xdr:nvSpPr>
      <xdr:spPr>
        <a:xfrm>
          <a:off x="7509587" y="1019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60" name="n_3aveValue【体育館・プール】&#10;一人当たり面積">
          <a:extLst>
            <a:ext uri="{FF2B5EF4-FFF2-40B4-BE49-F238E27FC236}">
              <a16:creationId xmlns:a16="http://schemas.microsoft.com/office/drawing/2014/main" id="{20037D2E-00E3-4151-9208-C3B6D7EC8BF0}"/>
            </a:ext>
          </a:extLst>
        </xdr:cNvPr>
        <xdr:cNvSpPr txBox="1"/>
      </xdr:nvSpPr>
      <xdr:spPr>
        <a:xfrm>
          <a:off x="67120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61" name="n_4aveValue【体育館・プール】&#10;一人当たり面積">
          <a:extLst>
            <a:ext uri="{FF2B5EF4-FFF2-40B4-BE49-F238E27FC236}">
              <a16:creationId xmlns:a16="http://schemas.microsoft.com/office/drawing/2014/main" id="{417BC732-4249-4878-8D3A-C5C8BE024069}"/>
            </a:ext>
          </a:extLst>
        </xdr:cNvPr>
        <xdr:cNvSpPr txBox="1"/>
      </xdr:nvSpPr>
      <xdr:spPr>
        <a:xfrm>
          <a:off x="5937327" y="1016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39387</xdr:rowOff>
    </xdr:from>
    <xdr:ext cx="469744" cy="259045"/>
    <xdr:sp macro="" textlink="">
      <xdr:nvSpPr>
        <xdr:cNvPr id="262" name="n_1mainValue【体育館・プール】&#10;一人当たり面積">
          <a:extLst>
            <a:ext uri="{FF2B5EF4-FFF2-40B4-BE49-F238E27FC236}">
              <a16:creationId xmlns:a16="http://schemas.microsoft.com/office/drawing/2014/main" id="{2257666E-7C00-4E2B-9D11-13C3D2CF0695}"/>
            </a:ext>
          </a:extLst>
        </xdr:cNvPr>
        <xdr:cNvSpPr txBox="1"/>
      </xdr:nvSpPr>
      <xdr:spPr>
        <a:xfrm>
          <a:off x="8271587" y="1060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43197</xdr:rowOff>
    </xdr:from>
    <xdr:ext cx="469744" cy="259045"/>
    <xdr:sp macro="" textlink="">
      <xdr:nvSpPr>
        <xdr:cNvPr id="263" name="n_2mainValue【体育館・プール】&#10;一人当たり面積">
          <a:extLst>
            <a:ext uri="{FF2B5EF4-FFF2-40B4-BE49-F238E27FC236}">
              <a16:creationId xmlns:a16="http://schemas.microsoft.com/office/drawing/2014/main" id="{8CC0DB88-0D4A-456B-9581-2BDDF1E9764A}"/>
            </a:ext>
          </a:extLst>
        </xdr:cNvPr>
        <xdr:cNvSpPr txBox="1"/>
      </xdr:nvSpPr>
      <xdr:spPr>
        <a:xfrm>
          <a:off x="7509587" y="1060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47007</xdr:rowOff>
    </xdr:from>
    <xdr:ext cx="469744" cy="259045"/>
    <xdr:sp macro="" textlink="">
      <xdr:nvSpPr>
        <xdr:cNvPr id="264" name="n_3mainValue【体育館・プール】&#10;一人当たり面積">
          <a:extLst>
            <a:ext uri="{FF2B5EF4-FFF2-40B4-BE49-F238E27FC236}">
              <a16:creationId xmlns:a16="http://schemas.microsoft.com/office/drawing/2014/main" id="{311B7D35-0E1E-484B-B9F6-C454DC67E98F}"/>
            </a:ext>
          </a:extLst>
        </xdr:cNvPr>
        <xdr:cNvSpPr txBox="1"/>
      </xdr:nvSpPr>
      <xdr:spPr>
        <a:xfrm>
          <a:off x="6712027" y="1060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50817</xdr:rowOff>
    </xdr:from>
    <xdr:ext cx="469744" cy="259045"/>
    <xdr:sp macro="" textlink="">
      <xdr:nvSpPr>
        <xdr:cNvPr id="265" name="n_4mainValue【体育館・プール】&#10;一人当たり面積">
          <a:extLst>
            <a:ext uri="{FF2B5EF4-FFF2-40B4-BE49-F238E27FC236}">
              <a16:creationId xmlns:a16="http://schemas.microsoft.com/office/drawing/2014/main" id="{1DD4DCB5-F73C-4BE4-B84A-FDBE0A33DD4A}"/>
            </a:ext>
          </a:extLst>
        </xdr:cNvPr>
        <xdr:cNvSpPr txBox="1"/>
      </xdr:nvSpPr>
      <xdr:spPr>
        <a:xfrm>
          <a:off x="5937327" y="1061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C9D6C3F-683C-437B-B4E0-437E3AB0F61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B36781C-C85A-47DD-9AE8-20A62BA68A1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EA95CFC-D8AB-470D-8276-6DF5BD8D43F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C1A9923-8384-4028-AC79-F87406A8299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E626A6A-6E01-41E3-B785-EA7052A847F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1CC7242-2EA8-4979-8376-7388B5DC58A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02C99DC-B276-4CA0-AB78-74A6EB49EE7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245A396-844A-4814-8F2C-73BE703066E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8EA983B-A8BE-47C6-A278-1E0B494BFCC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8B959027-7C9F-4193-B70C-323D338FE43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616AB4A2-B24E-4CC2-B203-552D591079C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D8D84A4A-FAD8-4B65-8A79-FA59AC837CE5}"/>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A943A57F-BFE9-4C70-A363-B679B05E5874}"/>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41714C02-971E-4684-9DB9-612949964BAF}"/>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D7E81C80-55D8-4E34-9F54-86A3BB82E540}"/>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50C46B8D-C6BB-4A76-A222-FE25E33055A3}"/>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4B289551-E1E2-40A1-8571-F41416F1DBEA}"/>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ABE368A9-7265-4C7B-A286-510CD935EFE7}"/>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CAA09728-C98E-4F80-8CF6-590D4C4A4CFF}"/>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7D99FAB-3F72-411D-905F-917A9F7D154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FC86B17D-7021-49B8-862D-88846A960FD0}"/>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75B36AC-68F4-4455-9E24-DAC73621FC1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7795D4AB-9393-498C-B8C5-011E5873D9C7}"/>
            </a:ext>
          </a:extLst>
        </xdr:cNvPr>
        <xdr:cNvCxnSpPr/>
      </xdr:nvCxnSpPr>
      <xdr:spPr>
        <a:xfrm flipV="1">
          <a:off x="4086225" y="13148309"/>
          <a:ext cx="0" cy="127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C9989CE5-CD78-4881-A7C6-B5FCDCD4D4A7}"/>
            </a:ext>
          </a:extLst>
        </xdr:cNvPr>
        <xdr:cNvSpPr txBox="1"/>
      </xdr:nvSpPr>
      <xdr:spPr>
        <a:xfrm>
          <a:off x="4124960" y="1442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D2EF5D45-5E06-45D2-B05E-7A750458A1AF}"/>
            </a:ext>
          </a:extLst>
        </xdr:cNvPr>
        <xdr:cNvCxnSpPr/>
      </xdr:nvCxnSpPr>
      <xdr:spPr>
        <a:xfrm>
          <a:off x="402082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75EAECAD-5428-42C4-BC67-3496DFAD27CF}"/>
            </a:ext>
          </a:extLst>
        </xdr:cNvPr>
        <xdr:cNvSpPr txBox="1"/>
      </xdr:nvSpPr>
      <xdr:spPr>
        <a:xfrm>
          <a:off x="4124960" y="1292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A0E3DEE7-0941-4BD2-85BB-E38F64373FBA}"/>
            </a:ext>
          </a:extLst>
        </xdr:cNvPr>
        <xdr:cNvCxnSpPr/>
      </xdr:nvCxnSpPr>
      <xdr:spPr>
        <a:xfrm>
          <a:off x="4020820" y="1314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0396AF9-B341-4918-A08D-799091B9F25F}"/>
            </a:ext>
          </a:extLst>
        </xdr:cNvPr>
        <xdr:cNvSpPr txBox="1"/>
      </xdr:nvSpPr>
      <xdr:spPr>
        <a:xfrm>
          <a:off x="4124960" y="13633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2D77F3E3-C5E0-492F-BB2C-5CC15DDDD096}"/>
            </a:ext>
          </a:extLst>
        </xdr:cNvPr>
        <xdr:cNvSpPr/>
      </xdr:nvSpPr>
      <xdr:spPr>
        <a:xfrm>
          <a:off x="4036060" y="13655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858DDF7E-C11A-4AAE-B711-A26DDC114ECD}"/>
            </a:ext>
          </a:extLst>
        </xdr:cNvPr>
        <xdr:cNvSpPr/>
      </xdr:nvSpPr>
      <xdr:spPr>
        <a:xfrm>
          <a:off x="3312160" y="136004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D21413F3-D584-4CB5-B868-C38CF112A024}"/>
            </a:ext>
          </a:extLst>
        </xdr:cNvPr>
        <xdr:cNvSpPr/>
      </xdr:nvSpPr>
      <xdr:spPr>
        <a:xfrm>
          <a:off x="2514600" y="1357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D0A671CE-8195-4EAE-9DA8-2E003B84BFC8}"/>
            </a:ext>
          </a:extLst>
        </xdr:cNvPr>
        <xdr:cNvSpPr/>
      </xdr:nvSpPr>
      <xdr:spPr>
        <a:xfrm>
          <a:off x="1739900" y="135425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35306</xdr:rowOff>
    </xdr:from>
    <xdr:to>
      <xdr:col>6</xdr:col>
      <xdr:colOff>38100</xdr:colOff>
      <xdr:row>80</xdr:row>
      <xdr:rowOff>136906</xdr:rowOff>
    </xdr:to>
    <xdr:sp macro="" textlink="">
      <xdr:nvSpPr>
        <xdr:cNvPr id="298" name="フローチャート: 判断 297">
          <a:extLst>
            <a:ext uri="{FF2B5EF4-FFF2-40B4-BE49-F238E27FC236}">
              <a16:creationId xmlns:a16="http://schemas.microsoft.com/office/drawing/2014/main" id="{128C6F9C-96F2-4318-A71E-C9687F5A013F}"/>
            </a:ext>
          </a:extLst>
        </xdr:cNvPr>
        <xdr:cNvSpPr/>
      </xdr:nvSpPr>
      <xdr:spPr>
        <a:xfrm>
          <a:off x="965200" y="134465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950DF51-6D1D-43D0-8149-1F538C6D079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4F88F77-DB40-450C-8CDE-20F136964B7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688BB11-3541-4006-90FC-A0667D54709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73AA23B-1F64-4262-AE76-1EDFF0DC897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5F2D4DF-6AB5-4F7E-8330-30D9CD083CF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49022</xdr:rowOff>
    </xdr:from>
    <xdr:to>
      <xdr:col>24</xdr:col>
      <xdr:colOff>114300</xdr:colOff>
      <xdr:row>81</xdr:row>
      <xdr:rowOff>150622</xdr:rowOff>
    </xdr:to>
    <xdr:sp macro="" textlink="">
      <xdr:nvSpPr>
        <xdr:cNvPr id="304" name="楕円 303">
          <a:extLst>
            <a:ext uri="{FF2B5EF4-FFF2-40B4-BE49-F238E27FC236}">
              <a16:creationId xmlns:a16="http://schemas.microsoft.com/office/drawing/2014/main" id="{19D1FD63-82A5-4E22-B8BF-6617BA2BF486}"/>
            </a:ext>
          </a:extLst>
        </xdr:cNvPr>
        <xdr:cNvSpPr/>
      </xdr:nvSpPr>
      <xdr:spPr>
        <a:xfrm>
          <a:off x="4036060" y="1362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71899</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45389222-D592-47A0-A391-E2FA96E25F45}"/>
            </a:ext>
          </a:extLst>
        </xdr:cNvPr>
        <xdr:cNvSpPr txBox="1"/>
      </xdr:nvSpPr>
      <xdr:spPr>
        <a:xfrm>
          <a:off x="4124960"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170180</xdr:rowOff>
    </xdr:from>
    <xdr:to>
      <xdr:col>20</xdr:col>
      <xdr:colOff>38100</xdr:colOff>
      <xdr:row>81</xdr:row>
      <xdr:rowOff>100330</xdr:rowOff>
    </xdr:to>
    <xdr:sp macro="" textlink="">
      <xdr:nvSpPr>
        <xdr:cNvPr id="306" name="楕円 305">
          <a:extLst>
            <a:ext uri="{FF2B5EF4-FFF2-40B4-BE49-F238E27FC236}">
              <a16:creationId xmlns:a16="http://schemas.microsoft.com/office/drawing/2014/main" id="{4BEB935F-77F1-4A0B-AE1B-F076F5551333}"/>
            </a:ext>
          </a:extLst>
        </xdr:cNvPr>
        <xdr:cNvSpPr/>
      </xdr:nvSpPr>
      <xdr:spPr>
        <a:xfrm>
          <a:off x="3312160" y="13581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49530</xdr:rowOff>
    </xdr:from>
    <xdr:to>
      <xdr:col>24</xdr:col>
      <xdr:colOff>63500</xdr:colOff>
      <xdr:row>81</xdr:row>
      <xdr:rowOff>99822</xdr:rowOff>
    </xdr:to>
    <xdr:cxnSp macro="">
      <xdr:nvCxnSpPr>
        <xdr:cNvPr id="307" name="直線コネクタ 306">
          <a:extLst>
            <a:ext uri="{FF2B5EF4-FFF2-40B4-BE49-F238E27FC236}">
              <a16:creationId xmlns:a16="http://schemas.microsoft.com/office/drawing/2014/main" id="{75B0E040-A674-4907-914C-AD71C3008796}"/>
            </a:ext>
          </a:extLst>
        </xdr:cNvPr>
        <xdr:cNvCxnSpPr/>
      </xdr:nvCxnSpPr>
      <xdr:spPr>
        <a:xfrm>
          <a:off x="3355340" y="13628370"/>
          <a:ext cx="7315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119887</xdr:rowOff>
    </xdr:from>
    <xdr:to>
      <xdr:col>15</xdr:col>
      <xdr:colOff>101600</xdr:colOff>
      <xdr:row>81</xdr:row>
      <xdr:rowOff>50037</xdr:rowOff>
    </xdr:to>
    <xdr:sp macro="" textlink="">
      <xdr:nvSpPr>
        <xdr:cNvPr id="308" name="楕円 307">
          <a:extLst>
            <a:ext uri="{FF2B5EF4-FFF2-40B4-BE49-F238E27FC236}">
              <a16:creationId xmlns:a16="http://schemas.microsoft.com/office/drawing/2014/main" id="{295FFBD5-1265-4870-B98E-A61A58596F59}"/>
            </a:ext>
          </a:extLst>
        </xdr:cNvPr>
        <xdr:cNvSpPr/>
      </xdr:nvSpPr>
      <xdr:spPr>
        <a:xfrm>
          <a:off x="2514600" y="135310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170687</xdr:rowOff>
    </xdr:from>
    <xdr:to>
      <xdr:col>19</xdr:col>
      <xdr:colOff>177800</xdr:colOff>
      <xdr:row>81</xdr:row>
      <xdr:rowOff>49530</xdr:rowOff>
    </xdr:to>
    <xdr:cxnSp macro="">
      <xdr:nvCxnSpPr>
        <xdr:cNvPr id="309" name="直線コネクタ 308">
          <a:extLst>
            <a:ext uri="{FF2B5EF4-FFF2-40B4-BE49-F238E27FC236}">
              <a16:creationId xmlns:a16="http://schemas.microsoft.com/office/drawing/2014/main" id="{EA53BE15-3443-4808-ABD3-6C63858035D4}"/>
            </a:ext>
          </a:extLst>
        </xdr:cNvPr>
        <xdr:cNvCxnSpPr/>
      </xdr:nvCxnSpPr>
      <xdr:spPr>
        <a:xfrm>
          <a:off x="2565400" y="13581887"/>
          <a:ext cx="789940" cy="4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71882</xdr:rowOff>
    </xdr:from>
    <xdr:to>
      <xdr:col>10</xdr:col>
      <xdr:colOff>165100</xdr:colOff>
      <xdr:row>81</xdr:row>
      <xdr:rowOff>2032</xdr:rowOff>
    </xdr:to>
    <xdr:sp macro="" textlink="">
      <xdr:nvSpPr>
        <xdr:cNvPr id="310" name="楕円 309">
          <a:extLst>
            <a:ext uri="{FF2B5EF4-FFF2-40B4-BE49-F238E27FC236}">
              <a16:creationId xmlns:a16="http://schemas.microsoft.com/office/drawing/2014/main" id="{C4539E80-DC86-4ADD-9A5D-BB3EC01B3F32}"/>
            </a:ext>
          </a:extLst>
        </xdr:cNvPr>
        <xdr:cNvSpPr/>
      </xdr:nvSpPr>
      <xdr:spPr>
        <a:xfrm>
          <a:off x="1739900" y="134830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122682</xdr:rowOff>
    </xdr:from>
    <xdr:to>
      <xdr:col>15</xdr:col>
      <xdr:colOff>50800</xdr:colOff>
      <xdr:row>80</xdr:row>
      <xdr:rowOff>170687</xdr:rowOff>
    </xdr:to>
    <xdr:cxnSp macro="">
      <xdr:nvCxnSpPr>
        <xdr:cNvPr id="311" name="直線コネクタ 310">
          <a:extLst>
            <a:ext uri="{FF2B5EF4-FFF2-40B4-BE49-F238E27FC236}">
              <a16:creationId xmlns:a16="http://schemas.microsoft.com/office/drawing/2014/main" id="{CD65F089-342B-4F14-B887-543D9D564D6E}"/>
            </a:ext>
          </a:extLst>
        </xdr:cNvPr>
        <xdr:cNvCxnSpPr/>
      </xdr:nvCxnSpPr>
      <xdr:spPr>
        <a:xfrm>
          <a:off x="1790700" y="13533882"/>
          <a:ext cx="7747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21589</xdr:rowOff>
    </xdr:from>
    <xdr:to>
      <xdr:col>6</xdr:col>
      <xdr:colOff>38100</xdr:colOff>
      <xdr:row>80</xdr:row>
      <xdr:rowOff>123189</xdr:rowOff>
    </xdr:to>
    <xdr:sp macro="" textlink="">
      <xdr:nvSpPr>
        <xdr:cNvPr id="312" name="楕円 311">
          <a:extLst>
            <a:ext uri="{FF2B5EF4-FFF2-40B4-BE49-F238E27FC236}">
              <a16:creationId xmlns:a16="http://schemas.microsoft.com/office/drawing/2014/main" id="{FC0B252E-8FA7-45D1-9F0B-07B879489096}"/>
            </a:ext>
          </a:extLst>
        </xdr:cNvPr>
        <xdr:cNvSpPr/>
      </xdr:nvSpPr>
      <xdr:spPr>
        <a:xfrm>
          <a:off x="965200" y="134327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72389</xdr:rowOff>
    </xdr:from>
    <xdr:to>
      <xdr:col>10</xdr:col>
      <xdr:colOff>114300</xdr:colOff>
      <xdr:row>80</xdr:row>
      <xdr:rowOff>122682</xdr:rowOff>
    </xdr:to>
    <xdr:cxnSp macro="">
      <xdr:nvCxnSpPr>
        <xdr:cNvPr id="313" name="直線コネクタ 312">
          <a:extLst>
            <a:ext uri="{FF2B5EF4-FFF2-40B4-BE49-F238E27FC236}">
              <a16:creationId xmlns:a16="http://schemas.microsoft.com/office/drawing/2014/main" id="{6FA80010-6142-4238-9162-F55625DFC04D}"/>
            </a:ext>
          </a:extLst>
        </xdr:cNvPr>
        <xdr:cNvCxnSpPr/>
      </xdr:nvCxnSpPr>
      <xdr:spPr>
        <a:xfrm>
          <a:off x="1008380" y="13483589"/>
          <a:ext cx="78232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4" name="n_1aveValue【福祉施設】&#10;有形固定資産減価償却率">
          <a:extLst>
            <a:ext uri="{FF2B5EF4-FFF2-40B4-BE49-F238E27FC236}">
              <a16:creationId xmlns:a16="http://schemas.microsoft.com/office/drawing/2014/main" id="{B505F8B4-5958-4EEB-9303-E741E867A81E}"/>
            </a:ext>
          </a:extLst>
        </xdr:cNvPr>
        <xdr:cNvSpPr txBox="1"/>
      </xdr:nvSpPr>
      <xdr:spPr>
        <a:xfrm>
          <a:off x="3170564" y="13693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15" name="n_2aveValue【福祉施設】&#10;有形固定資産減価償却率">
          <a:extLst>
            <a:ext uri="{FF2B5EF4-FFF2-40B4-BE49-F238E27FC236}">
              <a16:creationId xmlns:a16="http://schemas.microsoft.com/office/drawing/2014/main" id="{83BA8F11-3423-41EE-AFC0-3DABD4C1360F}"/>
            </a:ext>
          </a:extLst>
        </xdr:cNvPr>
        <xdr:cNvSpPr txBox="1"/>
      </xdr:nvSpPr>
      <xdr:spPr>
        <a:xfrm>
          <a:off x="2385704" y="1367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6" name="n_3aveValue【福祉施設】&#10;有形固定資産減価償却率">
          <a:extLst>
            <a:ext uri="{FF2B5EF4-FFF2-40B4-BE49-F238E27FC236}">
              <a16:creationId xmlns:a16="http://schemas.microsoft.com/office/drawing/2014/main" id="{8968F22E-A18F-4011-919A-8D7E5FCEE6BC}"/>
            </a:ext>
          </a:extLst>
        </xdr:cNvPr>
        <xdr:cNvSpPr txBox="1"/>
      </xdr:nvSpPr>
      <xdr:spPr>
        <a:xfrm>
          <a:off x="1611004" y="1363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128033</xdr:rowOff>
    </xdr:from>
    <xdr:ext cx="405111" cy="259045"/>
    <xdr:sp macro="" textlink="">
      <xdr:nvSpPr>
        <xdr:cNvPr id="317" name="n_4aveValue【福祉施設】&#10;有形固定資産減価償却率">
          <a:extLst>
            <a:ext uri="{FF2B5EF4-FFF2-40B4-BE49-F238E27FC236}">
              <a16:creationId xmlns:a16="http://schemas.microsoft.com/office/drawing/2014/main" id="{D7C9AB67-0043-4D33-800E-A1E7CACDD607}"/>
            </a:ext>
          </a:extLst>
        </xdr:cNvPr>
        <xdr:cNvSpPr txBox="1"/>
      </xdr:nvSpPr>
      <xdr:spPr>
        <a:xfrm>
          <a:off x="836304" y="13539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116857</xdr:rowOff>
    </xdr:from>
    <xdr:ext cx="405111" cy="259045"/>
    <xdr:sp macro="" textlink="">
      <xdr:nvSpPr>
        <xdr:cNvPr id="318" name="n_1mainValue【福祉施設】&#10;有形固定資産減価償却率">
          <a:extLst>
            <a:ext uri="{FF2B5EF4-FFF2-40B4-BE49-F238E27FC236}">
              <a16:creationId xmlns:a16="http://schemas.microsoft.com/office/drawing/2014/main" id="{18C73B21-76C0-45AC-A978-5E9D5C89E0DF}"/>
            </a:ext>
          </a:extLst>
        </xdr:cNvPr>
        <xdr:cNvSpPr txBox="1"/>
      </xdr:nvSpPr>
      <xdr:spPr>
        <a:xfrm>
          <a:off x="3170564" y="1336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66564</xdr:rowOff>
    </xdr:from>
    <xdr:ext cx="405111" cy="259045"/>
    <xdr:sp macro="" textlink="">
      <xdr:nvSpPr>
        <xdr:cNvPr id="319" name="n_2mainValue【福祉施設】&#10;有形固定資産減価償却率">
          <a:extLst>
            <a:ext uri="{FF2B5EF4-FFF2-40B4-BE49-F238E27FC236}">
              <a16:creationId xmlns:a16="http://schemas.microsoft.com/office/drawing/2014/main" id="{765E374D-220E-4BEC-9EEC-029D616D6208}"/>
            </a:ext>
          </a:extLst>
        </xdr:cNvPr>
        <xdr:cNvSpPr txBox="1"/>
      </xdr:nvSpPr>
      <xdr:spPr>
        <a:xfrm>
          <a:off x="2385704" y="13310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20" name="n_3mainValue【福祉施設】&#10;有形固定資産減価償却率">
          <a:extLst>
            <a:ext uri="{FF2B5EF4-FFF2-40B4-BE49-F238E27FC236}">
              <a16:creationId xmlns:a16="http://schemas.microsoft.com/office/drawing/2014/main" id="{81DD7EA9-A77E-4268-AF61-350B72AA186F}"/>
            </a:ext>
          </a:extLst>
        </xdr:cNvPr>
        <xdr:cNvSpPr txBox="1"/>
      </xdr:nvSpPr>
      <xdr:spPr>
        <a:xfrm>
          <a:off x="1611004" y="1326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139716</xdr:rowOff>
    </xdr:from>
    <xdr:ext cx="405111" cy="259045"/>
    <xdr:sp macro="" textlink="">
      <xdr:nvSpPr>
        <xdr:cNvPr id="321" name="n_4mainValue【福祉施設】&#10;有形固定資産減価償却率">
          <a:extLst>
            <a:ext uri="{FF2B5EF4-FFF2-40B4-BE49-F238E27FC236}">
              <a16:creationId xmlns:a16="http://schemas.microsoft.com/office/drawing/2014/main" id="{7D8D82D3-B893-4F80-B2E1-D916961DE37F}"/>
            </a:ext>
          </a:extLst>
        </xdr:cNvPr>
        <xdr:cNvSpPr txBox="1"/>
      </xdr:nvSpPr>
      <xdr:spPr>
        <a:xfrm>
          <a:off x="836304" y="13215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171EBC4-908D-43D0-BDDE-2278511E0CD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5E24D84-5B46-42B1-97BD-42052D6DB2C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ABD0070-D4C9-488E-B5EA-3426AD512D2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62529FE-1B7C-4DA2-AA64-A3F2947730C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747FBFD-2E68-42D8-9DA2-2E7E4BA013E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F0CD48D-E312-4CC3-9710-0B17D4E3DE8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12947DC-8AC1-4D14-9E56-B28EF754FDA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0034DC9-B1E8-4FB6-82DF-9AEE1B10A9D3}"/>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5FF48CD-2A1F-4F10-87BD-4A07A9830B0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6FAB29D-A193-4240-8CD1-C1FB8D3D22D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19C502E4-2123-4A39-BFE2-3BAD8BA2AC3A}"/>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7D32775B-590A-44E8-8008-3BD549241D6E}"/>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BA14E178-4AA7-4673-9A48-B0D38D362902}"/>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B59FAEC-3EC2-4C26-9337-F86334EC8388}"/>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ED5C45B8-5037-4836-BD43-FE9D3FD7815C}"/>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8FF4F604-9182-4589-857A-DD3A079C246B}"/>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DF6F75B8-359A-4A9D-A4C5-46DD6211498A}"/>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A6A83087-14B5-4C88-AC63-C5AB56CCDBC7}"/>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5C55289-CFE6-49F6-B5E1-CBC8D78018B2}"/>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648CB868-1A11-4921-87B3-222A1E4D1B77}"/>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C7A9B52F-846F-42F1-BF90-4735A84D464D}"/>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B308CB6-A3D2-4180-A9EA-D7E5D4C1793C}"/>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215A198C-0F9E-4632-A99A-DB14DC01E2E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67B07F6-1DB5-4B33-A160-9C6DE5C5C4C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A4B561DC-6451-471D-94E8-47998F76E6E2}"/>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5BABFA90-6AA8-4217-B197-D4B6FFA60DD1}"/>
            </a:ext>
          </a:extLst>
        </xdr:cNvPr>
        <xdr:cNvCxnSpPr/>
      </xdr:nvCxnSpPr>
      <xdr:spPr>
        <a:xfrm flipV="1">
          <a:off x="9219565" y="13061224"/>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995D9313-291D-47EE-890A-666C03B3E5E3}"/>
            </a:ext>
          </a:extLst>
        </xdr:cNvPr>
        <xdr:cNvSpPr txBox="1"/>
      </xdr:nvSpPr>
      <xdr:spPr>
        <a:xfrm>
          <a:off x="9258300"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0E75DE8A-CFDB-4335-BD6A-EA7AB33D9DF6}"/>
            </a:ext>
          </a:extLst>
        </xdr:cNvPr>
        <xdr:cNvCxnSpPr/>
      </xdr:nvCxnSpPr>
      <xdr:spPr>
        <a:xfrm>
          <a:off x="9154160" y="14561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0FA50202-C67D-40E7-9B65-818EAFC74112}"/>
            </a:ext>
          </a:extLst>
        </xdr:cNvPr>
        <xdr:cNvSpPr txBox="1"/>
      </xdr:nvSpPr>
      <xdr:spPr>
        <a:xfrm>
          <a:off x="9258300" y="1284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5AA0413B-C32B-4063-8E43-00FBC0DA79F6}"/>
            </a:ext>
          </a:extLst>
        </xdr:cNvPr>
        <xdr:cNvCxnSpPr/>
      </xdr:nvCxnSpPr>
      <xdr:spPr>
        <a:xfrm>
          <a:off x="9154160" y="1306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47D8725F-4821-4A8E-BC86-014DE4905D06}"/>
            </a:ext>
          </a:extLst>
        </xdr:cNvPr>
        <xdr:cNvSpPr txBox="1"/>
      </xdr:nvSpPr>
      <xdr:spPr>
        <a:xfrm>
          <a:off x="9258300" y="14228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D51DD5CF-666E-4DDC-8114-E3900263A7CE}"/>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A9804FCE-9BF5-48F1-9D90-15EC2557B7DF}"/>
            </a:ext>
          </a:extLst>
        </xdr:cNvPr>
        <xdr:cNvSpPr/>
      </xdr:nvSpPr>
      <xdr:spPr>
        <a:xfrm>
          <a:off x="8445500" y="14377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B662B953-E136-4B88-BD82-D66306EEAA32}"/>
            </a:ext>
          </a:extLst>
        </xdr:cNvPr>
        <xdr:cNvSpPr/>
      </xdr:nvSpPr>
      <xdr:spPr>
        <a:xfrm>
          <a:off x="7670800" y="143787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E513503B-E2F2-417E-88A0-9FD426F966FC}"/>
            </a:ext>
          </a:extLst>
        </xdr:cNvPr>
        <xdr:cNvSpPr/>
      </xdr:nvSpPr>
      <xdr:spPr>
        <a:xfrm>
          <a:off x="6873240" y="14380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120650</xdr:rowOff>
    </xdr:from>
    <xdr:to>
      <xdr:col>36</xdr:col>
      <xdr:colOff>165100</xdr:colOff>
      <xdr:row>86</xdr:row>
      <xdr:rowOff>50800</xdr:rowOff>
    </xdr:to>
    <xdr:sp macro="" textlink="">
      <xdr:nvSpPr>
        <xdr:cNvPr id="357" name="フローチャート: 判断 356">
          <a:extLst>
            <a:ext uri="{FF2B5EF4-FFF2-40B4-BE49-F238E27FC236}">
              <a16:creationId xmlns:a16="http://schemas.microsoft.com/office/drawing/2014/main" id="{BD5745D8-9C7E-4263-9B00-649A5C009233}"/>
            </a:ext>
          </a:extLst>
        </xdr:cNvPr>
        <xdr:cNvSpPr/>
      </xdr:nvSpPr>
      <xdr:spPr>
        <a:xfrm>
          <a:off x="6098540" y="14370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8C22D95-B59D-4272-8DE7-825A9507507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2293C89-FD5A-44C9-842E-31B26BED1A7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7738B05-CD53-487D-BB87-7530F6C5A3B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0A607EC-FDF3-4B5F-8B70-C80473819F3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2365A96-D26A-4441-BC07-973D12159EC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34108</xdr:rowOff>
    </xdr:from>
    <xdr:to>
      <xdr:col>55</xdr:col>
      <xdr:colOff>50800</xdr:colOff>
      <xdr:row>86</xdr:row>
      <xdr:rowOff>135708</xdr:rowOff>
    </xdr:to>
    <xdr:sp macro="" textlink="">
      <xdr:nvSpPr>
        <xdr:cNvPr id="363" name="楕円 362">
          <a:extLst>
            <a:ext uri="{FF2B5EF4-FFF2-40B4-BE49-F238E27FC236}">
              <a16:creationId xmlns:a16="http://schemas.microsoft.com/office/drawing/2014/main" id="{655823F2-A546-4E81-993A-0282AB54B416}"/>
            </a:ext>
          </a:extLst>
        </xdr:cNvPr>
        <xdr:cNvSpPr/>
      </xdr:nvSpPr>
      <xdr:spPr>
        <a:xfrm>
          <a:off x="9192260" y="144511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120485</xdr:rowOff>
    </xdr:from>
    <xdr:ext cx="469744" cy="259045"/>
    <xdr:sp macro="" textlink="">
      <xdr:nvSpPr>
        <xdr:cNvPr id="364" name="【福祉施設】&#10;一人当たり面積該当値テキスト">
          <a:extLst>
            <a:ext uri="{FF2B5EF4-FFF2-40B4-BE49-F238E27FC236}">
              <a16:creationId xmlns:a16="http://schemas.microsoft.com/office/drawing/2014/main" id="{8567CA97-9D14-4067-808E-973F987201E7}"/>
            </a:ext>
          </a:extLst>
        </xdr:cNvPr>
        <xdr:cNvSpPr txBox="1"/>
      </xdr:nvSpPr>
      <xdr:spPr>
        <a:xfrm>
          <a:off x="9258300" y="14369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35198</xdr:rowOff>
    </xdr:from>
    <xdr:to>
      <xdr:col>50</xdr:col>
      <xdr:colOff>165100</xdr:colOff>
      <xdr:row>86</xdr:row>
      <xdr:rowOff>136798</xdr:rowOff>
    </xdr:to>
    <xdr:sp macro="" textlink="">
      <xdr:nvSpPr>
        <xdr:cNvPr id="365" name="楕円 364">
          <a:extLst>
            <a:ext uri="{FF2B5EF4-FFF2-40B4-BE49-F238E27FC236}">
              <a16:creationId xmlns:a16="http://schemas.microsoft.com/office/drawing/2014/main" id="{8141E1FC-8DDA-4032-8CE1-B06BFA8656B4}"/>
            </a:ext>
          </a:extLst>
        </xdr:cNvPr>
        <xdr:cNvSpPr/>
      </xdr:nvSpPr>
      <xdr:spPr>
        <a:xfrm>
          <a:off x="8445500" y="1445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84908</xdr:rowOff>
    </xdr:from>
    <xdr:to>
      <xdr:col>55</xdr:col>
      <xdr:colOff>0</xdr:colOff>
      <xdr:row>86</xdr:row>
      <xdr:rowOff>85998</xdr:rowOff>
    </xdr:to>
    <xdr:cxnSp macro="">
      <xdr:nvCxnSpPr>
        <xdr:cNvPr id="366" name="直線コネクタ 365">
          <a:extLst>
            <a:ext uri="{FF2B5EF4-FFF2-40B4-BE49-F238E27FC236}">
              <a16:creationId xmlns:a16="http://schemas.microsoft.com/office/drawing/2014/main" id="{C59DB41D-EE74-405B-BA20-B513BF58BB61}"/>
            </a:ext>
          </a:extLst>
        </xdr:cNvPr>
        <xdr:cNvCxnSpPr/>
      </xdr:nvCxnSpPr>
      <xdr:spPr>
        <a:xfrm flipV="1">
          <a:off x="8496300" y="14501948"/>
          <a:ext cx="7239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37374</xdr:rowOff>
    </xdr:from>
    <xdr:to>
      <xdr:col>46</xdr:col>
      <xdr:colOff>38100</xdr:colOff>
      <xdr:row>86</xdr:row>
      <xdr:rowOff>138974</xdr:rowOff>
    </xdr:to>
    <xdr:sp macro="" textlink="">
      <xdr:nvSpPr>
        <xdr:cNvPr id="367" name="楕円 366">
          <a:extLst>
            <a:ext uri="{FF2B5EF4-FFF2-40B4-BE49-F238E27FC236}">
              <a16:creationId xmlns:a16="http://schemas.microsoft.com/office/drawing/2014/main" id="{B8A88AB8-E72F-453B-8CEF-FE35A4F86B54}"/>
            </a:ext>
          </a:extLst>
        </xdr:cNvPr>
        <xdr:cNvSpPr/>
      </xdr:nvSpPr>
      <xdr:spPr>
        <a:xfrm>
          <a:off x="7670800" y="144544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85998</xdr:rowOff>
    </xdr:from>
    <xdr:to>
      <xdr:col>50</xdr:col>
      <xdr:colOff>114300</xdr:colOff>
      <xdr:row>86</xdr:row>
      <xdr:rowOff>88174</xdr:rowOff>
    </xdr:to>
    <xdr:cxnSp macro="">
      <xdr:nvCxnSpPr>
        <xdr:cNvPr id="368" name="直線コネクタ 367">
          <a:extLst>
            <a:ext uri="{FF2B5EF4-FFF2-40B4-BE49-F238E27FC236}">
              <a16:creationId xmlns:a16="http://schemas.microsoft.com/office/drawing/2014/main" id="{3644EA87-D65C-4C9A-BE51-AC54B66AC36A}"/>
            </a:ext>
          </a:extLst>
        </xdr:cNvPr>
        <xdr:cNvCxnSpPr/>
      </xdr:nvCxnSpPr>
      <xdr:spPr>
        <a:xfrm flipV="1">
          <a:off x="7713980" y="14503038"/>
          <a:ext cx="78232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38463</xdr:rowOff>
    </xdr:from>
    <xdr:to>
      <xdr:col>41</xdr:col>
      <xdr:colOff>101600</xdr:colOff>
      <xdr:row>86</xdr:row>
      <xdr:rowOff>140063</xdr:rowOff>
    </xdr:to>
    <xdr:sp macro="" textlink="">
      <xdr:nvSpPr>
        <xdr:cNvPr id="369" name="楕円 368">
          <a:extLst>
            <a:ext uri="{FF2B5EF4-FFF2-40B4-BE49-F238E27FC236}">
              <a16:creationId xmlns:a16="http://schemas.microsoft.com/office/drawing/2014/main" id="{2777998C-3CCA-4223-AA12-4A809CEBAF01}"/>
            </a:ext>
          </a:extLst>
        </xdr:cNvPr>
        <xdr:cNvSpPr/>
      </xdr:nvSpPr>
      <xdr:spPr>
        <a:xfrm>
          <a:off x="6873240" y="1445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88174</xdr:rowOff>
    </xdr:from>
    <xdr:to>
      <xdr:col>45</xdr:col>
      <xdr:colOff>177800</xdr:colOff>
      <xdr:row>86</xdr:row>
      <xdr:rowOff>89263</xdr:rowOff>
    </xdr:to>
    <xdr:cxnSp macro="">
      <xdr:nvCxnSpPr>
        <xdr:cNvPr id="370" name="直線コネクタ 369">
          <a:extLst>
            <a:ext uri="{FF2B5EF4-FFF2-40B4-BE49-F238E27FC236}">
              <a16:creationId xmlns:a16="http://schemas.microsoft.com/office/drawing/2014/main" id="{9B369AE9-A88D-4AB7-8845-74A4A370532B}"/>
            </a:ext>
          </a:extLst>
        </xdr:cNvPr>
        <xdr:cNvCxnSpPr/>
      </xdr:nvCxnSpPr>
      <xdr:spPr>
        <a:xfrm flipV="1">
          <a:off x="6924040" y="14505214"/>
          <a:ext cx="78994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39551</xdr:rowOff>
    </xdr:from>
    <xdr:to>
      <xdr:col>36</xdr:col>
      <xdr:colOff>165100</xdr:colOff>
      <xdr:row>86</xdr:row>
      <xdr:rowOff>141151</xdr:rowOff>
    </xdr:to>
    <xdr:sp macro="" textlink="">
      <xdr:nvSpPr>
        <xdr:cNvPr id="371" name="楕円 370">
          <a:extLst>
            <a:ext uri="{FF2B5EF4-FFF2-40B4-BE49-F238E27FC236}">
              <a16:creationId xmlns:a16="http://schemas.microsoft.com/office/drawing/2014/main" id="{6600928F-4178-4EC3-B5B4-35A4AECF5438}"/>
            </a:ext>
          </a:extLst>
        </xdr:cNvPr>
        <xdr:cNvSpPr/>
      </xdr:nvSpPr>
      <xdr:spPr>
        <a:xfrm>
          <a:off x="6098540" y="1445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89263</xdr:rowOff>
    </xdr:from>
    <xdr:to>
      <xdr:col>41</xdr:col>
      <xdr:colOff>50800</xdr:colOff>
      <xdr:row>86</xdr:row>
      <xdr:rowOff>90351</xdr:rowOff>
    </xdr:to>
    <xdr:cxnSp macro="">
      <xdr:nvCxnSpPr>
        <xdr:cNvPr id="372" name="直線コネクタ 371">
          <a:extLst>
            <a:ext uri="{FF2B5EF4-FFF2-40B4-BE49-F238E27FC236}">
              <a16:creationId xmlns:a16="http://schemas.microsoft.com/office/drawing/2014/main" id="{D7C12BBF-B3EB-4094-92FC-208BD0C880CB}"/>
            </a:ext>
          </a:extLst>
        </xdr:cNvPr>
        <xdr:cNvCxnSpPr/>
      </xdr:nvCxnSpPr>
      <xdr:spPr>
        <a:xfrm flipV="1">
          <a:off x="6149340" y="14506303"/>
          <a:ext cx="7747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6CB0F7B1-9A29-4ED2-AC8B-9DCB130B93A3}"/>
            </a:ext>
          </a:extLst>
        </xdr:cNvPr>
        <xdr:cNvSpPr txBox="1"/>
      </xdr:nvSpPr>
      <xdr:spPr>
        <a:xfrm>
          <a:off x="827158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53F279B5-7771-428D-AC1A-5EB6918EC3AA}"/>
            </a:ext>
          </a:extLst>
        </xdr:cNvPr>
        <xdr:cNvSpPr txBox="1"/>
      </xdr:nvSpPr>
      <xdr:spPr>
        <a:xfrm>
          <a:off x="7509587" y="1415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F8CADAC9-F807-4269-A789-150540EDA271}"/>
            </a:ext>
          </a:extLst>
        </xdr:cNvPr>
        <xdr:cNvSpPr txBox="1"/>
      </xdr:nvSpPr>
      <xdr:spPr>
        <a:xfrm>
          <a:off x="6712027" y="1415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67327</xdr:rowOff>
    </xdr:from>
    <xdr:ext cx="469744" cy="259045"/>
    <xdr:sp macro="" textlink="">
      <xdr:nvSpPr>
        <xdr:cNvPr id="376" name="n_4aveValue【福祉施設】&#10;一人当たり面積">
          <a:extLst>
            <a:ext uri="{FF2B5EF4-FFF2-40B4-BE49-F238E27FC236}">
              <a16:creationId xmlns:a16="http://schemas.microsoft.com/office/drawing/2014/main" id="{58A29A79-153D-480D-A62D-B98B52D1E4FA}"/>
            </a:ext>
          </a:extLst>
        </xdr:cNvPr>
        <xdr:cNvSpPr txBox="1"/>
      </xdr:nvSpPr>
      <xdr:spPr>
        <a:xfrm>
          <a:off x="5937327" y="1414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127925</xdr:rowOff>
    </xdr:from>
    <xdr:ext cx="469744" cy="259045"/>
    <xdr:sp macro="" textlink="">
      <xdr:nvSpPr>
        <xdr:cNvPr id="377" name="n_1mainValue【福祉施設】&#10;一人当たり面積">
          <a:extLst>
            <a:ext uri="{FF2B5EF4-FFF2-40B4-BE49-F238E27FC236}">
              <a16:creationId xmlns:a16="http://schemas.microsoft.com/office/drawing/2014/main" id="{610AF41C-5D9E-4DBA-8A97-B8073112E0BA}"/>
            </a:ext>
          </a:extLst>
        </xdr:cNvPr>
        <xdr:cNvSpPr txBox="1"/>
      </xdr:nvSpPr>
      <xdr:spPr>
        <a:xfrm>
          <a:off x="8271587" y="1454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130101</xdr:rowOff>
    </xdr:from>
    <xdr:ext cx="469744" cy="259045"/>
    <xdr:sp macro="" textlink="">
      <xdr:nvSpPr>
        <xdr:cNvPr id="378" name="n_2mainValue【福祉施設】&#10;一人当たり面積">
          <a:extLst>
            <a:ext uri="{FF2B5EF4-FFF2-40B4-BE49-F238E27FC236}">
              <a16:creationId xmlns:a16="http://schemas.microsoft.com/office/drawing/2014/main" id="{96FA33CD-5350-4CDD-AF80-71CBCD51E838}"/>
            </a:ext>
          </a:extLst>
        </xdr:cNvPr>
        <xdr:cNvSpPr txBox="1"/>
      </xdr:nvSpPr>
      <xdr:spPr>
        <a:xfrm>
          <a:off x="750958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131190</xdr:rowOff>
    </xdr:from>
    <xdr:ext cx="469744" cy="259045"/>
    <xdr:sp macro="" textlink="">
      <xdr:nvSpPr>
        <xdr:cNvPr id="379" name="n_3mainValue【福祉施設】&#10;一人当たり面積">
          <a:extLst>
            <a:ext uri="{FF2B5EF4-FFF2-40B4-BE49-F238E27FC236}">
              <a16:creationId xmlns:a16="http://schemas.microsoft.com/office/drawing/2014/main" id="{4AD9BA8C-EF86-4AFB-A323-B3F25D03AED8}"/>
            </a:ext>
          </a:extLst>
        </xdr:cNvPr>
        <xdr:cNvSpPr txBox="1"/>
      </xdr:nvSpPr>
      <xdr:spPr>
        <a:xfrm>
          <a:off x="6712027" y="1454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132278</xdr:rowOff>
    </xdr:from>
    <xdr:ext cx="469744" cy="259045"/>
    <xdr:sp macro="" textlink="">
      <xdr:nvSpPr>
        <xdr:cNvPr id="380" name="n_4mainValue【福祉施設】&#10;一人当たり面積">
          <a:extLst>
            <a:ext uri="{FF2B5EF4-FFF2-40B4-BE49-F238E27FC236}">
              <a16:creationId xmlns:a16="http://schemas.microsoft.com/office/drawing/2014/main" id="{BBD06464-E8AE-40BF-B142-9391C85D4A16}"/>
            </a:ext>
          </a:extLst>
        </xdr:cNvPr>
        <xdr:cNvSpPr txBox="1"/>
      </xdr:nvSpPr>
      <xdr:spPr>
        <a:xfrm>
          <a:off x="5937327" y="14549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7CFA566B-8763-4C89-B2CF-C385AE2B6B3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D5A2435D-6725-4F12-BEC2-86980D9AFAA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AAD75970-24ED-451D-8177-636CA37518B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A4BE13F1-E60C-4F24-B700-DEE15C6384E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CC972EAB-60E1-4264-B585-767DAE59F83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0836C26-5B8D-4A45-99BA-9878651DBD2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127893D0-BB2D-452E-9FB4-2719E9C1E35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8E2FD90B-4B1C-478D-8B81-B7A776818613}"/>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5EA32767-A183-4220-B17D-1D38C981305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77B7932A-4CF0-468D-9FEE-DF539325E32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6C3FA566-5ED1-4EE9-9D42-B78DB5FD9E52}"/>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A9AA4FD8-8264-4EE3-8624-70E33A66DC0D}"/>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66E70AF7-C420-44E8-B7F4-B9F04A65B6DC}"/>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C75C6FCE-35DD-4301-827C-3E4FD1E27B31}"/>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C9B59FF2-E4C6-4B4F-806E-505BC131CDF4}"/>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3E0E8CB1-033E-4325-AD0B-782AC473DF85}"/>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EF4FE5E9-E7EC-49A8-B430-F9FE2B96C6D6}"/>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6A25A41E-B191-4605-8C2F-AAB270C60763}"/>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34637F15-55A5-4B70-BABC-8DD35583991F}"/>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52D55F51-E201-4617-BD07-62F381FF239E}"/>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4680D8D3-9168-48C2-8F75-B33EF3204E74}"/>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87B04E19-2433-4503-9066-CDB4315589E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9EBB74FB-B29E-43B9-BBCE-564EA76B6E74}"/>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707923C2-043D-4B09-8EBF-EFD9EE42008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062D5127-0DB4-4BBF-B3DB-D54BB7864B93}"/>
            </a:ext>
          </a:extLst>
        </xdr:cNvPr>
        <xdr:cNvCxnSpPr/>
      </xdr:nvCxnSpPr>
      <xdr:spPr>
        <a:xfrm flipV="1">
          <a:off x="4086225" y="16704946"/>
          <a:ext cx="0" cy="1552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1117BADB-6448-4806-8AA2-49CF31B61140}"/>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86CB08C4-D83B-4EDD-BC99-7B234FF85E1C}"/>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E89172B5-C858-4E86-AAEC-187E63D15609}"/>
            </a:ext>
          </a:extLst>
        </xdr:cNvPr>
        <xdr:cNvSpPr txBox="1"/>
      </xdr:nvSpPr>
      <xdr:spPr>
        <a:xfrm>
          <a:off x="4124960" y="1648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1E0FDD5C-3DA7-4F4A-B695-8EEFC6D5F13A}"/>
            </a:ext>
          </a:extLst>
        </xdr:cNvPr>
        <xdr:cNvCxnSpPr/>
      </xdr:nvCxnSpPr>
      <xdr:spPr>
        <a:xfrm>
          <a:off x="4020820" y="167049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48FC3049-5938-4ABF-8A86-0A1CB1CDA0AF}"/>
            </a:ext>
          </a:extLst>
        </xdr:cNvPr>
        <xdr:cNvSpPr txBox="1"/>
      </xdr:nvSpPr>
      <xdr:spPr>
        <a:xfrm>
          <a:off x="4124960" y="17299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9B64C1DE-6976-4AA5-8776-2243AF1D2E71}"/>
            </a:ext>
          </a:extLst>
        </xdr:cNvPr>
        <xdr:cNvSpPr/>
      </xdr:nvSpPr>
      <xdr:spPr>
        <a:xfrm>
          <a:off x="4036060" y="1744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017784F4-F0D0-49C8-9A92-60E4E42A2D60}"/>
            </a:ext>
          </a:extLst>
        </xdr:cNvPr>
        <xdr:cNvSpPr/>
      </xdr:nvSpPr>
      <xdr:spPr>
        <a:xfrm>
          <a:off x="3312160" y="174199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DF4F3418-8A08-44EE-9E8D-E2A1E8C8268F}"/>
            </a:ext>
          </a:extLst>
        </xdr:cNvPr>
        <xdr:cNvSpPr/>
      </xdr:nvSpPr>
      <xdr:spPr>
        <a:xfrm>
          <a:off x="251460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BABA670D-B909-4FBF-810A-7485A717A7E8}"/>
            </a:ext>
          </a:extLst>
        </xdr:cNvPr>
        <xdr:cNvSpPr/>
      </xdr:nvSpPr>
      <xdr:spPr>
        <a:xfrm>
          <a:off x="1739900" y="17358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73025</xdr:rowOff>
    </xdr:from>
    <xdr:to>
      <xdr:col>6</xdr:col>
      <xdr:colOff>38100</xdr:colOff>
      <xdr:row>104</xdr:row>
      <xdr:rowOff>3175</xdr:rowOff>
    </xdr:to>
    <xdr:sp macro="" textlink="">
      <xdr:nvSpPr>
        <xdr:cNvPr id="415" name="フローチャート: 判断 414">
          <a:extLst>
            <a:ext uri="{FF2B5EF4-FFF2-40B4-BE49-F238E27FC236}">
              <a16:creationId xmlns:a16="http://schemas.microsoft.com/office/drawing/2014/main" id="{1735E09F-30FE-47BC-B0FE-6E030810310A}"/>
            </a:ext>
          </a:extLst>
        </xdr:cNvPr>
        <xdr:cNvSpPr/>
      </xdr:nvSpPr>
      <xdr:spPr>
        <a:xfrm>
          <a:off x="965200" y="17339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5C9E912-95C0-44A5-8F88-0C9B34CD6F94}"/>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6F6BBCB-F5DA-40D6-BA44-367961242204}"/>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C6DE61B-D110-4875-8599-C3A0567353C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E482BB9-58C4-4C09-BBE9-E66ED001ECA5}"/>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C874B56F-53C3-4684-839C-9648BC85B90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141605</xdr:rowOff>
    </xdr:from>
    <xdr:to>
      <xdr:col>24</xdr:col>
      <xdr:colOff>114300</xdr:colOff>
      <xdr:row>105</xdr:row>
      <xdr:rowOff>71755</xdr:rowOff>
    </xdr:to>
    <xdr:sp macro="" textlink="">
      <xdr:nvSpPr>
        <xdr:cNvPr id="421" name="楕円 420">
          <a:extLst>
            <a:ext uri="{FF2B5EF4-FFF2-40B4-BE49-F238E27FC236}">
              <a16:creationId xmlns:a16="http://schemas.microsoft.com/office/drawing/2014/main" id="{014D9378-93F4-4CB4-BF0F-D2E51B1395D5}"/>
            </a:ext>
          </a:extLst>
        </xdr:cNvPr>
        <xdr:cNvSpPr/>
      </xdr:nvSpPr>
      <xdr:spPr>
        <a:xfrm>
          <a:off x="4036060" y="17576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120032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67CE621D-9A5A-4AD6-9748-1A2A2CC0EC55}"/>
            </a:ext>
          </a:extLst>
        </xdr:cNvPr>
        <xdr:cNvSpPr txBox="1"/>
      </xdr:nvSpPr>
      <xdr:spPr>
        <a:xfrm>
          <a:off x="4124960" y="1755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103505</xdr:rowOff>
    </xdr:from>
    <xdr:to>
      <xdr:col>20</xdr:col>
      <xdr:colOff>38100</xdr:colOff>
      <xdr:row>105</xdr:row>
      <xdr:rowOff>33655</xdr:rowOff>
    </xdr:to>
    <xdr:sp macro="" textlink="">
      <xdr:nvSpPr>
        <xdr:cNvPr id="423" name="楕円 422">
          <a:extLst>
            <a:ext uri="{FF2B5EF4-FFF2-40B4-BE49-F238E27FC236}">
              <a16:creationId xmlns:a16="http://schemas.microsoft.com/office/drawing/2014/main" id="{E6CDBDEA-13B2-4002-9333-811248617978}"/>
            </a:ext>
          </a:extLst>
        </xdr:cNvPr>
        <xdr:cNvSpPr/>
      </xdr:nvSpPr>
      <xdr:spPr>
        <a:xfrm>
          <a:off x="3312160" y="17538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154305</xdr:rowOff>
    </xdr:from>
    <xdr:to>
      <xdr:col>24</xdr:col>
      <xdr:colOff>63500</xdr:colOff>
      <xdr:row>105</xdr:row>
      <xdr:rowOff>20955</xdr:rowOff>
    </xdr:to>
    <xdr:cxnSp macro="">
      <xdr:nvCxnSpPr>
        <xdr:cNvPr id="424" name="直線コネクタ 423">
          <a:extLst>
            <a:ext uri="{FF2B5EF4-FFF2-40B4-BE49-F238E27FC236}">
              <a16:creationId xmlns:a16="http://schemas.microsoft.com/office/drawing/2014/main" id="{BA6224D1-EBC9-43B5-9080-C368FEFE5114}"/>
            </a:ext>
          </a:extLst>
        </xdr:cNvPr>
        <xdr:cNvCxnSpPr/>
      </xdr:nvCxnSpPr>
      <xdr:spPr>
        <a:xfrm>
          <a:off x="3355340" y="17588865"/>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65405</xdr:rowOff>
    </xdr:from>
    <xdr:to>
      <xdr:col>15</xdr:col>
      <xdr:colOff>101600</xdr:colOff>
      <xdr:row>104</xdr:row>
      <xdr:rowOff>167005</xdr:rowOff>
    </xdr:to>
    <xdr:sp macro="" textlink="">
      <xdr:nvSpPr>
        <xdr:cNvPr id="425" name="楕円 424">
          <a:extLst>
            <a:ext uri="{FF2B5EF4-FFF2-40B4-BE49-F238E27FC236}">
              <a16:creationId xmlns:a16="http://schemas.microsoft.com/office/drawing/2014/main" id="{81ADDBCF-01A2-4A9D-9297-3C7D4B216945}"/>
            </a:ext>
          </a:extLst>
        </xdr:cNvPr>
        <xdr:cNvSpPr/>
      </xdr:nvSpPr>
      <xdr:spPr>
        <a:xfrm>
          <a:off x="2514600" y="1749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116205</xdr:rowOff>
    </xdr:from>
    <xdr:to>
      <xdr:col>19</xdr:col>
      <xdr:colOff>177800</xdr:colOff>
      <xdr:row>104</xdr:row>
      <xdr:rowOff>154305</xdr:rowOff>
    </xdr:to>
    <xdr:cxnSp macro="">
      <xdr:nvCxnSpPr>
        <xdr:cNvPr id="426" name="直線コネクタ 425">
          <a:extLst>
            <a:ext uri="{FF2B5EF4-FFF2-40B4-BE49-F238E27FC236}">
              <a16:creationId xmlns:a16="http://schemas.microsoft.com/office/drawing/2014/main" id="{90B5D4A2-D4D9-4255-85A1-2E668ACF49E1}"/>
            </a:ext>
          </a:extLst>
        </xdr:cNvPr>
        <xdr:cNvCxnSpPr/>
      </xdr:nvCxnSpPr>
      <xdr:spPr>
        <a:xfrm>
          <a:off x="2565400" y="1755076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27305</xdr:rowOff>
    </xdr:from>
    <xdr:to>
      <xdr:col>10</xdr:col>
      <xdr:colOff>165100</xdr:colOff>
      <xdr:row>104</xdr:row>
      <xdr:rowOff>128905</xdr:rowOff>
    </xdr:to>
    <xdr:sp macro="" textlink="">
      <xdr:nvSpPr>
        <xdr:cNvPr id="427" name="楕円 426">
          <a:extLst>
            <a:ext uri="{FF2B5EF4-FFF2-40B4-BE49-F238E27FC236}">
              <a16:creationId xmlns:a16="http://schemas.microsoft.com/office/drawing/2014/main" id="{C23FEA79-31F2-4C20-8E96-5C5CA5D4AE19}"/>
            </a:ext>
          </a:extLst>
        </xdr:cNvPr>
        <xdr:cNvSpPr/>
      </xdr:nvSpPr>
      <xdr:spPr>
        <a:xfrm>
          <a:off x="1739900" y="1746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78105</xdr:rowOff>
    </xdr:from>
    <xdr:to>
      <xdr:col>15</xdr:col>
      <xdr:colOff>50800</xdr:colOff>
      <xdr:row>104</xdr:row>
      <xdr:rowOff>116205</xdr:rowOff>
    </xdr:to>
    <xdr:cxnSp macro="">
      <xdr:nvCxnSpPr>
        <xdr:cNvPr id="428" name="直線コネクタ 427">
          <a:extLst>
            <a:ext uri="{FF2B5EF4-FFF2-40B4-BE49-F238E27FC236}">
              <a16:creationId xmlns:a16="http://schemas.microsoft.com/office/drawing/2014/main" id="{17ABA195-4232-4FA2-822B-62555443BB38}"/>
            </a:ext>
          </a:extLst>
        </xdr:cNvPr>
        <xdr:cNvCxnSpPr/>
      </xdr:nvCxnSpPr>
      <xdr:spPr>
        <a:xfrm>
          <a:off x="1790700" y="1751266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160655</xdr:rowOff>
    </xdr:from>
    <xdr:to>
      <xdr:col>6</xdr:col>
      <xdr:colOff>38100</xdr:colOff>
      <xdr:row>104</xdr:row>
      <xdr:rowOff>90805</xdr:rowOff>
    </xdr:to>
    <xdr:sp macro="" textlink="">
      <xdr:nvSpPr>
        <xdr:cNvPr id="429" name="楕円 428">
          <a:extLst>
            <a:ext uri="{FF2B5EF4-FFF2-40B4-BE49-F238E27FC236}">
              <a16:creationId xmlns:a16="http://schemas.microsoft.com/office/drawing/2014/main" id="{E7A01CE2-5F42-4445-92B2-6B9847C4D571}"/>
            </a:ext>
          </a:extLst>
        </xdr:cNvPr>
        <xdr:cNvSpPr/>
      </xdr:nvSpPr>
      <xdr:spPr>
        <a:xfrm>
          <a:off x="965200" y="174275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40005</xdr:rowOff>
    </xdr:from>
    <xdr:to>
      <xdr:col>10</xdr:col>
      <xdr:colOff>114300</xdr:colOff>
      <xdr:row>104</xdr:row>
      <xdr:rowOff>78105</xdr:rowOff>
    </xdr:to>
    <xdr:cxnSp macro="">
      <xdr:nvCxnSpPr>
        <xdr:cNvPr id="430" name="直線コネクタ 429">
          <a:extLst>
            <a:ext uri="{FF2B5EF4-FFF2-40B4-BE49-F238E27FC236}">
              <a16:creationId xmlns:a16="http://schemas.microsoft.com/office/drawing/2014/main" id="{CA9CCD0F-4A6C-4643-B518-8A4E95B76182}"/>
            </a:ext>
          </a:extLst>
        </xdr:cNvPr>
        <xdr:cNvCxnSpPr/>
      </xdr:nvCxnSpPr>
      <xdr:spPr>
        <a:xfrm>
          <a:off x="1008380" y="1747456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F8689944-E48C-487A-9679-4306A5549F91}"/>
            </a:ext>
          </a:extLst>
        </xdr:cNvPr>
        <xdr:cNvSpPr txBox="1"/>
      </xdr:nvSpPr>
      <xdr:spPr>
        <a:xfrm>
          <a:off x="3170564" y="1719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0AC9199B-FC55-4482-8895-EAFFDE21AD20}"/>
            </a:ext>
          </a:extLst>
        </xdr:cNvPr>
        <xdr:cNvSpPr txBox="1"/>
      </xdr:nvSpPr>
      <xdr:spPr>
        <a:xfrm>
          <a:off x="238570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0F6571F7-5847-43DD-A06D-CA570C707972}"/>
            </a:ext>
          </a:extLst>
        </xdr:cNvPr>
        <xdr:cNvSpPr txBox="1"/>
      </xdr:nvSpPr>
      <xdr:spPr>
        <a:xfrm>
          <a:off x="161100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19702</xdr:rowOff>
    </xdr:from>
    <xdr:ext cx="405111" cy="259045"/>
    <xdr:sp macro="" textlink="">
      <xdr:nvSpPr>
        <xdr:cNvPr id="434" name="n_4aveValue【市民会館】&#10;有形固定資産減価償却率">
          <a:extLst>
            <a:ext uri="{FF2B5EF4-FFF2-40B4-BE49-F238E27FC236}">
              <a16:creationId xmlns:a16="http://schemas.microsoft.com/office/drawing/2014/main" id="{B0375503-16EA-460E-9C59-9B4B175CCCD7}"/>
            </a:ext>
          </a:extLst>
        </xdr:cNvPr>
        <xdr:cNvSpPr txBox="1"/>
      </xdr:nvSpPr>
      <xdr:spPr>
        <a:xfrm>
          <a:off x="836304"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24782</xdr:rowOff>
    </xdr:from>
    <xdr:ext cx="405111" cy="259045"/>
    <xdr:sp macro="" textlink="">
      <xdr:nvSpPr>
        <xdr:cNvPr id="435" name="n_1mainValue【市民会館】&#10;有形固定資産減価償却率">
          <a:extLst>
            <a:ext uri="{FF2B5EF4-FFF2-40B4-BE49-F238E27FC236}">
              <a16:creationId xmlns:a16="http://schemas.microsoft.com/office/drawing/2014/main" id="{41E22D3A-F5CA-4AE7-BF9E-9D28274EDB4F}"/>
            </a:ext>
          </a:extLst>
        </xdr:cNvPr>
        <xdr:cNvSpPr txBox="1"/>
      </xdr:nvSpPr>
      <xdr:spPr>
        <a:xfrm>
          <a:off x="3170564" y="17626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158132</xdr:rowOff>
    </xdr:from>
    <xdr:ext cx="405111" cy="259045"/>
    <xdr:sp macro="" textlink="">
      <xdr:nvSpPr>
        <xdr:cNvPr id="436" name="n_2mainValue【市民会館】&#10;有形固定資産減価償却率">
          <a:extLst>
            <a:ext uri="{FF2B5EF4-FFF2-40B4-BE49-F238E27FC236}">
              <a16:creationId xmlns:a16="http://schemas.microsoft.com/office/drawing/2014/main" id="{3961DABA-10D4-470C-BFF0-191CB5048A34}"/>
            </a:ext>
          </a:extLst>
        </xdr:cNvPr>
        <xdr:cNvSpPr txBox="1"/>
      </xdr:nvSpPr>
      <xdr:spPr>
        <a:xfrm>
          <a:off x="2385704" y="1759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120032</xdr:rowOff>
    </xdr:from>
    <xdr:ext cx="405111" cy="259045"/>
    <xdr:sp macro="" textlink="">
      <xdr:nvSpPr>
        <xdr:cNvPr id="437" name="n_3mainValue【市民会館】&#10;有形固定資産減価償却率">
          <a:extLst>
            <a:ext uri="{FF2B5EF4-FFF2-40B4-BE49-F238E27FC236}">
              <a16:creationId xmlns:a16="http://schemas.microsoft.com/office/drawing/2014/main" id="{5790CE50-1507-4C0E-B1DD-4B9903369AA0}"/>
            </a:ext>
          </a:extLst>
        </xdr:cNvPr>
        <xdr:cNvSpPr txBox="1"/>
      </xdr:nvSpPr>
      <xdr:spPr>
        <a:xfrm>
          <a:off x="1611004" y="1755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81932</xdr:rowOff>
    </xdr:from>
    <xdr:ext cx="405111" cy="259045"/>
    <xdr:sp macro="" textlink="">
      <xdr:nvSpPr>
        <xdr:cNvPr id="438" name="n_4mainValue【市民会館】&#10;有形固定資産減価償却率">
          <a:extLst>
            <a:ext uri="{FF2B5EF4-FFF2-40B4-BE49-F238E27FC236}">
              <a16:creationId xmlns:a16="http://schemas.microsoft.com/office/drawing/2014/main" id="{75E3552F-FF01-466F-A934-6B3B93AAC5EE}"/>
            </a:ext>
          </a:extLst>
        </xdr:cNvPr>
        <xdr:cNvSpPr txBox="1"/>
      </xdr:nvSpPr>
      <xdr:spPr>
        <a:xfrm>
          <a:off x="836304" y="17516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DAEE9CAE-0020-4BE4-AFEA-E550EABBB2A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4909FCD-ABF5-478B-9D7C-D42CA5D23DA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436ED017-65B5-493F-BF7E-0F4C05D3A39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A5EB661C-AF18-4647-B855-DE537C085DF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E83AEA88-2CF8-4FAB-902A-574E098FD15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C155CC44-9B0D-4F2D-862F-2AF19816F79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4D25DE8C-284D-47D1-8E97-8CECDEA81FA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283CA143-A3E4-426A-8ED9-1BB45EC1A9D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95306A09-5639-4FA2-BE54-6059A85EC88F}"/>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83929B14-D316-4FEC-8AB0-85053DF5AA1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4BCB13E8-1337-4F02-AA7A-73D483EB7A97}"/>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4B3BF91A-C0E8-45DB-8583-4025F989F1DE}"/>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473A3CA9-3DA0-4434-AB96-6E54BE827E87}"/>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3F6DAD9D-96A9-497C-A3A7-AF00A838EF3B}"/>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3ED8B76F-520F-42ED-8821-66B3287ED0B8}"/>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04ABA29C-8554-464D-9CD3-7B507020437C}"/>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8406ABF8-07C9-48D8-B361-1FFFD9C1B815}"/>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0C9B8F4B-0AD8-4F58-9D48-A222C8E3EC3E}"/>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E2C999B4-B697-4B65-848A-6B60C2F5D36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240C430F-D37F-45E1-85EE-DCFACC9CD4D0}"/>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E5341BF-0833-4BF7-826B-D22A680D7BFC}"/>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7101C744-14FA-46AA-A2FF-B21A8C83925B}"/>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E15CE209-9FF8-4981-8E11-0CE1B879ABF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E70C84C3-E4E8-4415-8D4D-35922175B783}"/>
            </a:ext>
          </a:extLst>
        </xdr:cNvPr>
        <xdr:cNvCxnSpPr/>
      </xdr:nvCxnSpPr>
      <xdr:spPr>
        <a:xfrm flipV="1">
          <a:off x="9219565" y="16813530"/>
          <a:ext cx="0" cy="141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2FD69BEB-4881-4291-BF79-CC4D209EB746}"/>
            </a:ext>
          </a:extLst>
        </xdr:cNvPr>
        <xdr:cNvSpPr txBox="1"/>
      </xdr:nvSpPr>
      <xdr:spPr>
        <a:xfrm>
          <a:off x="9258300" y="1823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AE1D1E7B-2159-4E75-8B86-758136F6721A}"/>
            </a:ext>
          </a:extLst>
        </xdr:cNvPr>
        <xdr:cNvCxnSpPr/>
      </xdr:nvCxnSpPr>
      <xdr:spPr>
        <a:xfrm>
          <a:off x="9154160" y="1822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28058284-6DD7-435E-BF28-1302523D6FB7}"/>
            </a:ext>
          </a:extLst>
        </xdr:cNvPr>
        <xdr:cNvSpPr txBox="1"/>
      </xdr:nvSpPr>
      <xdr:spPr>
        <a:xfrm>
          <a:off x="9258300" y="1659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F1E6F92A-27A2-429B-975F-B8359F13D9D6}"/>
            </a:ext>
          </a:extLst>
        </xdr:cNvPr>
        <xdr:cNvCxnSpPr/>
      </xdr:nvCxnSpPr>
      <xdr:spPr>
        <a:xfrm>
          <a:off x="9154160" y="1681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467" name="【市民会館】&#10;一人当たり面積平均値テキスト">
          <a:extLst>
            <a:ext uri="{FF2B5EF4-FFF2-40B4-BE49-F238E27FC236}">
              <a16:creationId xmlns:a16="http://schemas.microsoft.com/office/drawing/2014/main" id="{AA77C8EF-F12E-44C6-B927-9DB6D9FE83C5}"/>
            </a:ext>
          </a:extLst>
        </xdr:cNvPr>
        <xdr:cNvSpPr txBox="1"/>
      </xdr:nvSpPr>
      <xdr:spPr>
        <a:xfrm>
          <a:off x="9258300" y="1784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38321E21-DC38-4739-93CF-4375C1509961}"/>
            </a:ext>
          </a:extLst>
        </xdr:cNvPr>
        <xdr:cNvSpPr/>
      </xdr:nvSpPr>
      <xdr:spPr>
        <a:xfrm>
          <a:off x="9192260" y="179857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E86E52F7-2ACD-42B0-A6EE-49B63D6DD14C}"/>
            </a:ext>
          </a:extLst>
        </xdr:cNvPr>
        <xdr:cNvSpPr/>
      </xdr:nvSpPr>
      <xdr:spPr>
        <a:xfrm>
          <a:off x="8445500" y="17985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9D8FCC6D-E0D4-491E-BBEE-103B9C6900ED}"/>
            </a:ext>
          </a:extLst>
        </xdr:cNvPr>
        <xdr:cNvSpPr/>
      </xdr:nvSpPr>
      <xdr:spPr>
        <a:xfrm>
          <a:off x="7670800" y="179793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1E61F21E-F790-4CC1-BCC2-9E15395ACD29}"/>
            </a:ext>
          </a:extLst>
        </xdr:cNvPr>
        <xdr:cNvSpPr/>
      </xdr:nvSpPr>
      <xdr:spPr>
        <a:xfrm>
          <a:off x="6873240" y="17979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34289</xdr:rowOff>
    </xdr:from>
    <xdr:to>
      <xdr:col>36</xdr:col>
      <xdr:colOff>165100</xdr:colOff>
      <xdr:row>107</xdr:row>
      <xdr:rowOff>135889</xdr:rowOff>
    </xdr:to>
    <xdr:sp macro="" textlink="">
      <xdr:nvSpPr>
        <xdr:cNvPr id="472" name="フローチャート: 判断 471">
          <a:extLst>
            <a:ext uri="{FF2B5EF4-FFF2-40B4-BE49-F238E27FC236}">
              <a16:creationId xmlns:a16="http://schemas.microsoft.com/office/drawing/2014/main" id="{2A56695F-680E-4889-9697-87A992E7F870}"/>
            </a:ext>
          </a:extLst>
        </xdr:cNvPr>
        <xdr:cNvSpPr/>
      </xdr:nvSpPr>
      <xdr:spPr>
        <a:xfrm>
          <a:off x="6098540" y="17971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9B03F72-E81B-41A1-8D8D-B17C1462A2FA}"/>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EC7204D-0A29-4B7E-9D81-55FB85A23378}"/>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E771F3F-063C-4FF1-9B3E-C772025550B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6F33DD3B-A9DD-4A19-B8EB-7A4C7B47EAF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DCE6825E-A512-4CA9-8D1D-29B9E21B16B3}"/>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165100</xdr:rowOff>
    </xdr:from>
    <xdr:to>
      <xdr:col>55</xdr:col>
      <xdr:colOff>50800</xdr:colOff>
      <xdr:row>108</xdr:row>
      <xdr:rowOff>95250</xdr:rowOff>
    </xdr:to>
    <xdr:sp macro="" textlink="">
      <xdr:nvSpPr>
        <xdr:cNvPr id="478" name="楕円 477">
          <a:extLst>
            <a:ext uri="{FF2B5EF4-FFF2-40B4-BE49-F238E27FC236}">
              <a16:creationId xmlns:a16="http://schemas.microsoft.com/office/drawing/2014/main" id="{05E065D2-529F-47BB-AE10-204A9333A667}"/>
            </a:ext>
          </a:extLst>
        </xdr:cNvPr>
        <xdr:cNvSpPr/>
      </xdr:nvSpPr>
      <xdr:spPr>
        <a:xfrm>
          <a:off x="9192260" y="18102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80027</xdr:rowOff>
    </xdr:from>
    <xdr:ext cx="469744" cy="259045"/>
    <xdr:sp macro="" textlink="">
      <xdr:nvSpPr>
        <xdr:cNvPr id="479" name="【市民会館】&#10;一人当たり面積該当値テキスト">
          <a:extLst>
            <a:ext uri="{FF2B5EF4-FFF2-40B4-BE49-F238E27FC236}">
              <a16:creationId xmlns:a16="http://schemas.microsoft.com/office/drawing/2014/main" id="{5A0D38FE-B94C-43A6-A920-D06C57AB25CE}"/>
            </a:ext>
          </a:extLst>
        </xdr:cNvPr>
        <xdr:cNvSpPr txBox="1"/>
      </xdr:nvSpPr>
      <xdr:spPr>
        <a:xfrm>
          <a:off x="9258300" y="1801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166370</xdr:rowOff>
    </xdr:from>
    <xdr:to>
      <xdr:col>50</xdr:col>
      <xdr:colOff>165100</xdr:colOff>
      <xdr:row>108</xdr:row>
      <xdr:rowOff>96520</xdr:rowOff>
    </xdr:to>
    <xdr:sp macro="" textlink="">
      <xdr:nvSpPr>
        <xdr:cNvPr id="480" name="楕円 479">
          <a:extLst>
            <a:ext uri="{FF2B5EF4-FFF2-40B4-BE49-F238E27FC236}">
              <a16:creationId xmlns:a16="http://schemas.microsoft.com/office/drawing/2014/main" id="{7637A8F1-2E54-4795-8DD7-47C0258346FA}"/>
            </a:ext>
          </a:extLst>
        </xdr:cNvPr>
        <xdr:cNvSpPr/>
      </xdr:nvSpPr>
      <xdr:spPr>
        <a:xfrm>
          <a:off x="8445500" y="1810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44450</xdr:rowOff>
    </xdr:from>
    <xdr:to>
      <xdr:col>55</xdr:col>
      <xdr:colOff>0</xdr:colOff>
      <xdr:row>108</xdr:row>
      <xdr:rowOff>45720</xdr:rowOff>
    </xdr:to>
    <xdr:cxnSp macro="">
      <xdr:nvCxnSpPr>
        <xdr:cNvPr id="481" name="直線コネクタ 480">
          <a:extLst>
            <a:ext uri="{FF2B5EF4-FFF2-40B4-BE49-F238E27FC236}">
              <a16:creationId xmlns:a16="http://schemas.microsoft.com/office/drawing/2014/main" id="{9707BFF4-0343-4C7D-BECB-E0C6CB54D066}"/>
            </a:ext>
          </a:extLst>
        </xdr:cNvPr>
        <xdr:cNvCxnSpPr/>
      </xdr:nvCxnSpPr>
      <xdr:spPr>
        <a:xfrm flipV="1">
          <a:off x="8496300" y="18149570"/>
          <a:ext cx="7239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168911</xdr:rowOff>
    </xdr:from>
    <xdr:to>
      <xdr:col>46</xdr:col>
      <xdr:colOff>38100</xdr:colOff>
      <xdr:row>108</xdr:row>
      <xdr:rowOff>99061</xdr:rowOff>
    </xdr:to>
    <xdr:sp macro="" textlink="">
      <xdr:nvSpPr>
        <xdr:cNvPr id="482" name="楕円 481">
          <a:extLst>
            <a:ext uri="{FF2B5EF4-FFF2-40B4-BE49-F238E27FC236}">
              <a16:creationId xmlns:a16="http://schemas.microsoft.com/office/drawing/2014/main" id="{EB6D794F-19FC-462B-92D5-2863F0348C56}"/>
            </a:ext>
          </a:extLst>
        </xdr:cNvPr>
        <xdr:cNvSpPr/>
      </xdr:nvSpPr>
      <xdr:spPr>
        <a:xfrm>
          <a:off x="7670800" y="181063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45720</xdr:rowOff>
    </xdr:from>
    <xdr:to>
      <xdr:col>50</xdr:col>
      <xdr:colOff>114300</xdr:colOff>
      <xdr:row>108</xdr:row>
      <xdr:rowOff>48261</xdr:rowOff>
    </xdr:to>
    <xdr:cxnSp macro="">
      <xdr:nvCxnSpPr>
        <xdr:cNvPr id="483" name="直線コネクタ 482">
          <a:extLst>
            <a:ext uri="{FF2B5EF4-FFF2-40B4-BE49-F238E27FC236}">
              <a16:creationId xmlns:a16="http://schemas.microsoft.com/office/drawing/2014/main" id="{AFD290BC-3513-489D-81F1-D6E754FCA209}"/>
            </a:ext>
          </a:extLst>
        </xdr:cNvPr>
        <xdr:cNvCxnSpPr/>
      </xdr:nvCxnSpPr>
      <xdr:spPr>
        <a:xfrm flipV="1">
          <a:off x="7713980" y="18150840"/>
          <a:ext cx="78232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170180</xdr:rowOff>
    </xdr:from>
    <xdr:to>
      <xdr:col>41</xdr:col>
      <xdr:colOff>101600</xdr:colOff>
      <xdr:row>108</xdr:row>
      <xdr:rowOff>100330</xdr:rowOff>
    </xdr:to>
    <xdr:sp macro="" textlink="">
      <xdr:nvSpPr>
        <xdr:cNvPr id="484" name="楕円 483">
          <a:extLst>
            <a:ext uri="{FF2B5EF4-FFF2-40B4-BE49-F238E27FC236}">
              <a16:creationId xmlns:a16="http://schemas.microsoft.com/office/drawing/2014/main" id="{31B074AA-C912-4192-AF33-53CA3909D171}"/>
            </a:ext>
          </a:extLst>
        </xdr:cNvPr>
        <xdr:cNvSpPr/>
      </xdr:nvSpPr>
      <xdr:spPr>
        <a:xfrm>
          <a:off x="6873240" y="18107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48261</xdr:rowOff>
    </xdr:from>
    <xdr:to>
      <xdr:col>45</xdr:col>
      <xdr:colOff>177800</xdr:colOff>
      <xdr:row>108</xdr:row>
      <xdr:rowOff>49530</xdr:rowOff>
    </xdr:to>
    <xdr:cxnSp macro="">
      <xdr:nvCxnSpPr>
        <xdr:cNvPr id="485" name="直線コネクタ 484">
          <a:extLst>
            <a:ext uri="{FF2B5EF4-FFF2-40B4-BE49-F238E27FC236}">
              <a16:creationId xmlns:a16="http://schemas.microsoft.com/office/drawing/2014/main" id="{DB08EB0C-C6E9-43F9-8147-A5E9CF78C255}"/>
            </a:ext>
          </a:extLst>
        </xdr:cNvPr>
        <xdr:cNvCxnSpPr/>
      </xdr:nvCxnSpPr>
      <xdr:spPr>
        <a:xfrm flipV="1">
          <a:off x="6924040" y="18153381"/>
          <a:ext cx="78994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0</xdr:rowOff>
    </xdr:from>
    <xdr:to>
      <xdr:col>36</xdr:col>
      <xdr:colOff>165100</xdr:colOff>
      <xdr:row>108</xdr:row>
      <xdr:rowOff>101600</xdr:rowOff>
    </xdr:to>
    <xdr:sp macro="" textlink="">
      <xdr:nvSpPr>
        <xdr:cNvPr id="486" name="楕円 485">
          <a:extLst>
            <a:ext uri="{FF2B5EF4-FFF2-40B4-BE49-F238E27FC236}">
              <a16:creationId xmlns:a16="http://schemas.microsoft.com/office/drawing/2014/main" id="{135AE1F5-310B-440F-9196-57FBA48329CF}"/>
            </a:ext>
          </a:extLst>
        </xdr:cNvPr>
        <xdr:cNvSpPr/>
      </xdr:nvSpPr>
      <xdr:spPr>
        <a:xfrm>
          <a:off x="6098540" y="1810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49530</xdr:rowOff>
    </xdr:from>
    <xdr:to>
      <xdr:col>41</xdr:col>
      <xdr:colOff>50800</xdr:colOff>
      <xdr:row>108</xdr:row>
      <xdr:rowOff>50800</xdr:rowOff>
    </xdr:to>
    <xdr:cxnSp macro="">
      <xdr:nvCxnSpPr>
        <xdr:cNvPr id="487" name="直線コネクタ 486">
          <a:extLst>
            <a:ext uri="{FF2B5EF4-FFF2-40B4-BE49-F238E27FC236}">
              <a16:creationId xmlns:a16="http://schemas.microsoft.com/office/drawing/2014/main" id="{B01D5D4E-DD87-4848-803A-A34B33235B2B}"/>
            </a:ext>
          </a:extLst>
        </xdr:cNvPr>
        <xdr:cNvCxnSpPr/>
      </xdr:nvCxnSpPr>
      <xdr:spPr>
        <a:xfrm flipV="1">
          <a:off x="6149340" y="18154650"/>
          <a:ext cx="7747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488" name="n_1aveValue【市民会館】&#10;一人当たり面積">
          <a:extLst>
            <a:ext uri="{FF2B5EF4-FFF2-40B4-BE49-F238E27FC236}">
              <a16:creationId xmlns:a16="http://schemas.microsoft.com/office/drawing/2014/main" id="{A0E8EDFD-2C08-4C68-9930-B88739E3DF04}"/>
            </a:ext>
          </a:extLst>
        </xdr:cNvPr>
        <xdr:cNvSpPr txBox="1"/>
      </xdr:nvSpPr>
      <xdr:spPr>
        <a:xfrm>
          <a:off x="827158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489" name="n_2aveValue【市民会館】&#10;一人当たり面積">
          <a:extLst>
            <a:ext uri="{FF2B5EF4-FFF2-40B4-BE49-F238E27FC236}">
              <a16:creationId xmlns:a16="http://schemas.microsoft.com/office/drawing/2014/main" id="{9C33046F-BC0A-4AF3-8F53-30628AF3C938}"/>
            </a:ext>
          </a:extLst>
        </xdr:cNvPr>
        <xdr:cNvSpPr txBox="1"/>
      </xdr:nvSpPr>
      <xdr:spPr>
        <a:xfrm>
          <a:off x="750958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0" name="n_3aveValue【市民会館】&#10;一人当たり面積">
          <a:extLst>
            <a:ext uri="{FF2B5EF4-FFF2-40B4-BE49-F238E27FC236}">
              <a16:creationId xmlns:a16="http://schemas.microsoft.com/office/drawing/2014/main" id="{25C45CE4-6DC3-4D81-8E44-2856154D1060}"/>
            </a:ext>
          </a:extLst>
        </xdr:cNvPr>
        <xdr:cNvSpPr txBox="1"/>
      </xdr:nvSpPr>
      <xdr:spPr>
        <a:xfrm>
          <a:off x="67120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152416</xdr:rowOff>
    </xdr:from>
    <xdr:ext cx="469744" cy="259045"/>
    <xdr:sp macro="" textlink="">
      <xdr:nvSpPr>
        <xdr:cNvPr id="491" name="n_4aveValue【市民会館】&#10;一人当たり面積">
          <a:extLst>
            <a:ext uri="{FF2B5EF4-FFF2-40B4-BE49-F238E27FC236}">
              <a16:creationId xmlns:a16="http://schemas.microsoft.com/office/drawing/2014/main" id="{D4F4A3C6-E2D0-43EB-856C-27EB74535E94}"/>
            </a:ext>
          </a:extLst>
        </xdr:cNvPr>
        <xdr:cNvSpPr txBox="1"/>
      </xdr:nvSpPr>
      <xdr:spPr>
        <a:xfrm>
          <a:off x="593732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87647</xdr:rowOff>
    </xdr:from>
    <xdr:ext cx="469744" cy="259045"/>
    <xdr:sp macro="" textlink="">
      <xdr:nvSpPr>
        <xdr:cNvPr id="492" name="n_1mainValue【市民会館】&#10;一人当たり面積">
          <a:extLst>
            <a:ext uri="{FF2B5EF4-FFF2-40B4-BE49-F238E27FC236}">
              <a16:creationId xmlns:a16="http://schemas.microsoft.com/office/drawing/2014/main" id="{2B01EC7D-A962-4928-BDF2-A380CD6C2BDD}"/>
            </a:ext>
          </a:extLst>
        </xdr:cNvPr>
        <xdr:cNvSpPr txBox="1"/>
      </xdr:nvSpPr>
      <xdr:spPr>
        <a:xfrm>
          <a:off x="8271587" y="1819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90188</xdr:rowOff>
    </xdr:from>
    <xdr:ext cx="469744" cy="259045"/>
    <xdr:sp macro="" textlink="">
      <xdr:nvSpPr>
        <xdr:cNvPr id="493" name="n_2mainValue【市民会館】&#10;一人当たり面積">
          <a:extLst>
            <a:ext uri="{FF2B5EF4-FFF2-40B4-BE49-F238E27FC236}">
              <a16:creationId xmlns:a16="http://schemas.microsoft.com/office/drawing/2014/main" id="{CEF0102A-0A74-4861-9D5B-543CFE6D2CEB}"/>
            </a:ext>
          </a:extLst>
        </xdr:cNvPr>
        <xdr:cNvSpPr txBox="1"/>
      </xdr:nvSpPr>
      <xdr:spPr>
        <a:xfrm>
          <a:off x="7509587" y="1819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91457</xdr:rowOff>
    </xdr:from>
    <xdr:ext cx="469744" cy="259045"/>
    <xdr:sp macro="" textlink="">
      <xdr:nvSpPr>
        <xdr:cNvPr id="494" name="n_3mainValue【市民会館】&#10;一人当たり面積">
          <a:extLst>
            <a:ext uri="{FF2B5EF4-FFF2-40B4-BE49-F238E27FC236}">
              <a16:creationId xmlns:a16="http://schemas.microsoft.com/office/drawing/2014/main" id="{C461FCB8-59BD-44EB-8D0D-DE4A41F2450D}"/>
            </a:ext>
          </a:extLst>
        </xdr:cNvPr>
        <xdr:cNvSpPr txBox="1"/>
      </xdr:nvSpPr>
      <xdr:spPr>
        <a:xfrm>
          <a:off x="6712027" y="1819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92727</xdr:rowOff>
    </xdr:from>
    <xdr:ext cx="469744" cy="259045"/>
    <xdr:sp macro="" textlink="">
      <xdr:nvSpPr>
        <xdr:cNvPr id="495" name="n_4mainValue【市民会館】&#10;一人当たり面積">
          <a:extLst>
            <a:ext uri="{FF2B5EF4-FFF2-40B4-BE49-F238E27FC236}">
              <a16:creationId xmlns:a16="http://schemas.microsoft.com/office/drawing/2014/main" id="{B0F2C4DA-C7D8-441F-8253-A437BA84B22C}"/>
            </a:ext>
          </a:extLst>
        </xdr:cNvPr>
        <xdr:cNvSpPr txBox="1"/>
      </xdr:nvSpPr>
      <xdr:spPr>
        <a:xfrm>
          <a:off x="5937327" y="181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E8478483-E1C7-42AE-B2C5-A2821B5F619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F8C93B84-DC1C-4F62-BCCE-C7A2509F1C4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67A1D416-8BAA-42E0-8E16-6B66FADEDD9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C8937DD6-0B3D-4DE6-99B2-C6B6760DF4F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2281E66A-0E26-45FC-A8B0-1F514EED2DC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BA067D03-6E36-4163-9478-0FF89936DE3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28F2BB46-B665-4D44-A617-C0893108B92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3F2A7291-50BC-4B9D-B785-E6E8D4D982E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F4E4195A-7ED1-4CB4-BD15-3EB3246FC94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910A2310-B388-464C-8F4E-E07839CAC66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74415613-1009-463F-A4A0-CDCB68E7602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86DF8CCB-69FF-472F-A67B-A8FA45DDD17C}"/>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4B6DA831-8E17-4DEA-A41D-D4F81EA40BDF}"/>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A67D69AF-1398-48FE-ABAC-18699BB8343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9A449DF4-F7D5-4AAE-8189-3EF930048DE6}"/>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2C04C5DA-F07B-46F0-8BDA-9F2DB6505CFF}"/>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7CE5E729-E0F8-485C-875C-04C4B779B2E3}"/>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D04D186B-E31B-4161-B056-5015D223A41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24341EE3-9368-4C2F-8AA8-D38F7A40B88C}"/>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098286B4-BC3C-4A7F-8397-2B40CDDD2A5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815C9B14-6CFD-45BD-836E-00BD74658EFA}"/>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1D85598C-7BEA-4B65-BF9F-42EEC313433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B75ADFA0-D6F7-4568-A616-A559E5484A02}"/>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4FE459A5-EF73-4A71-9F1B-6B905FB577E1}"/>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EFBCB113-AB17-4709-A8C8-78AE69FCDE9E}"/>
            </a:ext>
          </a:extLst>
        </xdr:cNvPr>
        <xdr:cNvCxnSpPr/>
      </xdr:nvCxnSpPr>
      <xdr:spPr>
        <a:xfrm flipV="1">
          <a:off x="14375764" y="570738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0BAE1E0F-85DB-427A-AA0F-D73C53D204CE}"/>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35654C85-B98B-4E33-B133-4AFD8C2EC15F}"/>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84F170AF-2831-4B75-A4FF-CACB541EA5AF}"/>
            </a:ext>
          </a:extLst>
        </xdr:cNvPr>
        <xdr:cNvSpPr txBox="1"/>
      </xdr:nvSpPr>
      <xdr:spPr>
        <a:xfrm>
          <a:off x="14414500" y="549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32428820-60F2-4D3C-8DD2-4A45D3966F83}"/>
            </a:ext>
          </a:extLst>
        </xdr:cNvPr>
        <xdr:cNvCxnSpPr/>
      </xdr:nvCxnSpPr>
      <xdr:spPr>
        <a:xfrm>
          <a:off x="14287500" y="570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280D9F72-E1A8-4B71-AEC6-F0A6EA0A6333}"/>
            </a:ext>
          </a:extLst>
        </xdr:cNvPr>
        <xdr:cNvSpPr txBox="1"/>
      </xdr:nvSpPr>
      <xdr:spPr>
        <a:xfrm>
          <a:off x="144145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4E859DCE-1C24-4099-B933-887A7E9F6899}"/>
            </a:ext>
          </a:extLst>
        </xdr:cNvPr>
        <xdr:cNvSpPr/>
      </xdr:nvSpPr>
      <xdr:spPr>
        <a:xfrm>
          <a:off x="14325600" y="63252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B770B2DD-9FEE-4908-9E43-2F43B909BFCB}"/>
            </a:ext>
          </a:extLst>
        </xdr:cNvPr>
        <xdr:cNvSpPr/>
      </xdr:nvSpPr>
      <xdr:spPr>
        <a:xfrm>
          <a:off x="13578840" y="6309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A112BA93-344B-4477-9500-042DF52A0CD6}"/>
            </a:ext>
          </a:extLst>
        </xdr:cNvPr>
        <xdr:cNvSpPr/>
      </xdr:nvSpPr>
      <xdr:spPr>
        <a:xfrm>
          <a:off x="12804140" y="634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4822F6E7-8A15-4071-944E-6DF87926F1BC}"/>
            </a:ext>
          </a:extLst>
        </xdr:cNvPr>
        <xdr:cNvSpPr/>
      </xdr:nvSpPr>
      <xdr:spPr>
        <a:xfrm>
          <a:off x="120294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101600</xdr:rowOff>
    </xdr:from>
    <xdr:to>
      <xdr:col>67</xdr:col>
      <xdr:colOff>101600</xdr:colOff>
      <xdr:row>38</xdr:row>
      <xdr:rowOff>31750</xdr:rowOff>
    </xdr:to>
    <xdr:sp macro="" textlink="">
      <xdr:nvSpPr>
        <xdr:cNvPr id="530" name="フローチャート: 判断 529">
          <a:extLst>
            <a:ext uri="{FF2B5EF4-FFF2-40B4-BE49-F238E27FC236}">
              <a16:creationId xmlns:a16="http://schemas.microsoft.com/office/drawing/2014/main" id="{5330B416-BA1A-41F0-AA21-718DF20DB223}"/>
            </a:ext>
          </a:extLst>
        </xdr:cNvPr>
        <xdr:cNvSpPr/>
      </xdr:nvSpPr>
      <xdr:spPr>
        <a:xfrm>
          <a:off x="11231880" y="630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CA535E3-C823-484D-9EA2-F6EB1F8577E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87B29E7-44B4-4FFC-AC68-1D3738CC5AB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2143393-6A47-4026-95BB-C95A649F507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8DECC9B1-6EE1-4E6D-8BD1-CFE131AB9E3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4B429FBD-5FE9-47E1-9E51-3005DC6DD39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4445</xdr:rowOff>
    </xdr:from>
    <xdr:to>
      <xdr:col>85</xdr:col>
      <xdr:colOff>177800</xdr:colOff>
      <xdr:row>41</xdr:row>
      <xdr:rowOff>106045</xdr:rowOff>
    </xdr:to>
    <xdr:sp macro="" textlink="">
      <xdr:nvSpPr>
        <xdr:cNvPr id="536" name="楕円 535">
          <a:extLst>
            <a:ext uri="{FF2B5EF4-FFF2-40B4-BE49-F238E27FC236}">
              <a16:creationId xmlns:a16="http://schemas.microsoft.com/office/drawing/2014/main" id="{980F00AC-B630-4588-BE2B-521FC02D0440}"/>
            </a:ext>
          </a:extLst>
        </xdr:cNvPr>
        <xdr:cNvSpPr/>
      </xdr:nvSpPr>
      <xdr:spPr>
        <a:xfrm>
          <a:off x="14325600" y="68776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154322</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CEA30018-0496-4BD4-9238-B98F0FBCE7D4}"/>
            </a:ext>
          </a:extLst>
        </xdr:cNvPr>
        <xdr:cNvSpPr txBox="1"/>
      </xdr:nvSpPr>
      <xdr:spPr>
        <a:xfrm>
          <a:off x="14414500"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154940</xdr:rowOff>
    </xdr:from>
    <xdr:to>
      <xdr:col>81</xdr:col>
      <xdr:colOff>101600</xdr:colOff>
      <xdr:row>41</xdr:row>
      <xdr:rowOff>85090</xdr:rowOff>
    </xdr:to>
    <xdr:sp macro="" textlink="">
      <xdr:nvSpPr>
        <xdr:cNvPr id="538" name="楕円 537">
          <a:extLst>
            <a:ext uri="{FF2B5EF4-FFF2-40B4-BE49-F238E27FC236}">
              <a16:creationId xmlns:a16="http://schemas.microsoft.com/office/drawing/2014/main" id="{46E904BD-2238-42BA-B567-3685ADFCB33B}"/>
            </a:ext>
          </a:extLst>
        </xdr:cNvPr>
        <xdr:cNvSpPr/>
      </xdr:nvSpPr>
      <xdr:spPr>
        <a:xfrm>
          <a:off x="13578840" y="6860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34290</xdr:rowOff>
    </xdr:from>
    <xdr:to>
      <xdr:col>85</xdr:col>
      <xdr:colOff>127000</xdr:colOff>
      <xdr:row>41</xdr:row>
      <xdr:rowOff>55245</xdr:rowOff>
    </xdr:to>
    <xdr:cxnSp macro="">
      <xdr:nvCxnSpPr>
        <xdr:cNvPr id="539" name="直線コネクタ 538">
          <a:extLst>
            <a:ext uri="{FF2B5EF4-FFF2-40B4-BE49-F238E27FC236}">
              <a16:creationId xmlns:a16="http://schemas.microsoft.com/office/drawing/2014/main" id="{C8F18878-045E-414E-A5B5-BBD2BEDC92D9}"/>
            </a:ext>
          </a:extLst>
        </xdr:cNvPr>
        <xdr:cNvCxnSpPr/>
      </xdr:nvCxnSpPr>
      <xdr:spPr>
        <a:xfrm>
          <a:off x="13629640" y="6907530"/>
          <a:ext cx="7467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133985</xdr:rowOff>
    </xdr:from>
    <xdr:to>
      <xdr:col>76</xdr:col>
      <xdr:colOff>165100</xdr:colOff>
      <xdr:row>41</xdr:row>
      <xdr:rowOff>64135</xdr:rowOff>
    </xdr:to>
    <xdr:sp macro="" textlink="">
      <xdr:nvSpPr>
        <xdr:cNvPr id="540" name="楕円 539">
          <a:extLst>
            <a:ext uri="{FF2B5EF4-FFF2-40B4-BE49-F238E27FC236}">
              <a16:creationId xmlns:a16="http://schemas.microsoft.com/office/drawing/2014/main" id="{0A3ADF39-8691-4ADE-BA71-9BED34C09D41}"/>
            </a:ext>
          </a:extLst>
        </xdr:cNvPr>
        <xdr:cNvSpPr/>
      </xdr:nvSpPr>
      <xdr:spPr>
        <a:xfrm>
          <a:off x="12804140" y="6839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13335</xdr:rowOff>
    </xdr:from>
    <xdr:to>
      <xdr:col>81</xdr:col>
      <xdr:colOff>50800</xdr:colOff>
      <xdr:row>41</xdr:row>
      <xdr:rowOff>34290</xdr:rowOff>
    </xdr:to>
    <xdr:cxnSp macro="">
      <xdr:nvCxnSpPr>
        <xdr:cNvPr id="541" name="直線コネクタ 540">
          <a:extLst>
            <a:ext uri="{FF2B5EF4-FFF2-40B4-BE49-F238E27FC236}">
              <a16:creationId xmlns:a16="http://schemas.microsoft.com/office/drawing/2014/main" id="{0D541F6B-9C8B-4F93-B286-3AB642B3607A}"/>
            </a:ext>
          </a:extLst>
        </xdr:cNvPr>
        <xdr:cNvCxnSpPr/>
      </xdr:nvCxnSpPr>
      <xdr:spPr>
        <a:xfrm>
          <a:off x="12854940" y="6886575"/>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113030</xdr:rowOff>
    </xdr:from>
    <xdr:to>
      <xdr:col>72</xdr:col>
      <xdr:colOff>38100</xdr:colOff>
      <xdr:row>41</xdr:row>
      <xdr:rowOff>43180</xdr:rowOff>
    </xdr:to>
    <xdr:sp macro="" textlink="">
      <xdr:nvSpPr>
        <xdr:cNvPr id="542" name="楕円 541">
          <a:extLst>
            <a:ext uri="{FF2B5EF4-FFF2-40B4-BE49-F238E27FC236}">
              <a16:creationId xmlns:a16="http://schemas.microsoft.com/office/drawing/2014/main" id="{DA81D40B-DDB7-434B-AC91-75DEE17700A6}"/>
            </a:ext>
          </a:extLst>
        </xdr:cNvPr>
        <xdr:cNvSpPr/>
      </xdr:nvSpPr>
      <xdr:spPr>
        <a:xfrm>
          <a:off x="12029440" y="6818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163830</xdr:rowOff>
    </xdr:from>
    <xdr:to>
      <xdr:col>76</xdr:col>
      <xdr:colOff>114300</xdr:colOff>
      <xdr:row>41</xdr:row>
      <xdr:rowOff>13335</xdr:rowOff>
    </xdr:to>
    <xdr:cxnSp macro="">
      <xdr:nvCxnSpPr>
        <xdr:cNvPr id="543" name="直線コネクタ 542">
          <a:extLst>
            <a:ext uri="{FF2B5EF4-FFF2-40B4-BE49-F238E27FC236}">
              <a16:creationId xmlns:a16="http://schemas.microsoft.com/office/drawing/2014/main" id="{EFCFBE64-5F9A-407A-945B-B7A7823531EF}"/>
            </a:ext>
          </a:extLst>
        </xdr:cNvPr>
        <xdr:cNvCxnSpPr/>
      </xdr:nvCxnSpPr>
      <xdr:spPr>
        <a:xfrm>
          <a:off x="12072620" y="6869430"/>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90170</xdr:rowOff>
    </xdr:from>
    <xdr:to>
      <xdr:col>67</xdr:col>
      <xdr:colOff>101600</xdr:colOff>
      <xdr:row>41</xdr:row>
      <xdr:rowOff>20320</xdr:rowOff>
    </xdr:to>
    <xdr:sp macro="" textlink="">
      <xdr:nvSpPr>
        <xdr:cNvPr id="544" name="楕円 543">
          <a:extLst>
            <a:ext uri="{FF2B5EF4-FFF2-40B4-BE49-F238E27FC236}">
              <a16:creationId xmlns:a16="http://schemas.microsoft.com/office/drawing/2014/main" id="{829461C3-7106-46AB-AFA9-12929F93C112}"/>
            </a:ext>
          </a:extLst>
        </xdr:cNvPr>
        <xdr:cNvSpPr/>
      </xdr:nvSpPr>
      <xdr:spPr>
        <a:xfrm>
          <a:off x="11231880" y="6795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140970</xdr:rowOff>
    </xdr:from>
    <xdr:to>
      <xdr:col>71</xdr:col>
      <xdr:colOff>177800</xdr:colOff>
      <xdr:row>40</xdr:row>
      <xdr:rowOff>163830</xdr:rowOff>
    </xdr:to>
    <xdr:cxnSp macro="">
      <xdr:nvCxnSpPr>
        <xdr:cNvPr id="545" name="直線コネクタ 544">
          <a:extLst>
            <a:ext uri="{FF2B5EF4-FFF2-40B4-BE49-F238E27FC236}">
              <a16:creationId xmlns:a16="http://schemas.microsoft.com/office/drawing/2014/main" id="{709DF9AE-EA50-47BC-97B3-0D9F73AE082F}"/>
            </a:ext>
          </a:extLst>
        </xdr:cNvPr>
        <xdr:cNvCxnSpPr/>
      </xdr:nvCxnSpPr>
      <xdr:spPr>
        <a:xfrm>
          <a:off x="11282680" y="684657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C36D2F4C-6E54-492D-B191-44DB2CBA5785}"/>
            </a:ext>
          </a:extLst>
        </xdr:cNvPr>
        <xdr:cNvSpPr txBox="1"/>
      </xdr:nvSpPr>
      <xdr:spPr>
        <a:xfrm>
          <a:off x="134372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6BB74D4C-9EDC-4FC9-BA6E-16A84A46FBFD}"/>
            </a:ext>
          </a:extLst>
        </xdr:cNvPr>
        <xdr:cNvSpPr txBox="1"/>
      </xdr:nvSpPr>
      <xdr:spPr>
        <a:xfrm>
          <a:off x="126752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332F044B-57BD-4D62-B924-2B7B05660B66}"/>
            </a:ext>
          </a:extLst>
        </xdr:cNvPr>
        <xdr:cNvSpPr txBox="1"/>
      </xdr:nvSpPr>
      <xdr:spPr>
        <a:xfrm>
          <a:off x="119005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48277</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4258A8F1-0068-456E-ACF8-D069D9062B29}"/>
            </a:ext>
          </a:extLst>
        </xdr:cNvPr>
        <xdr:cNvSpPr txBox="1"/>
      </xdr:nvSpPr>
      <xdr:spPr>
        <a:xfrm>
          <a:off x="1110298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76217</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F49DD41C-93E9-44A2-8A3E-C4A1FDEF7BA1}"/>
            </a:ext>
          </a:extLst>
        </xdr:cNvPr>
        <xdr:cNvSpPr txBox="1"/>
      </xdr:nvSpPr>
      <xdr:spPr>
        <a:xfrm>
          <a:off x="13437244" y="694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55262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3A6C3C5E-8419-412F-BA05-A887CE314133}"/>
            </a:ext>
          </a:extLst>
        </xdr:cNvPr>
        <xdr:cNvSpPr txBox="1"/>
      </xdr:nvSpPr>
      <xdr:spPr>
        <a:xfrm>
          <a:off x="12675244" y="692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34307</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B78D5FFA-1EA7-4732-9A6C-7633088D0584}"/>
            </a:ext>
          </a:extLst>
        </xdr:cNvPr>
        <xdr:cNvSpPr txBox="1"/>
      </xdr:nvSpPr>
      <xdr:spPr>
        <a:xfrm>
          <a:off x="119005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11447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9220F759-280D-45AC-A622-1563992CDDCC}"/>
            </a:ext>
          </a:extLst>
        </xdr:cNvPr>
        <xdr:cNvSpPr txBox="1"/>
      </xdr:nvSpPr>
      <xdr:spPr>
        <a:xfrm>
          <a:off x="1110298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424E4608-C1F4-4EE3-865C-02BDB5B0603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95DEE0BC-DECC-4C4C-9087-E794BC1D8B0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9913116F-D2BB-44A5-B240-1FA1EE3E1E2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B83299D3-D86D-4606-A476-1D71045C433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6972363C-6B91-43EF-AF73-3A7A70D24B8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38324543-67C6-4DE2-80F1-4EFE9AFD2447}"/>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F0C47220-E974-4E9A-A3BA-F901B8445AF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762C570B-9B83-4CC8-9AC0-12532A98728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DB6CBD0C-3E33-48FA-B89A-35D3646482C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D33D5EB6-7715-47A6-AB98-B2153437C7A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F0B16FBF-5B25-4BDC-9976-350C98A6C56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A1536AE5-0C12-48C5-8C84-C45D80F42098}"/>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CA4C3EC0-22FF-4EA2-8424-9030BF23504F}"/>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5CAC6806-372B-4C3B-80EF-C36D09F041D0}"/>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23FC6784-2EF1-4066-9F84-C31FAB52A331}"/>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B5EF11EE-4EDD-4D5D-8D08-2B7021E53683}"/>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F0D2AA41-3C57-4278-A815-4B7101F1EF99}"/>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138CB605-6F1F-47C1-A2CB-4723CC0A437A}"/>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EE3D573F-E5F8-4EFC-8A3F-86AB1322F21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E75D99C4-558E-4EFB-8114-7A6357BB1B4E}"/>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37875A73-572A-4718-A0A0-03F288D3055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E88A1F73-0E91-4C22-8E8C-D9864CB91E02}"/>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068A86F1-C27B-4275-B3DA-E1B72C02FE0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011103B8-194F-4648-AB41-832F082DAA6E}"/>
            </a:ext>
          </a:extLst>
        </xdr:cNvPr>
        <xdr:cNvCxnSpPr/>
      </xdr:nvCxnSpPr>
      <xdr:spPr>
        <a:xfrm flipV="1">
          <a:off x="19509104" y="5796307"/>
          <a:ext cx="0" cy="1279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A7AD101C-E313-468C-984A-BFB27316B6B6}"/>
            </a:ext>
          </a:extLst>
        </xdr:cNvPr>
        <xdr:cNvSpPr txBox="1"/>
      </xdr:nvSpPr>
      <xdr:spPr>
        <a:xfrm>
          <a:off x="19547840" y="707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F308151A-E1EF-40C9-AAB0-F866CD868810}"/>
            </a:ext>
          </a:extLst>
        </xdr:cNvPr>
        <xdr:cNvCxnSpPr/>
      </xdr:nvCxnSpPr>
      <xdr:spPr>
        <a:xfrm>
          <a:off x="19443700" y="707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BCBBC7CA-4638-4858-89B1-18C955B732CA}"/>
            </a:ext>
          </a:extLst>
        </xdr:cNvPr>
        <xdr:cNvSpPr txBox="1"/>
      </xdr:nvSpPr>
      <xdr:spPr>
        <a:xfrm>
          <a:off x="19547840" y="55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C6A053DA-AAE1-4691-82D2-66A93576A8E3}"/>
            </a:ext>
          </a:extLst>
        </xdr:cNvPr>
        <xdr:cNvCxnSpPr/>
      </xdr:nvCxnSpPr>
      <xdr:spPr>
        <a:xfrm>
          <a:off x="19443700" y="57963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95128712-CE1B-4B1B-8097-CF6B6334C230}"/>
            </a:ext>
          </a:extLst>
        </xdr:cNvPr>
        <xdr:cNvSpPr txBox="1"/>
      </xdr:nvSpPr>
      <xdr:spPr>
        <a:xfrm>
          <a:off x="19547840" y="67768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096922D8-15E3-4F64-B689-B7AF27A9FD2F}"/>
            </a:ext>
          </a:extLst>
        </xdr:cNvPr>
        <xdr:cNvSpPr/>
      </xdr:nvSpPr>
      <xdr:spPr>
        <a:xfrm>
          <a:off x="19458940" y="6798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AB52C262-47C0-4A54-A80F-81A3749AD59E}"/>
            </a:ext>
          </a:extLst>
        </xdr:cNvPr>
        <xdr:cNvSpPr/>
      </xdr:nvSpPr>
      <xdr:spPr>
        <a:xfrm>
          <a:off x="1873504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CBF40751-1475-475D-999F-B42A4D5DFC48}"/>
            </a:ext>
          </a:extLst>
        </xdr:cNvPr>
        <xdr:cNvSpPr/>
      </xdr:nvSpPr>
      <xdr:spPr>
        <a:xfrm>
          <a:off x="17937480" y="6793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F0BC2471-1BC6-4161-AE16-611244D79467}"/>
            </a:ext>
          </a:extLst>
        </xdr:cNvPr>
        <xdr:cNvSpPr/>
      </xdr:nvSpPr>
      <xdr:spPr>
        <a:xfrm>
          <a:off x="17162780" y="681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139157</xdr:rowOff>
    </xdr:from>
    <xdr:to>
      <xdr:col>98</xdr:col>
      <xdr:colOff>38100</xdr:colOff>
      <xdr:row>41</xdr:row>
      <xdr:rowOff>69307</xdr:rowOff>
    </xdr:to>
    <xdr:sp macro="" textlink="">
      <xdr:nvSpPr>
        <xdr:cNvPr id="587" name="フローチャート: 判断 586">
          <a:extLst>
            <a:ext uri="{FF2B5EF4-FFF2-40B4-BE49-F238E27FC236}">
              <a16:creationId xmlns:a16="http://schemas.microsoft.com/office/drawing/2014/main" id="{D4F477B8-4792-4BCA-AF5A-2B30A9A6AB42}"/>
            </a:ext>
          </a:extLst>
        </xdr:cNvPr>
        <xdr:cNvSpPr/>
      </xdr:nvSpPr>
      <xdr:spPr>
        <a:xfrm>
          <a:off x="16388080" y="68447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240F25D-54C2-49C4-B8D3-8E611AF8B30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083101F-A47E-4C50-A319-EE5274EDC95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4E27E9D2-6031-4502-A3D3-B60E2177E37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D900029A-2AAF-4DBB-9815-F11F94BAAA3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B27B8D4-D7A4-4CA6-97C1-734FB3F39F5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102175</xdr:rowOff>
    </xdr:from>
    <xdr:to>
      <xdr:col>116</xdr:col>
      <xdr:colOff>114300</xdr:colOff>
      <xdr:row>40</xdr:row>
      <xdr:rowOff>32325</xdr:rowOff>
    </xdr:to>
    <xdr:sp macro="" textlink="">
      <xdr:nvSpPr>
        <xdr:cNvPr id="593" name="楕円 592">
          <a:extLst>
            <a:ext uri="{FF2B5EF4-FFF2-40B4-BE49-F238E27FC236}">
              <a16:creationId xmlns:a16="http://schemas.microsoft.com/office/drawing/2014/main" id="{143EB99B-98DE-46A1-A68C-0C05265084CD}"/>
            </a:ext>
          </a:extLst>
        </xdr:cNvPr>
        <xdr:cNvSpPr/>
      </xdr:nvSpPr>
      <xdr:spPr>
        <a:xfrm>
          <a:off x="19458940" y="6640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125052</xdr:rowOff>
    </xdr:from>
    <xdr:ext cx="599010" cy="259045"/>
    <xdr:sp macro="" textlink="">
      <xdr:nvSpPr>
        <xdr:cNvPr id="594" name="【一般廃棄物処理施設】&#10;一人当たり有形固定資産（償却資産）額該当値テキスト">
          <a:extLst>
            <a:ext uri="{FF2B5EF4-FFF2-40B4-BE49-F238E27FC236}">
              <a16:creationId xmlns:a16="http://schemas.microsoft.com/office/drawing/2014/main" id="{B01D7784-4C38-4AA9-BB69-DF1DB4C818CF}"/>
            </a:ext>
          </a:extLst>
        </xdr:cNvPr>
        <xdr:cNvSpPr txBox="1"/>
      </xdr:nvSpPr>
      <xdr:spPr>
        <a:xfrm>
          <a:off x="19547840" y="6495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110653</xdr:rowOff>
    </xdr:from>
    <xdr:to>
      <xdr:col>112</xdr:col>
      <xdr:colOff>38100</xdr:colOff>
      <xdr:row>40</xdr:row>
      <xdr:rowOff>40803</xdr:rowOff>
    </xdr:to>
    <xdr:sp macro="" textlink="">
      <xdr:nvSpPr>
        <xdr:cNvPr id="595" name="楕円 594">
          <a:extLst>
            <a:ext uri="{FF2B5EF4-FFF2-40B4-BE49-F238E27FC236}">
              <a16:creationId xmlns:a16="http://schemas.microsoft.com/office/drawing/2014/main" id="{7FEA7511-B05B-4733-AC49-5EA17AA851A0}"/>
            </a:ext>
          </a:extLst>
        </xdr:cNvPr>
        <xdr:cNvSpPr/>
      </xdr:nvSpPr>
      <xdr:spPr>
        <a:xfrm>
          <a:off x="18735040" y="66486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152975</xdr:rowOff>
    </xdr:from>
    <xdr:to>
      <xdr:col>116</xdr:col>
      <xdr:colOff>63500</xdr:colOff>
      <xdr:row>39</xdr:row>
      <xdr:rowOff>161453</xdr:rowOff>
    </xdr:to>
    <xdr:cxnSp macro="">
      <xdr:nvCxnSpPr>
        <xdr:cNvPr id="596" name="直線コネクタ 595">
          <a:extLst>
            <a:ext uri="{FF2B5EF4-FFF2-40B4-BE49-F238E27FC236}">
              <a16:creationId xmlns:a16="http://schemas.microsoft.com/office/drawing/2014/main" id="{FB97CE21-32E6-412D-8499-DA8E6DBD9CB7}"/>
            </a:ext>
          </a:extLst>
        </xdr:cNvPr>
        <xdr:cNvCxnSpPr/>
      </xdr:nvCxnSpPr>
      <xdr:spPr>
        <a:xfrm flipV="1">
          <a:off x="18778220" y="6690935"/>
          <a:ext cx="731520" cy="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115735</xdr:rowOff>
    </xdr:from>
    <xdr:to>
      <xdr:col>107</xdr:col>
      <xdr:colOff>101600</xdr:colOff>
      <xdr:row>40</xdr:row>
      <xdr:rowOff>45885</xdr:rowOff>
    </xdr:to>
    <xdr:sp macro="" textlink="">
      <xdr:nvSpPr>
        <xdr:cNvPr id="597" name="楕円 596">
          <a:extLst>
            <a:ext uri="{FF2B5EF4-FFF2-40B4-BE49-F238E27FC236}">
              <a16:creationId xmlns:a16="http://schemas.microsoft.com/office/drawing/2014/main" id="{BAFEC49B-6A9C-4EE5-A092-6CCAC81E2B40}"/>
            </a:ext>
          </a:extLst>
        </xdr:cNvPr>
        <xdr:cNvSpPr/>
      </xdr:nvSpPr>
      <xdr:spPr>
        <a:xfrm>
          <a:off x="17937480" y="6653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161453</xdr:rowOff>
    </xdr:from>
    <xdr:to>
      <xdr:col>111</xdr:col>
      <xdr:colOff>177800</xdr:colOff>
      <xdr:row>39</xdr:row>
      <xdr:rowOff>166535</xdr:rowOff>
    </xdr:to>
    <xdr:cxnSp macro="">
      <xdr:nvCxnSpPr>
        <xdr:cNvPr id="598" name="直線コネクタ 597">
          <a:extLst>
            <a:ext uri="{FF2B5EF4-FFF2-40B4-BE49-F238E27FC236}">
              <a16:creationId xmlns:a16="http://schemas.microsoft.com/office/drawing/2014/main" id="{5A9B4330-6555-43EB-BC1C-D498C67B9579}"/>
            </a:ext>
          </a:extLst>
        </xdr:cNvPr>
        <xdr:cNvCxnSpPr/>
      </xdr:nvCxnSpPr>
      <xdr:spPr>
        <a:xfrm flipV="1">
          <a:off x="17988280" y="6699413"/>
          <a:ext cx="789940" cy="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117928</xdr:rowOff>
    </xdr:from>
    <xdr:to>
      <xdr:col>102</xdr:col>
      <xdr:colOff>165100</xdr:colOff>
      <xdr:row>40</xdr:row>
      <xdr:rowOff>48078</xdr:rowOff>
    </xdr:to>
    <xdr:sp macro="" textlink="">
      <xdr:nvSpPr>
        <xdr:cNvPr id="599" name="楕円 598">
          <a:extLst>
            <a:ext uri="{FF2B5EF4-FFF2-40B4-BE49-F238E27FC236}">
              <a16:creationId xmlns:a16="http://schemas.microsoft.com/office/drawing/2014/main" id="{E2604BA2-015A-4CB9-A6FD-D01C92CCFAC7}"/>
            </a:ext>
          </a:extLst>
        </xdr:cNvPr>
        <xdr:cNvSpPr/>
      </xdr:nvSpPr>
      <xdr:spPr>
        <a:xfrm>
          <a:off x="17162780" y="66558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166535</xdr:rowOff>
    </xdr:from>
    <xdr:to>
      <xdr:col>107</xdr:col>
      <xdr:colOff>50800</xdr:colOff>
      <xdr:row>39</xdr:row>
      <xdr:rowOff>168728</xdr:rowOff>
    </xdr:to>
    <xdr:cxnSp macro="">
      <xdr:nvCxnSpPr>
        <xdr:cNvPr id="600" name="直線コネクタ 599">
          <a:extLst>
            <a:ext uri="{FF2B5EF4-FFF2-40B4-BE49-F238E27FC236}">
              <a16:creationId xmlns:a16="http://schemas.microsoft.com/office/drawing/2014/main" id="{3EDFC8C1-C01A-43D7-AB18-824FD4BE58FD}"/>
            </a:ext>
          </a:extLst>
        </xdr:cNvPr>
        <xdr:cNvCxnSpPr/>
      </xdr:nvCxnSpPr>
      <xdr:spPr>
        <a:xfrm flipV="1">
          <a:off x="17213580" y="6704495"/>
          <a:ext cx="774700" cy="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120217</xdr:rowOff>
    </xdr:from>
    <xdr:to>
      <xdr:col>98</xdr:col>
      <xdr:colOff>38100</xdr:colOff>
      <xdr:row>40</xdr:row>
      <xdr:rowOff>50367</xdr:rowOff>
    </xdr:to>
    <xdr:sp macro="" textlink="">
      <xdr:nvSpPr>
        <xdr:cNvPr id="601" name="楕円 600">
          <a:extLst>
            <a:ext uri="{FF2B5EF4-FFF2-40B4-BE49-F238E27FC236}">
              <a16:creationId xmlns:a16="http://schemas.microsoft.com/office/drawing/2014/main" id="{38B509FA-1461-418E-80BA-E5F3A0A728C6}"/>
            </a:ext>
          </a:extLst>
        </xdr:cNvPr>
        <xdr:cNvSpPr/>
      </xdr:nvSpPr>
      <xdr:spPr>
        <a:xfrm>
          <a:off x="16388080" y="66581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168728</xdr:rowOff>
    </xdr:from>
    <xdr:to>
      <xdr:col>102</xdr:col>
      <xdr:colOff>114300</xdr:colOff>
      <xdr:row>39</xdr:row>
      <xdr:rowOff>171017</xdr:rowOff>
    </xdr:to>
    <xdr:cxnSp macro="">
      <xdr:nvCxnSpPr>
        <xdr:cNvPr id="602" name="直線コネクタ 601">
          <a:extLst>
            <a:ext uri="{FF2B5EF4-FFF2-40B4-BE49-F238E27FC236}">
              <a16:creationId xmlns:a16="http://schemas.microsoft.com/office/drawing/2014/main" id="{B1D11B5B-DEB6-4B37-A8ED-52B073488F8B}"/>
            </a:ext>
          </a:extLst>
        </xdr:cNvPr>
        <xdr:cNvCxnSpPr/>
      </xdr:nvCxnSpPr>
      <xdr:spPr>
        <a:xfrm flipV="1">
          <a:off x="16431260" y="6706688"/>
          <a:ext cx="782320" cy="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612C6535-6BE7-4E63-A7E8-97F0C3B5A27C}"/>
            </a:ext>
          </a:extLst>
        </xdr:cNvPr>
        <xdr:cNvSpPr txBox="1"/>
      </xdr:nvSpPr>
      <xdr:spPr>
        <a:xfrm>
          <a:off x="18496495" y="68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8681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40E48E16-8CC4-489B-9DF7-61871FB36423}"/>
            </a:ext>
          </a:extLst>
        </xdr:cNvPr>
        <xdr:cNvSpPr txBox="1"/>
      </xdr:nvSpPr>
      <xdr:spPr>
        <a:xfrm>
          <a:off x="17734495" y="6881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26178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734B468E-6AF2-4D49-AE7B-9B98117064DA}"/>
            </a:ext>
          </a:extLst>
        </xdr:cNvPr>
        <xdr:cNvSpPr txBox="1"/>
      </xdr:nvSpPr>
      <xdr:spPr>
        <a:xfrm>
          <a:off x="16936935" y="6899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60434</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9F86F70D-9A32-4A62-A481-0A26A437E159}"/>
            </a:ext>
          </a:extLst>
        </xdr:cNvPr>
        <xdr:cNvSpPr txBox="1"/>
      </xdr:nvSpPr>
      <xdr:spPr>
        <a:xfrm>
          <a:off x="16162235" y="6933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57330</xdr:rowOff>
    </xdr:from>
    <xdr:ext cx="599010" cy="259045"/>
    <xdr:sp macro="" textlink="">
      <xdr:nvSpPr>
        <xdr:cNvPr id="607" name="n_1mainValue【一般廃棄物処理施設】&#10;一人当たり有形固定資産（償却資産）額">
          <a:extLst>
            <a:ext uri="{FF2B5EF4-FFF2-40B4-BE49-F238E27FC236}">
              <a16:creationId xmlns:a16="http://schemas.microsoft.com/office/drawing/2014/main" id="{D064F862-AD0F-488C-B966-C4019421F459}"/>
            </a:ext>
          </a:extLst>
        </xdr:cNvPr>
        <xdr:cNvSpPr txBox="1"/>
      </xdr:nvSpPr>
      <xdr:spPr>
        <a:xfrm>
          <a:off x="18496495" y="6427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62412</xdr:rowOff>
    </xdr:from>
    <xdr:ext cx="599010" cy="259045"/>
    <xdr:sp macro="" textlink="">
      <xdr:nvSpPr>
        <xdr:cNvPr id="608" name="n_2mainValue【一般廃棄物処理施設】&#10;一人当たり有形固定資産（償却資産）額">
          <a:extLst>
            <a:ext uri="{FF2B5EF4-FFF2-40B4-BE49-F238E27FC236}">
              <a16:creationId xmlns:a16="http://schemas.microsoft.com/office/drawing/2014/main" id="{191122D6-AA10-48A4-AD26-9B9F71818AD0}"/>
            </a:ext>
          </a:extLst>
        </xdr:cNvPr>
        <xdr:cNvSpPr txBox="1"/>
      </xdr:nvSpPr>
      <xdr:spPr>
        <a:xfrm>
          <a:off x="17734495" y="643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64605</xdr:rowOff>
    </xdr:from>
    <xdr:ext cx="599010" cy="259045"/>
    <xdr:sp macro="" textlink="">
      <xdr:nvSpPr>
        <xdr:cNvPr id="609" name="n_3mainValue【一般廃棄物処理施設】&#10;一人当たり有形固定資産（償却資産）額">
          <a:extLst>
            <a:ext uri="{FF2B5EF4-FFF2-40B4-BE49-F238E27FC236}">
              <a16:creationId xmlns:a16="http://schemas.microsoft.com/office/drawing/2014/main" id="{7785471E-D262-4360-B5E6-A67CBADF186A}"/>
            </a:ext>
          </a:extLst>
        </xdr:cNvPr>
        <xdr:cNvSpPr txBox="1"/>
      </xdr:nvSpPr>
      <xdr:spPr>
        <a:xfrm>
          <a:off x="16936935" y="6434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66894</xdr:rowOff>
    </xdr:from>
    <xdr:ext cx="599010" cy="259045"/>
    <xdr:sp macro="" textlink="">
      <xdr:nvSpPr>
        <xdr:cNvPr id="610" name="n_4mainValue【一般廃棄物処理施設】&#10;一人当たり有形固定資産（償却資産）額">
          <a:extLst>
            <a:ext uri="{FF2B5EF4-FFF2-40B4-BE49-F238E27FC236}">
              <a16:creationId xmlns:a16="http://schemas.microsoft.com/office/drawing/2014/main" id="{9090DF30-7D2B-4297-A417-242AB2EBA801}"/>
            </a:ext>
          </a:extLst>
        </xdr:cNvPr>
        <xdr:cNvSpPr txBox="1"/>
      </xdr:nvSpPr>
      <xdr:spPr>
        <a:xfrm>
          <a:off x="16162235" y="643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ABEC1456-EE16-4A15-BC44-B857D0C533B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E4AC71F6-A7EE-4354-88D2-AF402A19B6C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24FAFD3F-DB5C-48FD-A42A-E617C227669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23DF4C13-D74F-481A-B2F1-58E081081D1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DB899F65-E7A1-4C54-97B6-1A109A1B72E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243FC2BC-61A8-4FA2-9104-EFABE16F152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E51244E7-9656-4C1B-A520-8F7B8F5E645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6333A807-95E7-4493-9109-E393C8B009B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468AFDB4-5AFC-4619-8C25-94C47EB2113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EEFE8A9B-5FB4-4937-8F9C-8F6393BDCAA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EE340824-767F-46C9-B99A-956CD740486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4434B82A-CB08-461A-B259-A219B733777B}"/>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3BB3949C-1149-473E-98B8-C19411BDAA24}"/>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DA99F732-7609-4108-919A-0D37C429CE3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497C0733-A3D6-4ED6-B74C-772A17C2BA69}"/>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D2E49AE5-F42D-4730-972C-3A59E5595238}"/>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075D0CC2-A496-46B0-B25A-4D0914CA97B8}"/>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EC227284-CF6E-498D-9726-14099D7B0908}"/>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E6AD1509-3720-4624-8639-B770FAAC6681}"/>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7FB452A8-0DA8-4A4E-B9B7-07B48A6EEC8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050519F5-5771-4605-B9E0-95B92015F521}"/>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33520797-5276-4515-8517-E08B78AE6E8E}"/>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1F05709B-2C04-4F9F-B2E9-F553D6CE47DA}"/>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71BB61E5-7604-4ADD-946D-4B88AE175A0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14803E47-4B3C-4F73-A5B4-15699278AC1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81D452E8-E12B-4304-8384-9679F048C977}"/>
            </a:ext>
          </a:extLst>
        </xdr:cNvPr>
        <xdr:cNvCxnSpPr/>
      </xdr:nvCxnSpPr>
      <xdr:spPr>
        <a:xfrm flipV="1">
          <a:off x="14375764" y="9420497"/>
          <a:ext cx="0" cy="1439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AD9746C6-DB11-491C-8D1C-90F4CC7ED13C}"/>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0F9F71FE-CE9B-459C-B442-9E7F851495E1}"/>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9B2DE6E0-1E1E-48BE-8FDA-47C0C9293361}"/>
            </a:ext>
          </a:extLst>
        </xdr:cNvPr>
        <xdr:cNvSpPr txBox="1"/>
      </xdr:nvSpPr>
      <xdr:spPr>
        <a:xfrm>
          <a:off x="14414500" y="9203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73815B29-766A-4CB9-B144-118E92D74E1A}"/>
            </a:ext>
          </a:extLst>
        </xdr:cNvPr>
        <xdr:cNvCxnSpPr/>
      </xdr:nvCxnSpPr>
      <xdr:spPr>
        <a:xfrm>
          <a:off x="14287500" y="9420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B789A903-64BA-4BFF-8233-16BDA4B545EF}"/>
            </a:ext>
          </a:extLst>
        </xdr:cNvPr>
        <xdr:cNvSpPr txBox="1"/>
      </xdr:nvSpPr>
      <xdr:spPr>
        <a:xfrm>
          <a:off x="14414500" y="996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0C6C11CE-5736-4FF3-8B20-A180F3C2BDF6}"/>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72BFCA91-721A-4800-A9C7-332424E6C64D}"/>
            </a:ext>
          </a:extLst>
        </xdr:cNvPr>
        <xdr:cNvSpPr/>
      </xdr:nvSpPr>
      <xdr:spPr>
        <a:xfrm>
          <a:off x="135788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744EA0DA-9994-4F72-8C6C-914E1C445AA2}"/>
            </a:ext>
          </a:extLst>
        </xdr:cNvPr>
        <xdr:cNvSpPr/>
      </xdr:nvSpPr>
      <xdr:spPr>
        <a:xfrm>
          <a:off x="12804140" y="10044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701D1AA0-0709-48C6-8904-CE91BB3919FB}"/>
            </a:ext>
          </a:extLst>
        </xdr:cNvPr>
        <xdr:cNvSpPr/>
      </xdr:nvSpPr>
      <xdr:spPr>
        <a:xfrm>
          <a:off x="12029440" y="100195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105954</xdr:rowOff>
    </xdr:from>
    <xdr:to>
      <xdr:col>67</xdr:col>
      <xdr:colOff>101600</xdr:colOff>
      <xdr:row>60</xdr:row>
      <xdr:rowOff>36104</xdr:rowOff>
    </xdr:to>
    <xdr:sp macro="" textlink="">
      <xdr:nvSpPr>
        <xdr:cNvPr id="646" name="フローチャート: 判断 645">
          <a:extLst>
            <a:ext uri="{FF2B5EF4-FFF2-40B4-BE49-F238E27FC236}">
              <a16:creationId xmlns:a16="http://schemas.microsoft.com/office/drawing/2014/main" id="{889B3AA8-4235-4EB1-B565-136451A21D99}"/>
            </a:ext>
          </a:extLst>
        </xdr:cNvPr>
        <xdr:cNvSpPr/>
      </xdr:nvSpPr>
      <xdr:spPr>
        <a:xfrm>
          <a:off x="11231880" y="99967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25584102-A00A-409C-B098-9E5BEF51BE9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4794113A-5723-4701-8D13-ACF867EBACD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3C4182F2-634A-4E54-8FEA-9B47B93EE03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6DE5D6C-69DF-4C46-B69B-4B6D5C19B8B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AAA2257D-AC92-4980-90AA-088EB376EC1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7983</xdr:rowOff>
    </xdr:from>
    <xdr:to>
      <xdr:col>85</xdr:col>
      <xdr:colOff>177800</xdr:colOff>
      <xdr:row>61</xdr:row>
      <xdr:rowOff>109583</xdr:rowOff>
    </xdr:to>
    <xdr:sp macro="" textlink="">
      <xdr:nvSpPr>
        <xdr:cNvPr id="652" name="楕円 651">
          <a:extLst>
            <a:ext uri="{FF2B5EF4-FFF2-40B4-BE49-F238E27FC236}">
              <a16:creationId xmlns:a16="http://schemas.microsoft.com/office/drawing/2014/main" id="{91E64027-6076-4E19-9768-F7454197ECFA}"/>
            </a:ext>
          </a:extLst>
        </xdr:cNvPr>
        <xdr:cNvSpPr/>
      </xdr:nvSpPr>
      <xdr:spPr>
        <a:xfrm>
          <a:off x="14325600" y="1023402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157860</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C6283D49-A327-4CF2-BF1A-79CD23A3FD64}"/>
            </a:ext>
          </a:extLst>
        </xdr:cNvPr>
        <xdr:cNvSpPr txBox="1"/>
      </xdr:nvSpPr>
      <xdr:spPr>
        <a:xfrm>
          <a:off x="14414500" y="1021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146776</xdr:rowOff>
    </xdr:from>
    <xdr:to>
      <xdr:col>81</xdr:col>
      <xdr:colOff>101600</xdr:colOff>
      <xdr:row>61</xdr:row>
      <xdr:rowOff>76926</xdr:rowOff>
    </xdr:to>
    <xdr:sp macro="" textlink="">
      <xdr:nvSpPr>
        <xdr:cNvPr id="654" name="楕円 653">
          <a:extLst>
            <a:ext uri="{FF2B5EF4-FFF2-40B4-BE49-F238E27FC236}">
              <a16:creationId xmlns:a16="http://schemas.microsoft.com/office/drawing/2014/main" id="{D2333540-61B5-4B60-93D5-C237801A2A70}"/>
            </a:ext>
          </a:extLst>
        </xdr:cNvPr>
        <xdr:cNvSpPr/>
      </xdr:nvSpPr>
      <xdr:spPr>
        <a:xfrm>
          <a:off x="13578840" y="102051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26126</xdr:rowOff>
    </xdr:from>
    <xdr:to>
      <xdr:col>85</xdr:col>
      <xdr:colOff>127000</xdr:colOff>
      <xdr:row>61</xdr:row>
      <xdr:rowOff>58783</xdr:rowOff>
    </xdr:to>
    <xdr:cxnSp macro="">
      <xdr:nvCxnSpPr>
        <xdr:cNvPr id="655" name="直線コネクタ 654">
          <a:extLst>
            <a:ext uri="{FF2B5EF4-FFF2-40B4-BE49-F238E27FC236}">
              <a16:creationId xmlns:a16="http://schemas.microsoft.com/office/drawing/2014/main" id="{9220E3E5-563D-4D2C-8311-962440A33EC9}"/>
            </a:ext>
          </a:extLst>
        </xdr:cNvPr>
        <xdr:cNvCxnSpPr/>
      </xdr:nvCxnSpPr>
      <xdr:spPr>
        <a:xfrm>
          <a:off x="13629640" y="10252166"/>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114119</xdr:rowOff>
    </xdr:from>
    <xdr:to>
      <xdr:col>76</xdr:col>
      <xdr:colOff>165100</xdr:colOff>
      <xdr:row>61</xdr:row>
      <xdr:rowOff>44269</xdr:rowOff>
    </xdr:to>
    <xdr:sp macro="" textlink="">
      <xdr:nvSpPr>
        <xdr:cNvPr id="656" name="楕円 655">
          <a:extLst>
            <a:ext uri="{FF2B5EF4-FFF2-40B4-BE49-F238E27FC236}">
              <a16:creationId xmlns:a16="http://schemas.microsoft.com/office/drawing/2014/main" id="{5E1B23A2-FBFF-42B0-85CE-65270EB5F9E6}"/>
            </a:ext>
          </a:extLst>
        </xdr:cNvPr>
        <xdr:cNvSpPr/>
      </xdr:nvSpPr>
      <xdr:spPr>
        <a:xfrm>
          <a:off x="12804140" y="101725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164919</xdr:rowOff>
    </xdr:from>
    <xdr:to>
      <xdr:col>81</xdr:col>
      <xdr:colOff>50800</xdr:colOff>
      <xdr:row>61</xdr:row>
      <xdr:rowOff>26126</xdr:rowOff>
    </xdr:to>
    <xdr:cxnSp macro="">
      <xdr:nvCxnSpPr>
        <xdr:cNvPr id="657" name="直線コネクタ 656">
          <a:extLst>
            <a:ext uri="{FF2B5EF4-FFF2-40B4-BE49-F238E27FC236}">
              <a16:creationId xmlns:a16="http://schemas.microsoft.com/office/drawing/2014/main" id="{6F4DCDD9-77FD-4671-A957-5282C8596E2B}"/>
            </a:ext>
          </a:extLst>
        </xdr:cNvPr>
        <xdr:cNvCxnSpPr/>
      </xdr:nvCxnSpPr>
      <xdr:spPr>
        <a:xfrm>
          <a:off x="12854940" y="10223319"/>
          <a:ext cx="77470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81462</xdr:rowOff>
    </xdr:from>
    <xdr:to>
      <xdr:col>72</xdr:col>
      <xdr:colOff>38100</xdr:colOff>
      <xdr:row>61</xdr:row>
      <xdr:rowOff>11612</xdr:rowOff>
    </xdr:to>
    <xdr:sp macro="" textlink="">
      <xdr:nvSpPr>
        <xdr:cNvPr id="658" name="楕円 657">
          <a:extLst>
            <a:ext uri="{FF2B5EF4-FFF2-40B4-BE49-F238E27FC236}">
              <a16:creationId xmlns:a16="http://schemas.microsoft.com/office/drawing/2014/main" id="{422627DD-8D5E-4792-B2F2-211D1C1EE81C}"/>
            </a:ext>
          </a:extLst>
        </xdr:cNvPr>
        <xdr:cNvSpPr/>
      </xdr:nvSpPr>
      <xdr:spPr>
        <a:xfrm>
          <a:off x="12029440" y="101398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132262</xdr:rowOff>
    </xdr:from>
    <xdr:to>
      <xdr:col>76</xdr:col>
      <xdr:colOff>114300</xdr:colOff>
      <xdr:row>60</xdr:row>
      <xdr:rowOff>164919</xdr:rowOff>
    </xdr:to>
    <xdr:cxnSp macro="">
      <xdr:nvCxnSpPr>
        <xdr:cNvPr id="659" name="直線コネクタ 658">
          <a:extLst>
            <a:ext uri="{FF2B5EF4-FFF2-40B4-BE49-F238E27FC236}">
              <a16:creationId xmlns:a16="http://schemas.microsoft.com/office/drawing/2014/main" id="{076BD43A-4B21-4499-A444-7A432A0C37C9}"/>
            </a:ext>
          </a:extLst>
        </xdr:cNvPr>
        <xdr:cNvCxnSpPr/>
      </xdr:nvCxnSpPr>
      <xdr:spPr>
        <a:xfrm>
          <a:off x="12072620" y="10190662"/>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48804</xdr:rowOff>
    </xdr:from>
    <xdr:to>
      <xdr:col>67</xdr:col>
      <xdr:colOff>101600</xdr:colOff>
      <xdr:row>60</xdr:row>
      <xdr:rowOff>150404</xdr:rowOff>
    </xdr:to>
    <xdr:sp macro="" textlink="">
      <xdr:nvSpPr>
        <xdr:cNvPr id="660" name="楕円 659">
          <a:extLst>
            <a:ext uri="{FF2B5EF4-FFF2-40B4-BE49-F238E27FC236}">
              <a16:creationId xmlns:a16="http://schemas.microsoft.com/office/drawing/2014/main" id="{365CBAD9-2E44-49E5-9A7C-FDF584212B1C}"/>
            </a:ext>
          </a:extLst>
        </xdr:cNvPr>
        <xdr:cNvSpPr/>
      </xdr:nvSpPr>
      <xdr:spPr>
        <a:xfrm>
          <a:off x="11231880" y="1010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99604</xdr:rowOff>
    </xdr:from>
    <xdr:to>
      <xdr:col>71</xdr:col>
      <xdr:colOff>177800</xdr:colOff>
      <xdr:row>60</xdr:row>
      <xdr:rowOff>132262</xdr:rowOff>
    </xdr:to>
    <xdr:cxnSp macro="">
      <xdr:nvCxnSpPr>
        <xdr:cNvPr id="661" name="直線コネクタ 660">
          <a:extLst>
            <a:ext uri="{FF2B5EF4-FFF2-40B4-BE49-F238E27FC236}">
              <a16:creationId xmlns:a16="http://schemas.microsoft.com/office/drawing/2014/main" id="{D0D5665B-33C9-4EC3-AD2A-03D822EF4BAB}"/>
            </a:ext>
          </a:extLst>
        </xdr:cNvPr>
        <xdr:cNvCxnSpPr/>
      </xdr:nvCxnSpPr>
      <xdr:spPr>
        <a:xfrm>
          <a:off x="11282680" y="10158004"/>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54DE9F65-9B38-4EE8-8293-87690EC388E8}"/>
            </a:ext>
          </a:extLst>
        </xdr:cNvPr>
        <xdr:cNvSpPr txBox="1"/>
      </xdr:nvSpPr>
      <xdr:spPr>
        <a:xfrm>
          <a:off x="134372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6D0678C5-922A-4897-A9FD-65774B26227A}"/>
            </a:ext>
          </a:extLst>
        </xdr:cNvPr>
        <xdr:cNvSpPr txBox="1"/>
      </xdr:nvSpPr>
      <xdr:spPr>
        <a:xfrm>
          <a:off x="12675244" y="982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FCCC1F82-C5BD-477C-B491-AE1569B3CAAD}"/>
            </a:ext>
          </a:extLst>
        </xdr:cNvPr>
        <xdr:cNvSpPr txBox="1"/>
      </xdr:nvSpPr>
      <xdr:spPr>
        <a:xfrm>
          <a:off x="11900544" y="9798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52631</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DB5C70A1-887D-44EB-9678-F70EA4F1A092}"/>
            </a:ext>
          </a:extLst>
        </xdr:cNvPr>
        <xdr:cNvSpPr txBox="1"/>
      </xdr:nvSpPr>
      <xdr:spPr>
        <a:xfrm>
          <a:off x="11102984" y="977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68053</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F4AC2600-E8C5-40CD-89D7-4CE5CDB307A5}"/>
            </a:ext>
          </a:extLst>
        </xdr:cNvPr>
        <xdr:cNvSpPr txBox="1"/>
      </xdr:nvSpPr>
      <xdr:spPr>
        <a:xfrm>
          <a:off x="13437244" y="1029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35396</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E3B7FFF4-1999-4DDE-A74C-7DA2EBF014D8}"/>
            </a:ext>
          </a:extLst>
        </xdr:cNvPr>
        <xdr:cNvSpPr txBox="1"/>
      </xdr:nvSpPr>
      <xdr:spPr>
        <a:xfrm>
          <a:off x="12675244" y="10261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2739</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75314FC3-5801-4499-87C4-155AC0DB940E}"/>
            </a:ext>
          </a:extLst>
        </xdr:cNvPr>
        <xdr:cNvSpPr txBox="1"/>
      </xdr:nvSpPr>
      <xdr:spPr>
        <a:xfrm>
          <a:off x="11900544" y="1022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141531</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3EFB24B2-6D1D-4E91-9452-E0EBA7BBE4B6}"/>
            </a:ext>
          </a:extLst>
        </xdr:cNvPr>
        <xdr:cNvSpPr txBox="1"/>
      </xdr:nvSpPr>
      <xdr:spPr>
        <a:xfrm>
          <a:off x="11102984" y="10199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29E33CB8-1514-4A50-991E-5770DB7729B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B505F7DC-3D29-4717-9F7C-4FB802E09C7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F73E302A-8ABD-4FF4-BA26-18C76CC3239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7A5E5AB2-3C83-4DDF-9750-52FBC1F234B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6C686388-C654-47AE-8875-12DFA487927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AE49274F-54BE-4F9F-B4B6-34DEBCB7287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7A210DDC-642D-4B34-82CA-6A7D89B771E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D6945CE7-47AA-4115-A398-CCDC61B4244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B029C57F-53A8-4607-9238-DAE82DCC03C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7568E454-6D6E-41C2-B612-937A66C39CD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1EF97EDE-D284-4910-BFA4-522EA02B2376}"/>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A4516121-D545-4647-A983-97CFE63EFE09}"/>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BEDC532F-9110-4400-8238-4CE8702CE2E7}"/>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72FAA94C-5270-4361-AD2B-E6E9C11052B3}"/>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35846C16-7459-4F2B-B7EA-0E690D2A6697}"/>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9152E722-F7AE-4C9F-9410-EAD8B06EF1EC}"/>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BCCE6F1E-EAB9-413A-8CA4-27E9ED6481D3}"/>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A223087F-12C6-4D7F-9643-277C705EC64B}"/>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972C12CB-F368-44E6-866F-57B03D7E809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2EAFA5DB-6121-412D-8FBC-F8E941A15B6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14D09CDE-391D-42F1-8BCD-4C51EC63ABE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F4042BE5-010D-46D8-8F39-4C63F10D639C}"/>
            </a:ext>
          </a:extLst>
        </xdr:cNvPr>
        <xdr:cNvCxnSpPr/>
      </xdr:nvCxnSpPr>
      <xdr:spPr>
        <a:xfrm flipV="1">
          <a:off x="19509104" y="9345930"/>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9D6BA1D7-25EB-4E68-9B10-BFCA87593751}"/>
            </a:ext>
          </a:extLst>
        </xdr:cNvPr>
        <xdr:cNvSpPr txBox="1"/>
      </xdr:nvSpPr>
      <xdr:spPr>
        <a:xfrm>
          <a:off x="19547840" y="1068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7EF58CA5-1F06-4B5A-A687-6549B960DEB6}"/>
            </a:ext>
          </a:extLst>
        </xdr:cNvPr>
        <xdr:cNvCxnSpPr/>
      </xdr:nvCxnSpPr>
      <xdr:spPr>
        <a:xfrm>
          <a:off x="19443700" y="10682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9BC1F08F-96AD-482B-A257-7E3B697048D8}"/>
            </a:ext>
          </a:extLst>
        </xdr:cNvPr>
        <xdr:cNvSpPr txBox="1"/>
      </xdr:nvSpPr>
      <xdr:spPr>
        <a:xfrm>
          <a:off x="19547840" y="912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67358734-7103-44B2-B214-65131751FC49}"/>
            </a:ext>
          </a:extLst>
        </xdr:cNvPr>
        <xdr:cNvCxnSpPr/>
      </xdr:nvCxnSpPr>
      <xdr:spPr>
        <a:xfrm>
          <a:off x="1944370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3E43A109-4DA0-4566-83EE-BBE465D45D3E}"/>
            </a:ext>
          </a:extLst>
        </xdr:cNvPr>
        <xdr:cNvSpPr txBox="1"/>
      </xdr:nvSpPr>
      <xdr:spPr>
        <a:xfrm>
          <a:off x="19547840" y="10211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459CB098-D9D6-43F4-BCF6-0439093162B9}"/>
            </a:ext>
          </a:extLst>
        </xdr:cNvPr>
        <xdr:cNvSpPr/>
      </xdr:nvSpPr>
      <xdr:spPr>
        <a:xfrm>
          <a:off x="19458940" y="103558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424F4C14-32E5-489F-B3C3-297CDC04204D}"/>
            </a:ext>
          </a:extLst>
        </xdr:cNvPr>
        <xdr:cNvSpPr/>
      </xdr:nvSpPr>
      <xdr:spPr>
        <a:xfrm>
          <a:off x="18735040" y="103649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9" name="フローチャート: 判断 698">
          <a:extLst>
            <a:ext uri="{FF2B5EF4-FFF2-40B4-BE49-F238E27FC236}">
              <a16:creationId xmlns:a16="http://schemas.microsoft.com/office/drawing/2014/main" id="{16C6F5AE-94E8-475F-ABA6-B07FFE8651E5}"/>
            </a:ext>
          </a:extLst>
        </xdr:cNvPr>
        <xdr:cNvSpPr/>
      </xdr:nvSpPr>
      <xdr:spPr>
        <a:xfrm>
          <a:off x="17937480" y="10364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0" name="フローチャート: 判断 699">
          <a:extLst>
            <a:ext uri="{FF2B5EF4-FFF2-40B4-BE49-F238E27FC236}">
              <a16:creationId xmlns:a16="http://schemas.microsoft.com/office/drawing/2014/main" id="{16AAAA86-F2E5-45C8-A0AF-3AFF2800E0FC}"/>
            </a:ext>
          </a:extLst>
        </xdr:cNvPr>
        <xdr:cNvSpPr/>
      </xdr:nvSpPr>
      <xdr:spPr>
        <a:xfrm>
          <a:off x="17162780" y="10369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31496</xdr:rowOff>
    </xdr:from>
    <xdr:to>
      <xdr:col>98</xdr:col>
      <xdr:colOff>38100</xdr:colOff>
      <xdr:row>62</xdr:row>
      <xdr:rowOff>133096</xdr:rowOff>
    </xdr:to>
    <xdr:sp macro="" textlink="">
      <xdr:nvSpPr>
        <xdr:cNvPr id="701" name="フローチャート: 判断 700">
          <a:extLst>
            <a:ext uri="{FF2B5EF4-FFF2-40B4-BE49-F238E27FC236}">
              <a16:creationId xmlns:a16="http://schemas.microsoft.com/office/drawing/2014/main" id="{FE48CDB1-C2FB-4B16-846C-604F7AFDDE78}"/>
            </a:ext>
          </a:extLst>
        </xdr:cNvPr>
        <xdr:cNvSpPr/>
      </xdr:nvSpPr>
      <xdr:spPr>
        <a:xfrm>
          <a:off x="16388080" y="10425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8B0AACF2-DF53-4A81-918D-0D9E95CEFCE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FA890E1-D5EE-496F-BF5C-484749B4773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CF854E2-DA2A-48D6-9DD2-AA740DC7715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37CBE9E-9CC5-4FD4-84D9-5BC94B5122F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A4EFBC9B-A1BC-421A-912A-C2950F74063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36068</xdr:rowOff>
    </xdr:from>
    <xdr:to>
      <xdr:col>116</xdr:col>
      <xdr:colOff>114300</xdr:colOff>
      <xdr:row>62</xdr:row>
      <xdr:rowOff>137668</xdr:rowOff>
    </xdr:to>
    <xdr:sp macro="" textlink="">
      <xdr:nvSpPr>
        <xdr:cNvPr id="707" name="楕円 706">
          <a:extLst>
            <a:ext uri="{FF2B5EF4-FFF2-40B4-BE49-F238E27FC236}">
              <a16:creationId xmlns:a16="http://schemas.microsoft.com/office/drawing/2014/main" id="{A229A9A1-C2B7-475B-9F67-C5E60C962951}"/>
            </a:ext>
          </a:extLst>
        </xdr:cNvPr>
        <xdr:cNvSpPr/>
      </xdr:nvSpPr>
      <xdr:spPr>
        <a:xfrm>
          <a:off x="19458940" y="1042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14495</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89631A7B-4DCC-4DC4-9A65-A36361160AB4}"/>
            </a:ext>
          </a:extLst>
        </xdr:cNvPr>
        <xdr:cNvSpPr txBox="1"/>
      </xdr:nvSpPr>
      <xdr:spPr>
        <a:xfrm>
          <a:off x="19547840" y="1040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40640</xdr:rowOff>
    </xdr:from>
    <xdr:to>
      <xdr:col>112</xdr:col>
      <xdr:colOff>38100</xdr:colOff>
      <xdr:row>62</xdr:row>
      <xdr:rowOff>142240</xdr:rowOff>
    </xdr:to>
    <xdr:sp macro="" textlink="">
      <xdr:nvSpPr>
        <xdr:cNvPr id="709" name="楕円 708">
          <a:extLst>
            <a:ext uri="{FF2B5EF4-FFF2-40B4-BE49-F238E27FC236}">
              <a16:creationId xmlns:a16="http://schemas.microsoft.com/office/drawing/2014/main" id="{89A9703D-7E5F-4FE6-9410-61F0C0F3547F}"/>
            </a:ext>
          </a:extLst>
        </xdr:cNvPr>
        <xdr:cNvSpPr/>
      </xdr:nvSpPr>
      <xdr:spPr>
        <a:xfrm>
          <a:off x="18735040" y="10434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86868</xdr:rowOff>
    </xdr:from>
    <xdr:to>
      <xdr:col>116</xdr:col>
      <xdr:colOff>63500</xdr:colOff>
      <xdr:row>62</xdr:row>
      <xdr:rowOff>91440</xdr:rowOff>
    </xdr:to>
    <xdr:cxnSp macro="">
      <xdr:nvCxnSpPr>
        <xdr:cNvPr id="710" name="直線コネクタ 709">
          <a:extLst>
            <a:ext uri="{FF2B5EF4-FFF2-40B4-BE49-F238E27FC236}">
              <a16:creationId xmlns:a16="http://schemas.microsoft.com/office/drawing/2014/main" id="{F0AA3395-D9FD-48F2-B31C-37A46AA52779}"/>
            </a:ext>
          </a:extLst>
        </xdr:cNvPr>
        <xdr:cNvCxnSpPr/>
      </xdr:nvCxnSpPr>
      <xdr:spPr>
        <a:xfrm flipV="1">
          <a:off x="18778220" y="1048054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45212</xdr:rowOff>
    </xdr:from>
    <xdr:to>
      <xdr:col>107</xdr:col>
      <xdr:colOff>101600</xdr:colOff>
      <xdr:row>62</xdr:row>
      <xdr:rowOff>146812</xdr:rowOff>
    </xdr:to>
    <xdr:sp macro="" textlink="">
      <xdr:nvSpPr>
        <xdr:cNvPr id="711" name="楕円 710">
          <a:extLst>
            <a:ext uri="{FF2B5EF4-FFF2-40B4-BE49-F238E27FC236}">
              <a16:creationId xmlns:a16="http://schemas.microsoft.com/office/drawing/2014/main" id="{7C70C895-1D57-4FF8-9032-15A44A24523C}"/>
            </a:ext>
          </a:extLst>
        </xdr:cNvPr>
        <xdr:cNvSpPr/>
      </xdr:nvSpPr>
      <xdr:spPr>
        <a:xfrm>
          <a:off x="17937480" y="1043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91440</xdr:rowOff>
    </xdr:from>
    <xdr:to>
      <xdr:col>111</xdr:col>
      <xdr:colOff>177800</xdr:colOff>
      <xdr:row>62</xdr:row>
      <xdr:rowOff>96012</xdr:rowOff>
    </xdr:to>
    <xdr:cxnSp macro="">
      <xdr:nvCxnSpPr>
        <xdr:cNvPr id="712" name="直線コネクタ 711">
          <a:extLst>
            <a:ext uri="{FF2B5EF4-FFF2-40B4-BE49-F238E27FC236}">
              <a16:creationId xmlns:a16="http://schemas.microsoft.com/office/drawing/2014/main" id="{104E9C75-DC1C-4508-A41A-C9FB48C1F638}"/>
            </a:ext>
          </a:extLst>
        </xdr:cNvPr>
        <xdr:cNvCxnSpPr/>
      </xdr:nvCxnSpPr>
      <xdr:spPr>
        <a:xfrm flipV="1">
          <a:off x="17988280" y="1048512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49784</xdr:rowOff>
    </xdr:from>
    <xdr:to>
      <xdr:col>102</xdr:col>
      <xdr:colOff>165100</xdr:colOff>
      <xdr:row>62</xdr:row>
      <xdr:rowOff>151384</xdr:rowOff>
    </xdr:to>
    <xdr:sp macro="" textlink="">
      <xdr:nvSpPr>
        <xdr:cNvPr id="713" name="楕円 712">
          <a:extLst>
            <a:ext uri="{FF2B5EF4-FFF2-40B4-BE49-F238E27FC236}">
              <a16:creationId xmlns:a16="http://schemas.microsoft.com/office/drawing/2014/main" id="{E22C691A-466C-4E1E-BDD6-AA745147095F}"/>
            </a:ext>
          </a:extLst>
        </xdr:cNvPr>
        <xdr:cNvSpPr/>
      </xdr:nvSpPr>
      <xdr:spPr>
        <a:xfrm>
          <a:off x="17162780" y="1044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96012</xdr:rowOff>
    </xdr:from>
    <xdr:to>
      <xdr:col>107</xdr:col>
      <xdr:colOff>50800</xdr:colOff>
      <xdr:row>62</xdr:row>
      <xdr:rowOff>100584</xdr:rowOff>
    </xdr:to>
    <xdr:cxnSp macro="">
      <xdr:nvCxnSpPr>
        <xdr:cNvPr id="714" name="直線コネクタ 713">
          <a:extLst>
            <a:ext uri="{FF2B5EF4-FFF2-40B4-BE49-F238E27FC236}">
              <a16:creationId xmlns:a16="http://schemas.microsoft.com/office/drawing/2014/main" id="{79240229-4DD0-478E-BE6A-E27BA8FE7BBD}"/>
            </a:ext>
          </a:extLst>
        </xdr:cNvPr>
        <xdr:cNvCxnSpPr/>
      </xdr:nvCxnSpPr>
      <xdr:spPr>
        <a:xfrm flipV="1">
          <a:off x="17213580" y="1048969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54356</xdr:rowOff>
    </xdr:from>
    <xdr:to>
      <xdr:col>98</xdr:col>
      <xdr:colOff>38100</xdr:colOff>
      <xdr:row>62</xdr:row>
      <xdr:rowOff>155956</xdr:rowOff>
    </xdr:to>
    <xdr:sp macro="" textlink="">
      <xdr:nvSpPr>
        <xdr:cNvPr id="715" name="楕円 714">
          <a:extLst>
            <a:ext uri="{FF2B5EF4-FFF2-40B4-BE49-F238E27FC236}">
              <a16:creationId xmlns:a16="http://schemas.microsoft.com/office/drawing/2014/main" id="{193DC8E8-99A8-4F73-A05D-F56217E5C06F}"/>
            </a:ext>
          </a:extLst>
        </xdr:cNvPr>
        <xdr:cNvSpPr/>
      </xdr:nvSpPr>
      <xdr:spPr>
        <a:xfrm>
          <a:off x="16388080" y="104480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100584</xdr:rowOff>
    </xdr:from>
    <xdr:to>
      <xdr:col>102</xdr:col>
      <xdr:colOff>114300</xdr:colOff>
      <xdr:row>62</xdr:row>
      <xdr:rowOff>105156</xdr:rowOff>
    </xdr:to>
    <xdr:cxnSp macro="">
      <xdr:nvCxnSpPr>
        <xdr:cNvPr id="716" name="直線コネクタ 715">
          <a:extLst>
            <a:ext uri="{FF2B5EF4-FFF2-40B4-BE49-F238E27FC236}">
              <a16:creationId xmlns:a16="http://schemas.microsoft.com/office/drawing/2014/main" id="{9679C15E-4946-441D-8870-8FBC700A8C40}"/>
            </a:ext>
          </a:extLst>
        </xdr:cNvPr>
        <xdr:cNvCxnSpPr/>
      </xdr:nvCxnSpPr>
      <xdr:spPr>
        <a:xfrm flipV="1">
          <a:off x="16431260" y="1049426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17" name="n_1aveValue【保健センター・保健所】&#10;一人当たり面積">
          <a:extLst>
            <a:ext uri="{FF2B5EF4-FFF2-40B4-BE49-F238E27FC236}">
              <a16:creationId xmlns:a16="http://schemas.microsoft.com/office/drawing/2014/main" id="{2B3AFD8A-B516-4068-97D1-A27BD76D80ED}"/>
            </a:ext>
          </a:extLst>
        </xdr:cNvPr>
        <xdr:cNvSpPr txBox="1"/>
      </xdr:nvSpPr>
      <xdr:spPr>
        <a:xfrm>
          <a:off x="1856112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18" name="n_2aveValue【保健センター・保健所】&#10;一人当たり面積">
          <a:extLst>
            <a:ext uri="{FF2B5EF4-FFF2-40B4-BE49-F238E27FC236}">
              <a16:creationId xmlns:a16="http://schemas.microsoft.com/office/drawing/2014/main" id="{CC2C1033-EE84-4D32-A8A8-5C3BDFBB1B63}"/>
            </a:ext>
          </a:extLst>
        </xdr:cNvPr>
        <xdr:cNvSpPr txBox="1"/>
      </xdr:nvSpPr>
      <xdr:spPr>
        <a:xfrm>
          <a:off x="1777626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9" name="n_3aveValue【保健センター・保健所】&#10;一人当たり面積">
          <a:extLst>
            <a:ext uri="{FF2B5EF4-FFF2-40B4-BE49-F238E27FC236}">
              <a16:creationId xmlns:a16="http://schemas.microsoft.com/office/drawing/2014/main" id="{E03BF877-FBE3-4ED1-A77A-CF003E89C20C}"/>
            </a:ext>
          </a:extLst>
        </xdr:cNvPr>
        <xdr:cNvSpPr txBox="1"/>
      </xdr:nvSpPr>
      <xdr:spPr>
        <a:xfrm>
          <a:off x="1700156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149623</xdr:rowOff>
    </xdr:from>
    <xdr:ext cx="469744" cy="259045"/>
    <xdr:sp macro="" textlink="">
      <xdr:nvSpPr>
        <xdr:cNvPr id="720" name="n_4aveValue【保健センター・保健所】&#10;一人当たり面積">
          <a:extLst>
            <a:ext uri="{FF2B5EF4-FFF2-40B4-BE49-F238E27FC236}">
              <a16:creationId xmlns:a16="http://schemas.microsoft.com/office/drawing/2014/main" id="{35C8C736-9B6A-4DE4-B1EE-069E93E2A354}"/>
            </a:ext>
          </a:extLst>
        </xdr:cNvPr>
        <xdr:cNvSpPr txBox="1"/>
      </xdr:nvSpPr>
      <xdr:spPr>
        <a:xfrm>
          <a:off x="1622686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133367</xdr:rowOff>
    </xdr:from>
    <xdr:ext cx="469744" cy="259045"/>
    <xdr:sp macro="" textlink="">
      <xdr:nvSpPr>
        <xdr:cNvPr id="721" name="n_1mainValue【保健センター・保健所】&#10;一人当たり面積">
          <a:extLst>
            <a:ext uri="{FF2B5EF4-FFF2-40B4-BE49-F238E27FC236}">
              <a16:creationId xmlns:a16="http://schemas.microsoft.com/office/drawing/2014/main" id="{7594648E-5C23-402D-A5DE-3B0E4B48E10E}"/>
            </a:ext>
          </a:extLst>
        </xdr:cNvPr>
        <xdr:cNvSpPr txBox="1"/>
      </xdr:nvSpPr>
      <xdr:spPr>
        <a:xfrm>
          <a:off x="1856112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137939</xdr:rowOff>
    </xdr:from>
    <xdr:ext cx="469744" cy="259045"/>
    <xdr:sp macro="" textlink="">
      <xdr:nvSpPr>
        <xdr:cNvPr id="722" name="n_2mainValue【保健センター・保健所】&#10;一人当たり面積">
          <a:extLst>
            <a:ext uri="{FF2B5EF4-FFF2-40B4-BE49-F238E27FC236}">
              <a16:creationId xmlns:a16="http://schemas.microsoft.com/office/drawing/2014/main" id="{8D97D825-050D-4550-9B7A-2F21323F9266}"/>
            </a:ext>
          </a:extLst>
        </xdr:cNvPr>
        <xdr:cNvSpPr txBox="1"/>
      </xdr:nvSpPr>
      <xdr:spPr>
        <a:xfrm>
          <a:off x="17776267" y="1053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142511</xdr:rowOff>
    </xdr:from>
    <xdr:ext cx="469744" cy="259045"/>
    <xdr:sp macro="" textlink="">
      <xdr:nvSpPr>
        <xdr:cNvPr id="723" name="n_3mainValue【保健センター・保健所】&#10;一人当たり面積">
          <a:extLst>
            <a:ext uri="{FF2B5EF4-FFF2-40B4-BE49-F238E27FC236}">
              <a16:creationId xmlns:a16="http://schemas.microsoft.com/office/drawing/2014/main" id="{6111EFB9-610A-40FA-A752-5599F2440B36}"/>
            </a:ext>
          </a:extLst>
        </xdr:cNvPr>
        <xdr:cNvSpPr txBox="1"/>
      </xdr:nvSpPr>
      <xdr:spPr>
        <a:xfrm>
          <a:off x="17001567" y="1053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147083</xdr:rowOff>
    </xdr:from>
    <xdr:ext cx="469744" cy="259045"/>
    <xdr:sp macro="" textlink="">
      <xdr:nvSpPr>
        <xdr:cNvPr id="724" name="n_4mainValue【保健センター・保健所】&#10;一人当たり面積">
          <a:extLst>
            <a:ext uri="{FF2B5EF4-FFF2-40B4-BE49-F238E27FC236}">
              <a16:creationId xmlns:a16="http://schemas.microsoft.com/office/drawing/2014/main" id="{1EC63522-4F95-4327-8482-09A8690721D9}"/>
            </a:ext>
          </a:extLst>
        </xdr:cNvPr>
        <xdr:cNvSpPr txBox="1"/>
      </xdr:nvSpPr>
      <xdr:spPr>
        <a:xfrm>
          <a:off x="16226867" y="10540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8310B212-A1D6-443E-A871-3BE5AA17CB0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116744B8-2001-41D4-9DF5-D9E84272FDA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8D4301EA-8393-4D39-BFA6-875C6EEE6362}"/>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9D8264F8-0499-4D16-BCDC-1F406D6169F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1C18529A-9B63-4CF8-9E6B-E445CEFAAB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A2C86B88-F3E7-47FB-BF39-BFCA3BD497D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ABE0E942-C334-46CB-ADBB-AF469A6DF33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613A85B-2C8B-4AE2-AF0C-6221ABEF183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583AA5BA-0BBC-4157-B0A8-892FFF2F1E6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93055B4F-02C1-42FE-985A-648636D73BC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DE55D47F-76B7-4506-8BA3-BA58CC2EE989}"/>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863B8EC7-AD10-4BB7-B5C4-EC6F35E932CC}"/>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248387FF-9917-4367-870B-B9A7F60D89E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B21E0C4D-A267-41F5-A8D8-655E5ADD8FEF}"/>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AA00D852-1E1E-4C22-A1FD-927484FC69FE}"/>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8A255EA8-BE96-4036-9306-E217974CF827}"/>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967089AF-0344-42B7-80FE-56C00F709E9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EB0133F3-CF02-4F4D-9713-7B1C819E0719}"/>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29C58921-F640-45D9-9066-0B54F895BEE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2E42F6E3-262A-429D-AE36-9B80F08F2E9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E64378E9-AEE9-4957-ADB0-8AFAB776BB43}"/>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5A48C35A-4B04-4365-A3AC-716BE527822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217C992F-81DE-448B-A2E8-3BF3208DB2B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28C3DCE-5349-41D5-B372-8C9CB080FFB1}"/>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605526D5-6146-4D62-9F47-9B74B159D795}"/>
            </a:ext>
          </a:extLst>
        </xdr:cNvPr>
        <xdr:cNvCxnSpPr/>
      </xdr:nvCxnSpPr>
      <xdr:spPr>
        <a:xfrm flipV="1">
          <a:off x="14375764" y="130035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消防施設】&#10;有形固定資産減価償却率最小値テキスト">
          <a:extLst>
            <a:ext uri="{FF2B5EF4-FFF2-40B4-BE49-F238E27FC236}">
              <a16:creationId xmlns:a16="http://schemas.microsoft.com/office/drawing/2014/main" id="{8E79656D-9546-453B-BEA8-BF7847DAE2C1}"/>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51412FA6-A27B-4E93-8311-82AFD51A2B4E}"/>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1B24DE43-8EC3-466B-984C-DE58B7C2DB3C}"/>
            </a:ext>
          </a:extLst>
        </xdr:cNvPr>
        <xdr:cNvSpPr txBox="1"/>
      </xdr:nvSpPr>
      <xdr:spPr>
        <a:xfrm>
          <a:off x="14414500" y="1278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3" name="直線コネクタ 752">
          <a:extLst>
            <a:ext uri="{FF2B5EF4-FFF2-40B4-BE49-F238E27FC236}">
              <a16:creationId xmlns:a16="http://schemas.microsoft.com/office/drawing/2014/main" id="{5D67CB83-B2A1-44FB-BFB8-775390E342CE}"/>
            </a:ext>
          </a:extLst>
        </xdr:cNvPr>
        <xdr:cNvCxnSpPr/>
      </xdr:nvCxnSpPr>
      <xdr:spPr>
        <a:xfrm>
          <a:off x="142875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66691</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89979D7D-9F8F-4517-A5FE-F118EABFA80B}"/>
            </a:ext>
          </a:extLst>
        </xdr:cNvPr>
        <xdr:cNvSpPr txBox="1"/>
      </xdr:nvSpPr>
      <xdr:spPr>
        <a:xfrm>
          <a:off x="14414500" y="136455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55" name="フローチャート: 判断 754">
          <a:extLst>
            <a:ext uri="{FF2B5EF4-FFF2-40B4-BE49-F238E27FC236}">
              <a16:creationId xmlns:a16="http://schemas.microsoft.com/office/drawing/2014/main" id="{87E39917-2078-4518-AC1B-DE924C823449}"/>
            </a:ext>
          </a:extLst>
        </xdr:cNvPr>
        <xdr:cNvSpPr/>
      </xdr:nvSpPr>
      <xdr:spPr>
        <a:xfrm>
          <a:off x="14325600" y="136671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56" name="フローチャート: 判断 755">
          <a:extLst>
            <a:ext uri="{FF2B5EF4-FFF2-40B4-BE49-F238E27FC236}">
              <a16:creationId xmlns:a16="http://schemas.microsoft.com/office/drawing/2014/main" id="{79498A7E-0784-41EC-9F78-8FABC7601026}"/>
            </a:ext>
          </a:extLst>
        </xdr:cNvPr>
        <xdr:cNvSpPr/>
      </xdr:nvSpPr>
      <xdr:spPr>
        <a:xfrm>
          <a:off x="135788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57" name="フローチャート: 判断 756">
          <a:extLst>
            <a:ext uri="{FF2B5EF4-FFF2-40B4-BE49-F238E27FC236}">
              <a16:creationId xmlns:a16="http://schemas.microsoft.com/office/drawing/2014/main" id="{D5176285-818C-4100-94F5-946D3B4CC48B}"/>
            </a:ext>
          </a:extLst>
        </xdr:cNvPr>
        <xdr:cNvSpPr/>
      </xdr:nvSpPr>
      <xdr:spPr>
        <a:xfrm>
          <a:off x="12804140" y="13716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58" name="フローチャート: 判断 757">
          <a:extLst>
            <a:ext uri="{FF2B5EF4-FFF2-40B4-BE49-F238E27FC236}">
              <a16:creationId xmlns:a16="http://schemas.microsoft.com/office/drawing/2014/main" id="{051D4632-7D9F-4E2B-97FA-3C87C46E6220}"/>
            </a:ext>
          </a:extLst>
        </xdr:cNvPr>
        <xdr:cNvSpPr/>
      </xdr:nvSpPr>
      <xdr:spPr>
        <a:xfrm>
          <a:off x="12029440" y="136766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9" name="フローチャート: 判断 758">
          <a:extLst>
            <a:ext uri="{FF2B5EF4-FFF2-40B4-BE49-F238E27FC236}">
              <a16:creationId xmlns:a16="http://schemas.microsoft.com/office/drawing/2014/main" id="{96145D0F-5BF6-421B-8507-989AD99F1076}"/>
            </a:ext>
          </a:extLst>
        </xdr:cNvPr>
        <xdr:cNvSpPr/>
      </xdr:nvSpPr>
      <xdr:spPr>
        <a:xfrm>
          <a:off x="1123188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21F31F5-5E9A-4B6A-A40D-41722ACBB8E9}"/>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9967112-F66D-4373-83B8-7EBA9421DDB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2638A949-706E-4967-BE45-7E7D049D892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2E4178F0-6DA1-4727-AE54-4DAC25B5CE1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5503D9D-E533-4779-95A5-2EB01B97669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31114</xdr:rowOff>
    </xdr:from>
    <xdr:to>
      <xdr:col>85</xdr:col>
      <xdr:colOff>177800</xdr:colOff>
      <xdr:row>80</xdr:row>
      <xdr:rowOff>132714</xdr:rowOff>
    </xdr:to>
    <xdr:sp macro="" textlink="">
      <xdr:nvSpPr>
        <xdr:cNvPr id="765" name="楕円 764">
          <a:extLst>
            <a:ext uri="{FF2B5EF4-FFF2-40B4-BE49-F238E27FC236}">
              <a16:creationId xmlns:a16="http://schemas.microsoft.com/office/drawing/2014/main" id="{5A4B7656-5CB1-4284-82C9-BBDE4B14B8A9}"/>
            </a:ext>
          </a:extLst>
        </xdr:cNvPr>
        <xdr:cNvSpPr/>
      </xdr:nvSpPr>
      <xdr:spPr>
        <a:xfrm>
          <a:off x="14325600" y="1344231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53991</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25D4D8C2-FC47-41B0-B932-0D9FF66754D2}"/>
            </a:ext>
          </a:extLst>
        </xdr:cNvPr>
        <xdr:cNvSpPr txBox="1"/>
      </xdr:nvSpPr>
      <xdr:spPr>
        <a:xfrm>
          <a:off x="14414500" y="13297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122555</xdr:rowOff>
    </xdr:from>
    <xdr:to>
      <xdr:col>81</xdr:col>
      <xdr:colOff>101600</xdr:colOff>
      <xdr:row>80</xdr:row>
      <xdr:rowOff>52705</xdr:rowOff>
    </xdr:to>
    <xdr:sp macro="" textlink="">
      <xdr:nvSpPr>
        <xdr:cNvPr id="767" name="楕円 766">
          <a:extLst>
            <a:ext uri="{FF2B5EF4-FFF2-40B4-BE49-F238E27FC236}">
              <a16:creationId xmlns:a16="http://schemas.microsoft.com/office/drawing/2014/main" id="{306C6AD3-5C95-4D54-9D0B-2B155C343D58}"/>
            </a:ext>
          </a:extLst>
        </xdr:cNvPr>
        <xdr:cNvSpPr/>
      </xdr:nvSpPr>
      <xdr:spPr>
        <a:xfrm>
          <a:off x="13578840" y="13366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1905</xdr:rowOff>
    </xdr:from>
    <xdr:to>
      <xdr:col>85</xdr:col>
      <xdr:colOff>127000</xdr:colOff>
      <xdr:row>80</xdr:row>
      <xdr:rowOff>81914</xdr:rowOff>
    </xdr:to>
    <xdr:cxnSp macro="">
      <xdr:nvCxnSpPr>
        <xdr:cNvPr id="768" name="直線コネクタ 767">
          <a:extLst>
            <a:ext uri="{FF2B5EF4-FFF2-40B4-BE49-F238E27FC236}">
              <a16:creationId xmlns:a16="http://schemas.microsoft.com/office/drawing/2014/main" id="{03988EBD-D837-42E3-81AE-B9BDF42CF3DC}"/>
            </a:ext>
          </a:extLst>
        </xdr:cNvPr>
        <xdr:cNvCxnSpPr/>
      </xdr:nvCxnSpPr>
      <xdr:spPr>
        <a:xfrm>
          <a:off x="13629640" y="13413105"/>
          <a:ext cx="74676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44450</xdr:rowOff>
    </xdr:from>
    <xdr:to>
      <xdr:col>76</xdr:col>
      <xdr:colOff>165100</xdr:colOff>
      <xdr:row>79</xdr:row>
      <xdr:rowOff>146050</xdr:rowOff>
    </xdr:to>
    <xdr:sp macro="" textlink="">
      <xdr:nvSpPr>
        <xdr:cNvPr id="769" name="楕円 768">
          <a:extLst>
            <a:ext uri="{FF2B5EF4-FFF2-40B4-BE49-F238E27FC236}">
              <a16:creationId xmlns:a16="http://schemas.microsoft.com/office/drawing/2014/main" id="{4EA3ACEF-D934-4A22-B7B3-C76ED4739D81}"/>
            </a:ext>
          </a:extLst>
        </xdr:cNvPr>
        <xdr:cNvSpPr/>
      </xdr:nvSpPr>
      <xdr:spPr>
        <a:xfrm>
          <a:off x="12804140" y="132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95250</xdr:rowOff>
    </xdr:from>
    <xdr:to>
      <xdr:col>81</xdr:col>
      <xdr:colOff>50800</xdr:colOff>
      <xdr:row>80</xdr:row>
      <xdr:rowOff>1905</xdr:rowOff>
    </xdr:to>
    <xdr:cxnSp macro="">
      <xdr:nvCxnSpPr>
        <xdr:cNvPr id="770" name="直線コネクタ 769">
          <a:extLst>
            <a:ext uri="{FF2B5EF4-FFF2-40B4-BE49-F238E27FC236}">
              <a16:creationId xmlns:a16="http://schemas.microsoft.com/office/drawing/2014/main" id="{E3B10F7F-D27F-4789-912B-B3BB3256A86C}"/>
            </a:ext>
          </a:extLst>
        </xdr:cNvPr>
        <xdr:cNvCxnSpPr/>
      </xdr:nvCxnSpPr>
      <xdr:spPr>
        <a:xfrm>
          <a:off x="12854940" y="13338810"/>
          <a:ext cx="7747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166370</xdr:rowOff>
    </xdr:from>
    <xdr:to>
      <xdr:col>72</xdr:col>
      <xdr:colOff>38100</xdr:colOff>
      <xdr:row>79</xdr:row>
      <xdr:rowOff>96520</xdr:rowOff>
    </xdr:to>
    <xdr:sp macro="" textlink="">
      <xdr:nvSpPr>
        <xdr:cNvPr id="771" name="楕円 770">
          <a:extLst>
            <a:ext uri="{FF2B5EF4-FFF2-40B4-BE49-F238E27FC236}">
              <a16:creationId xmlns:a16="http://schemas.microsoft.com/office/drawing/2014/main" id="{7783B74C-4BA6-4D8E-9E5F-63443347F320}"/>
            </a:ext>
          </a:extLst>
        </xdr:cNvPr>
        <xdr:cNvSpPr/>
      </xdr:nvSpPr>
      <xdr:spPr>
        <a:xfrm>
          <a:off x="12029440" y="13242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45720</xdr:rowOff>
    </xdr:from>
    <xdr:to>
      <xdr:col>76</xdr:col>
      <xdr:colOff>114300</xdr:colOff>
      <xdr:row>79</xdr:row>
      <xdr:rowOff>95250</xdr:rowOff>
    </xdr:to>
    <xdr:cxnSp macro="">
      <xdr:nvCxnSpPr>
        <xdr:cNvPr id="772" name="直線コネクタ 771">
          <a:extLst>
            <a:ext uri="{FF2B5EF4-FFF2-40B4-BE49-F238E27FC236}">
              <a16:creationId xmlns:a16="http://schemas.microsoft.com/office/drawing/2014/main" id="{AA0CE943-4E58-4496-B2AC-DD80704A6732}"/>
            </a:ext>
          </a:extLst>
        </xdr:cNvPr>
        <xdr:cNvCxnSpPr/>
      </xdr:nvCxnSpPr>
      <xdr:spPr>
        <a:xfrm>
          <a:off x="12072620" y="13289280"/>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97789</xdr:rowOff>
    </xdr:from>
    <xdr:to>
      <xdr:col>67</xdr:col>
      <xdr:colOff>101600</xdr:colOff>
      <xdr:row>79</xdr:row>
      <xdr:rowOff>27939</xdr:rowOff>
    </xdr:to>
    <xdr:sp macro="" textlink="">
      <xdr:nvSpPr>
        <xdr:cNvPr id="773" name="楕円 772">
          <a:extLst>
            <a:ext uri="{FF2B5EF4-FFF2-40B4-BE49-F238E27FC236}">
              <a16:creationId xmlns:a16="http://schemas.microsoft.com/office/drawing/2014/main" id="{48088012-6BD7-46E2-877E-B6E4DCC60A25}"/>
            </a:ext>
          </a:extLst>
        </xdr:cNvPr>
        <xdr:cNvSpPr/>
      </xdr:nvSpPr>
      <xdr:spPr>
        <a:xfrm>
          <a:off x="11231880" y="131737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148589</xdr:rowOff>
    </xdr:from>
    <xdr:to>
      <xdr:col>71</xdr:col>
      <xdr:colOff>177800</xdr:colOff>
      <xdr:row>79</xdr:row>
      <xdr:rowOff>45720</xdr:rowOff>
    </xdr:to>
    <xdr:cxnSp macro="">
      <xdr:nvCxnSpPr>
        <xdr:cNvPr id="774" name="直線コネクタ 773">
          <a:extLst>
            <a:ext uri="{FF2B5EF4-FFF2-40B4-BE49-F238E27FC236}">
              <a16:creationId xmlns:a16="http://schemas.microsoft.com/office/drawing/2014/main" id="{92E1CE0C-C7D5-4295-A204-35EDC84EE6D7}"/>
            </a:ext>
          </a:extLst>
        </xdr:cNvPr>
        <xdr:cNvCxnSpPr/>
      </xdr:nvCxnSpPr>
      <xdr:spPr>
        <a:xfrm>
          <a:off x="11282680" y="13224509"/>
          <a:ext cx="78994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775" name="n_1aveValue【消防施設】&#10;有形固定資産減価償却率">
          <a:extLst>
            <a:ext uri="{FF2B5EF4-FFF2-40B4-BE49-F238E27FC236}">
              <a16:creationId xmlns:a16="http://schemas.microsoft.com/office/drawing/2014/main" id="{A900AE92-4755-44B4-94E6-BF87AD444F9D}"/>
            </a:ext>
          </a:extLst>
        </xdr:cNvPr>
        <xdr:cNvSpPr txBox="1"/>
      </xdr:nvSpPr>
      <xdr:spPr>
        <a:xfrm>
          <a:off x="134372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776" name="n_2aveValue【消防施設】&#10;有形固定資産減価償却率">
          <a:extLst>
            <a:ext uri="{FF2B5EF4-FFF2-40B4-BE49-F238E27FC236}">
              <a16:creationId xmlns:a16="http://schemas.microsoft.com/office/drawing/2014/main" id="{599246F4-BDAB-4726-B608-4AE14179872A}"/>
            </a:ext>
          </a:extLst>
        </xdr:cNvPr>
        <xdr:cNvSpPr txBox="1"/>
      </xdr:nvSpPr>
      <xdr:spPr>
        <a:xfrm>
          <a:off x="1267524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777" name="n_3aveValue【消防施設】&#10;有形固定資産減価償却率">
          <a:extLst>
            <a:ext uri="{FF2B5EF4-FFF2-40B4-BE49-F238E27FC236}">
              <a16:creationId xmlns:a16="http://schemas.microsoft.com/office/drawing/2014/main" id="{E2310C52-4FC8-4013-86E7-8FD0DB1EC0BC}"/>
            </a:ext>
          </a:extLst>
        </xdr:cNvPr>
        <xdr:cNvSpPr txBox="1"/>
      </xdr:nvSpPr>
      <xdr:spPr>
        <a:xfrm>
          <a:off x="11900544" y="1376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8" name="n_4aveValue【消防施設】&#10;有形固定資産減価償却率">
          <a:extLst>
            <a:ext uri="{FF2B5EF4-FFF2-40B4-BE49-F238E27FC236}">
              <a16:creationId xmlns:a16="http://schemas.microsoft.com/office/drawing/2014/main" id="{0B78CE0C-0CE1-4CFA-88EC-99D846F24B0C}"/>
            </a:ext>
          </a:extLst>
        </xdr:cNvPr>
        <xdr:cNvSpPr txBox="1"/>
      </xdr:nvSpPr>
      <xdr:spPr>
        <a:xfrm>
          <a:off x="11102984" y="1382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69232</xdr:rowOff>
    </xdr:from>
    <xdr:ext cx="405111" cy="259045"/>
    <xdr:sp macro="" textlink="">
      <xdr:nvSpPr>
        <xdr:cNvPr id="779" name="n_1mainValue【消防施設】&#10;有形固定資産減価償却率">
          <a:extLst>
            <a:ext uri="{FF2B5EF4-FFF2-40B4-BE49-F238E27FC236}">
              <a16:creationId xmlns:a16="http://schemas.microsoft.com/office/drawing/2014/main" id="{8A787181-CC2E-4A3E-92DB-A204C01F7422}"/>
            </a:ext>
          </a:extLst>
        </xdr:cNvPr>
        <xdr:cNvSpPr txBox="1"/>
      </xdr:nvSpPr>
      <xdr:spPr>
        <a:xfrm>
          <a:off x="13437244" y="1314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162577</xdr:rowOff>
    </xdr:from>
    <xdr:ext cx="405111" cy="259045"/>
    <xdr:sp macro="" textlink="">
      <xdr:nvSpPr>
        <xdr:cNvPr id="780" name="n_2mainValue【消防施設】&#10;有形固定資産減価償却率">
          <a:extLst>
            <a:ext uri="{FF2B5EF4-FFF2-40B4-BE49-F238E27FC236}">
              <a16:creationId xmlns:a16="http://schemas.microsoft.com/office/drawing/2014/main" id="{A69C81E9-999A-4AF8-A7E5-779C0BDF6248}"/>
            </a:ext>
          </a:extLst>
        </xdr:cNvPr>
        <xdr:cNvSpPr txBox="1"/>
      </xdr:nvSpPr>
      <xdr:spPr>
        <a:xfrm>
          <a:off x="12675244" y="1307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113047</xdr:rowOff>
    </xdr:from>
    <xdr:ext cx="405111" cy="259045"/>
    <xdr:sp macro="" textlink="">
      <xdr:nvSpPr>
        <xdr:cNvPr id="781" name="n_3mainValue【消防施設】&#10;有形固定資産減価償却率">
          <a:extLst>
            <a:ext uri="{FF2B5EF4-FFF2-40B4-BE49-F238E27FC236}">
              <a16:creationId xmlns:a16="http://schemas.microsoft.com/office/drawing/2014/main" id="{57899569-64E7-47A9-AD6F-91E99A0421B7}"/>
            </a:ext>
          </a:extLst>
        </xdr:cNvPr>
        <xdr:cNvSpPr txBox="1"/>
      </xdr:nvSpPr>
      <xdr:spPr>
        <a:xfrm>
          <a:off x="11900544" y="1302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44466</xdr:rowOff>
    </xdr:from>
    <xdr:ext cx="405111" cy="259045"/>
    <xdr:sp macro="" textlink="">
      <xdr:nvSpPr>
        <xdr:cNvPr id="782" name="n_4mainValue【消防施設】&#10;有形固定資産減価償却率">
          <a:extLst>
            <a:ext uri="{FF2B5EF4-FFF2-40B4-BE49-F238E27FC236}">
              <a16:creationId xmlns:a16="http://schemas.microsoft.com/office/drawing/2014/main" id="{273B48F1-DC09-4C32-8AA4-E912283CB554}"/>
            </a:ext>
          </a:extLst>
        </xdr:cNvPr>
        <xdr:cNvSpPr txBox="1"/>
      </xdr:nvSpPr>
      <xdr:spPr>
        <a:xfrm>
          <a:off x="11102984" y="12952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E625C2E0-AE8D-4F55-BD6C-A9CF99EBCBD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CFAA164A-3821-46D7-A278-2FEDE1B17BD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A74633E4-F89D-4C53-99CD-11BECD12FD3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1FAAD540-CFC9-4388-A726-24195157EFD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BDBE452D-043F-43A6-B025-9C6F2E1286B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934CA1AF-5729-4360-A012-4A95CB49FC2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3DA3EE49-0101-434D-8554-558EA5AB937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E6F583B5-E096-4822-9632-7893CD8AC0E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2B6170FA-2B94-4031-B1D8-7850C7D91CD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FF5FCD2C-55E6-4E84-952D-0BD7CBDCC4A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988FA930-96C6-4EDC-B98A-49B775353335}"/>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2F7952CC-3D23-4D1A-B9AC-F31836511D3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F319FFFA-6370-449B-822D-B221A1DB7612}"/>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FE20B726-738A-4CE8-8585-5B192A644C5A}"/>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70991016-3A0E-4BD2-BD60-ABA645005748}"/>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93A649EC-3EF3-4B70-9BBE-A0AAF4EF94BF}"/>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77CD7841-2560-4BBA-BC0A-2BBA2B10316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D2BB35E4-E05B-476E-8CEB-F79566FBB3F2}"/>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0902D549-7174-4979-985B-5134A4E65B29}"/>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0CC1C05E-AD39-4F63-8332-7EAC7867A388}"/>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DC101559-C33F-4A78-973C-08B8A3C51B4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FFDF361F-025F-4D77-ADDB-0695E5A6DB2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4BAB8EB5-21A0-4098-8914-288BFE044C3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6" name="直線コネクタ 805">
          <a:extLst>
            <a:ext uri="{FF2B5EF4-FFF2-40B4-BE49-F238E27FC236}">
              <a16:creationId xmlns:a16="http://schemas.microsoft.com/office/drawing/2014/main" id="{53C5ABBA-FE3B-4DE3-8A9F-17289EB3D8C0}"/>
            </a:ext>
          </a:extLst>
        </xdr:cNvPr>
        <xdr:cNvCxnSpPr/>
      </xdr:nvCxnSpPr>
      <xdr:spPr>
        <a:xfrm flipV="1">
          <a:off x="19509104" y="13077825"/>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7" name="【消防施設】&#10;一人当たり面積最小値テキスト">
          <a:extLst>
            <a:ext uri="{FF2B5EF4-FFF2-40B4-BE49-F238E27FC236}">
              <a16:creationId xmlns:a16="http://schemas.microsoft.com/office/drawing/2014/main" id="{BC5305C2-DDFE-4FD0-B58C-6A11174F0457}"/>
            </a:ext>
          </a:extLst>
        </xdr:cNvPr>
        <xdr:cNvSpPr txBox="1"/>
      </xdr:nvSpPr>
      <xdr:spPr>
        <a:xfrm>
          <a:off x="19547840" y="1452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8" name="直線コネクタ 807">
          <a:extLst>
            <a:ext uri="{FF2B5EF4-FFF2-40B4-BE49-F238E27FC236}">
              <a16:creationId xmlns:a16="http://schemas.microsoft.com/office/drawing/2014/main" id="{A246EA0B-EBE7-448D-A7A7-E786FA107609}"/>
            </a:ext>
          </a:extLst>
        </xdr:cNvPr>
        <xdr:cNvCxnSpPr/>
      </xdr:nvCxnSpPr>
      <xdr:spPr>
        <a:xfrm>
          <a:off x="1944370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9" name="【消防施設】&#10;一人当たり面積最大値テキスト">
          <a:extLst>
            <a:ext uri="{FF2B5EF4-FFF2-40B4-BE49-F238E27FC236}">
              <a16:creationId xmlns:a16="http://schemas.microsoft.com/office/drawing/2014/main" id="{2625202B-F4B5-483D-B2D8-00927F5E74D8}"/>
            </a:ext>
          </a:extLst>
        </xdr:cNvPr>
        <xdr:cNvSpPr txBox="1"/>
      </xdr:nvSpPr>
      <xdr:spPr>
        <a:xfrm>
          <a:off x="19547840" y="1285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0" name="直線コネクタ 809">
          <a:extLst>
            <a:ext uri="{FF2B5EF4-FFF2-40B4-BE49-F238E27FC236}">
              <a16:creationId xmlns:a16="http://schemas.microsoft.com/office/drawing/2014/main" id="{02BCB38B-84C3-468C-8676-9CFF2D11920D}"/>
            </a:ext>
          </a:extLst>
        </xdr:cNvPr>
        <xdr:cNvCxnSpPr/>
      </xdr:nvCxnSpPr>
      <xdr:spPr>
        <a:xfrm>
          <a:off x="194437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811" name="【消防施設】&#10;一人当たり面積平均値テキスト">
          <a:extLst>
            <a:ext uri="{FF2B5EF4-FFF2-40B4-BE49-F238E27FC236}">
              <a16:creationId xmlns:a16="http://schemas.microsoft.com/office/drawing/2014/main" id="{E371AC85-1F23-4E42-BA73-C4B93BBA8F66}"/>
            </a:ext>
          </a:extLst>
        </xdr:cNvPr>
        <xdr:cNvSpPr txBox="1"/>
      </xdr:nvSpPr>
      <xdr:spPr>
        <a:xfrm>
          <a:off x="19547840" y="14276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2" name="フローチャート: 判断 811">
          <a:extLst>
            <a:ext uri="{FF2B5EF4-FFF2-40B4-BE49-F238E27FC236}">
              <a16:creationId xmlns:a16="http://schemas.microsoft.com/office/drawing/2014/main" id="{91F4CFDF-1117-4F02-BC94-25123D9A2764}"/>
            </a:ext>
          </a:extLst>
        </xdr:cNvPr>
        <xdr:cNvSpPr/>
      </xdr:nvSpPr>
      <xdr:spPr>
        <a:xfrm>
          <a:off x="1945894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3" name="フローチャート: 判断 812">
          <a:extLst>
            <a:ext uri="{FF2B5EF4-FFF2-40B4-BE49-F238E27FC236}">
              <a16:creationId xmlns:a16="http://schemas.microsoft.com/office/drawing/2014/main" id="{2C0EF5DD-AA7C-4F83-AE3A-8C301DB78D02}"/>
            </a:ext>
          </a:extLst>
        </xdr:cNvPr>
        <xdr:cNvSpPr/>
      </xdr:nvSpPr>
      <xdr:spPr>
        <a:xfrm>
          <a:off x="18735040" y="14295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14" name="フローチャート: 判断 813">
          <a:extLst>
            <a:ext uri="{FF2B5EF4-FFF2-40B4-BE49-F238E27FC236}">
              <a16:creationId xmlns:a16="http://schemas.microsoft.com/office/drawing/2014/main" id="{6AD5C935-8442-4103-A041-A88676DCA6F3}"/>
            </a:ext>
          </a:extLst>
        </xdr:cNvPr>
        <xdr:cNvSpPr/>
      </xdr:nvSpPr>
      <xdr:spPr>
        <a:xfrm>
          <a:off x="1793748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15" name="フローチャート: 判断 814">
          <a:extLst>
            <a:ext uri="{FF2B5EF4-FFF2-40B4-BE49-F238E27FC236}">
              <a16:creationId xmlns:a16="http://schemas.microsoft.com/office/drawing/2014/main" id="{54FB3A7E-85F8-410C-BA3C-755860E0517A}"/>
            </a:ext>
          </a:extLst>
        </xdr:cNvPr>
        <xdr:cNvSpPr/>
      </xdr:nvSpPr>
      <xdr:spPr>
        <a:xfrm>
          <a:off x="1716278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4445</xdr:rowOff>
    </xdr:from>
    <xdr:to>
      <xdr:col>98</xdr:col>
      <xdr:colOff>38100</xdr:colOff>
      <xdr:row>85</xdr:row>
      <xdr:rowOff>106045</xdr:rowOff>
    </xdr:to>
    <xdr:sp macro="" textlink="">
      <xdr:nvSpPr>
        <xdr:cNvPr id="816" name="フローチャート: 判断 815">
          <a:extLst>
            <a:ext uri="{FF2B5EF4-FFF2-40B4-BE49-F238E27FC236}">
              <a16:creationId xmlns:a16="http://schemas.microsoft.com/office/drawing/2014/main" id="{75151220-10EA-4471-91B3-E6B9C9EEB63E}"/>
            </a:ext>
          </a:extLst>
        </xdr:cNvPr>
        <xdr:cNvSpPr/>
      </xdr:nvSpPr>
      <xdr:spPr>
        <a:xfrm>
          <a:off x="16388080" y="14253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39A64301-DCCA-4E0A-B1C8-1A77DD8A9AF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C9C8DE2-0F14-4BBC-9C23-3F3AF7E0D85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9D9B7BD-E934-4931-A2B4-1EF26854AE2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820848F-569C-480D-B35F-F96478DA011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430F2770-62E5-408A-AD26-DE546CF5166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156845</xdr:rowOff>
    </xdr:from>
    <xdr:to>
      <xdr:col>116</xdr:col>
      <xdr:colOff>114300</xdr:colOff>
      <xdr:row>85</xdr:row>
      <xdr:rowOff>86995</xdr:rowOff>
    </xdr:to>
    <xdr:sp macro="" textlink="">
      <xdr:nvSpPr>
        <xdr:cNvPr id="822" name="楕円 821">
          <a:extLst>
            <a:ext uri="{FF2B5EF4-FFF2-40B4-BE49-F238E27FC236}">
              <a16:creationId xmlns:a16="http://schemas.microsoft.com/office/drawing/2014/main" id="{9846D80C-204B-4F1B-A82A-C1CEBA75EEFC}"/>
            </a:ext>
          </a:extLst>
        </xdr:cNvPr>
        <xdr:cNvSpPr/>
      </xdr:nvSpPr>
      <xdr:spPr>
        <a:xfrm>
          <a:off x="19458940" y="14238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8272</xdr:rowOff>
    </xdr:from>
    <xdr:ext cx="469744" cy="259045"/>
    <xdr:sp macro="" textlink="">
      <xdr:nvSpPr>
        <xdr:cNvPr id="823" name="【消防施設】&#10;一人当たり面積該当値テキスト">
          <a:extLst>
            <a:ext uri="{FF2B5EF4-FFF2-40B4-BE49-F238E27FC236}">
              <a16:creationId xmlns:a16="http://schemas.microsoft.com/office/drawing/2014/main" id="{9161D5A8-67AD-4F39-8192-1606721DE40F}"/>
            </a:ext>
          </a:extLst>
        </xdr:cNvPr>
        <xdr:cNvSpPr txBox="1"/>
      </xdr:nvSpPr>
      <xdr:spPr>
        <a:xfrm>
          <a:off x="19547840" y="1409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160655</xdr:rowOff>
    </xdr:from>
    <xdr:to>
      <xdr:col>112</xdr:col>
      <xdr:colOff>38100</xdr:colOff>
      <xdr:row>85</xdr:row>
      <xdr:rowOff>90805</xdr:rowOff>
    </xdr:to>
    <xdr:sp macro="" textlink="">
      <xdr:nvSpPr>
        <xdr:cNvPr id="824" name="楕円 823">
          <a:extLst>
            <a:ext uri="{FF2B5EF4-FFF2-40B4-BE49-F238E27FC236}">
              <a16:creationId xmlns:a16="http://schemas.microsoft.com/office/drawing/2014/main" id="{0FBF8D43-7AB8-4E45-B813-CCE08D911236}"/>
            </a:ext>
          </a:extLst>
        </xdr:cNvPr>
        <xdr:cNvSpPr/>
      </xdr:nvSpPr>
      <xdr:spPr>
        <a:xfrm>
          <a:off x="18735040" y="142424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36195</xdr:rowOff>
    </xdr:from>
    <xdr:to>
      <xdr:col>116</xdr:col>
      <xdr:colOff>63500</xdr:colOff>
      <xdr:row>85</xdr:row>
      <xdr:rowOff>40005</xdr:rowOff>
    </xdr:to>
    <xdr:cxnSp macro="">
      <xdr:nvCxnSpPr>
        <xdr:cNvPr id="825" name="直線コネクタ 824">
          <a:extLst>
            <a:ext uri="{FF2B5EF4-FFF2-40B4-BE49-F238E27FC236}">
              <a16:creationId xmlns:a16="http://schemas.microsoft.com/office/drawing/2014/main" id="{84E833B2-3ED5-4244-8C5F-D6055E74D3F4}"/>
            </a:ext>
          </a:extLst>
        </xdr:cNvPr>
        <xdr:cNvCxnSpPr/>
      </xdr:nvCxnSpPr>
      <xdr:spPr>
        <a:xfrm flipV="1">
          <a:off x="18778220" y="1428559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164464</xdr:rowOff>
    </xdr:from>
    <xdr:to>
      <xdr:col>107</xdr:col>
      <xdr:colOff>101600</xdr:colOff>
      <xdr:row>85</xdr:row>
      <xdr:rowOff>94614</xdr:rowOff>
    </xdr:to>
    <xdr:sp macro="" textlink="">
      <xdr:nvSpPr>
        <xdr:cNvPr id="826" name="楕円 825">
          <a:extLst>
            <a:ext uri="{FF2B5EF4-FFF2-40B4-BE49-F238E27FC236}">
              <a16:creationId xmlns:a16="http://schemas.microsoft.com/office/drawing/2014/main" id="{9496608D-4F45-4AF3-8484-F4FF431694B5}"/>
            </a:ext>
          </a:extLst>
        </xdr:cNvPr>
        <xdr:cNvSpPr/>
      </xdr:nvSpPr>
      <xdr:spPr>
        <a:xfrm>
          <a:off x="17937480" y="142462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40005</xdr:rowOff>
    </xdr:from>
    <xdr:to>
      <xdr:col>111</xdr:col>
      <xdr:colOff>177800</xdr:colOff>
      <xdr:row>85</xdr:row>
      <xdr:rowOff>43814</xdr:rowOff>
    </xdr:to>
    <xdr:cxnSp macro="">
      <xdr:nvCxnSpPr>
        <xdr:cNvPr id="827" name="直線コネクタ 826">
          <a:extLst>
            <a:ext uri="{FF2B5EF4-FFF2-40B4-BE49-F238E27FC236}">
              <a16:creationId xmlns:a16="http://schemas.microsoft.com/office/drawing/2014/main" id="{BC4BC372-CC7B-4AE7-B632-D1CA8FDA55DC}"/>
            </a:ext>
          </a:extLst>
        </xdr:cNvPr>
        <xdr:cNvCxnSpPr/>
      </xdr:nvCxnSpPr>
      <xdr:spPr>
        <a:xfrm flipV="1">
          <a:off x="17988280" y="14289405"/>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636</xdr:rowOff>
    </xdr:from>
    <xdr:to>
      <xdr:col>102</xdr:col>
      <xdr:colOff>165100</xdr:colOff>
      <xdr:row>85</xdr:row>
      <xdr:rowOff>102236</xdr:rowOff>
    </xdr:to>
    <xdr:sp macro="" textlink="">
      <xdr:nvSpPr>
        <xdr:cNvPr id="828" name="楕円 827">
          <a:extLst>
            <a:ext uri="{FF2B5EF4-FFF2-40B4-BE49-F238E27FC236}">
              <a16:creationId xmlns:a16="http://schemas.microsoft.com/office/drawing/2014/main" id="{F0CCF053-8B2B-4F18-A94F-8F050B60DB94}"/>
            </a:ext>
          </a:extLst>
        </xdr:cNvPr>
        <xdr:cNvSpPr/>
      </xdr:nvSpPr>
      <xdr:spPr>
        <a:xfrm>
          <a:off x="1716278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43814</xdr:rowOff>
    </xdr:from>
    <xdr:to>
      <xdr:col>107</xdr:col>
      <xdr:colOff>50800</xdr:colOff>
      <xdr:row>85</xdr:row>
      <xdr:rowOff>51436</xdr:rowOff>
    </xdr:to>
    <xdr:cxnSp macro="">
      <xdr:nvCxnSpPr>
        <xdr:cNvPr id="829" name="直線コネクタ 828">
          <a:extLst>
            <a:ext uri="{FF2B5EF4-FFF2-40B4-BE49-F238E27FC236}">
              <a16:creationId xmlns:a16="http://schemas.microsoft.com/office/drawing/2014/main" id="{31609503-C7AB-4C87-914D-2249B4BF7538}"/>
            </a:ext>
          </a:extLst>
        </xdr:cNvPr>
        <xdr:cNvCxnSpPr/>
      </xdr:nvCxnSpPr>
      <xdr:spPr>
        <a:xfrm flipV="1">
          <a:off x="17213580" y="14293214"/>
          <a:ext cx="7747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2539</xdr:rowOff>
    </xdr:from>
    <xdr:to>
      <xdr:col>98</xdr:col>
      <xdr:colOff>38100</xdr:colOff>
      <xdr:row>85</xdr:row>
      <xdr:rowOff>104139</xdr:rowOff>
    </xdr:to>
    <xdr:sp macro="" textlink="">
      <xdr:nvSpPr>
        <xdr:cNvPr id="830" name="楕円 829">
          <a:extLst>
            <a:ext uri="{FF2B5EF4-FFF2-40B4-BE49-F238E27FC236}">
              <a16:creationId xmlns:a16="http://schemas.microsoft.com/office/drawing/2014/main" id="{1F8C055E-BBAE-4B1B-8167-C043EE3A6E2A}"/>
            </a:ext>
          </a:extLst>
        </xdr:cNvPr>
        <xdr:cNvSpPr/>
      </xdr:nvSpPr>
      <xdr:spPr>
        <a:xfrm>
          <a:off x="16388080" y="142519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51436</xdr:rowOff>
    </xdr:from>
    <xdr:to>
      <xdr:col>102</xdr:col>
      <xdr:colOff>114300</xdr:colOff>
      <xdr:row>85</xdr:row>
      <xdr:rowOff>53339</xdr:rowOff>
    </xdr:to>
    <xdr:cxnSp macro="">
      <xdr:nvCxnSpPr>
        <xdr:cNvPr id="831" name="直線コネクタ 830">
          <a:extLst>
            <a:ext uri="{FF2B5EF4-FFF2-40B4-BE49-F238E27FC236}">
              <a16:creationId xmlns:a16="http://schemas.microsoft.com/office/drawing/2014/main" id="{37702321-44AC-4A76-820C-74EF3607E149}"/>
            </a:ext>
          </a:extLst>
        </xdr:cNvPr>
        <xdr:cNvCxnSpPr/>
      </xdr:nvCxnSpPr>
      <xdr:spPr>
        <a:xfrm flipV="1">
          <a:off x="16431260" y="14300836"/>
          <a:ext cx="78232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832" name="n_1aveValue【消防施設】&#10;一人当たり面積">
          <a:extLst>
            <a:ext uri="{FF2B5EF4-FFF2-40B4-BE49-F238E27FC236}">
              <a16:creationId xmlns:a16="http://schemas.microsoft.com/office/drawing/2014/main" id="{C91034D1-2E24-42BC-A01C-2946DAC341AF}"/>
            </a:ext>
          </a:extLst>
        </xdr:cNvPr>
        <xdr:cNvSpPr txBox="1"/>
      </xdr:nvSpPr>
      <xdr:spPr>
        <a:xfrm>
          <a:off x="18561127" y="1438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833" name="n_2aveValue【消防施設】&#10;一人当たり面積">
          <a:extLst>
            <a:ext uri="{FF2B5EF4-FFF2-40B4-BE49-F238E27FC236}">
              <a16:creationId xmlns:a16="http://schemas.microsoft.com/office/drawing/2014/main" id="{85FA9C03-DEB5-43A0-B072-2E7D6AB93C4F}"/>
            </a:ext>
          </a:extLst>
        </xdr:cNvPr>
        <xdr:cNvSpPr txBox="1"/>
      </xdr:nvSpPr>
      <xdr:spPr>
        <a:xfrm>
          <a:off x="17776267" y="1439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834" name="n_3aveValue【消防施設】&#10;一人当たり面積">
          <a:extLst>
            <a:ext uri="{FF2B5EF4-FFF2-40B4-BE49-F238E27FC236}">
              <a16:creationId xmlns:a16="http://schemas.microsoft.com/office/drawing/2014/main" id="{0966DA8B-C48F-412B-B5E2-567E3F769A9D}"/>
            </a:ext>
          </a:extLst>
        </xdr:cNvPr>
        <xdr:cNvSpPr txBox="1"/>
      </xdr:nvSpPr>
      <xdr:spPr>
        <a:xfrm>
          <a:off x="17001567" y="1439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97172</xdr:rowOff>
    </xdr:from>
    <xdr:ext cx="469744" cy="259045"/>
    <xdr:sp macro="" textlink="">
      <xdr:nvSpPr>
        <xdr:cNvPr id="835" name="n_4aveValue【消防施設】&#10;一人当たり面積">
          <a:extLst>
            <a:ext uri="{FF2B5EF4-FFF2-40B4-BE49-F238E27FC236}">
              <a16:creationId xmlns:a16="http://schemas.microsoft.com/office/drawing/2014/main" id="{4003CB2B-A120-431C-ABFC-EA9380E14BD3}"/>
            </a:ext>
          </a:extLst>
        </xdr:cNvPr>
        <xdr:cNvSpPr txBox="1"/>
      </xdr:nvSpPr>
      <xdr:spPr>
        <a:xfrm>
          <a:off x="16226867" y="1434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107332</xdr:rowOff>
    </xdr:from>
    <xdr:ext cx="469744" cy="259045"/>
    <xdr:sp macro="" textlink="">
      <xdr:nvSpPr>
        <xdr:cNvPr id="836" name="n_1mainValue【消防施設】&#10;一人当たり面積">
          <a:extLst>
            <a:ext uri="{FF2B5EF4-FFF2-40B4-BE49-F238E27FC236}">
              <a16:creationId xmlns:a16="http://schemas.microsoft.com/office/drawing/2014/main" id="{B665AA44-A71D-4073-B222-1B2447547B9B}"/>
            </a:ext>
          </a:extLst>
        </xdr:cNvPr>
        <xdr:cNvSpPr txBox="1"/>
      </xdr:nvSpPr>
      <xdr:spPr>
        <a:xfrm>
          <a:off x="185611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111141</xdr:rowOff>
    </xdr:from>
    <xdr:ext cx="469744" cy="259045"/>
    <xdr:sp macro="" textlink="">
      <xdr:nvSpPr>
        <xdr:cNvPr id="837" name="n_2mainValue【消防施設】&#10;一人当たり面積">
          <a:extLst>
            <a:ext uri="{FF2B5EF4-FFF2-40B4-BE49-F238E27FC236}">
              <a16:creationId xmlns:a16="http://schemas.microsoft.com/office/drawing/2014/main" id="{4DB1FB5C-7A3C-419A-A438-BDF411817E41}"/>
            </a:ext>
          </a:extLst>
        </xdr:cNvPr>
        <xdr:cNvSpPr txBox="1"/>
      </xdr:nvSpPr>
      <xdr:spPr>
        <a:xfrm>
          <a:off x="17776267" y="1402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118763</xdr:rowOff>
    </xdr:from>
    <xdr:ext cx="469744" cy="259045"/>
    <xdr:sp macro="" textlink="">
      <xdr:nvSpPr>
        <xdr:cNvPr id="838" name="n_3mainValue【消防施設】&#10;一人当たり面積">
          <a:extLst>
            <a:ext uri="{FF2B5EF4-FFF2-40B4-BE49-F238E27FC236}">
              <a16:creationId xmlns:a16="http://schemas.microsoft.com/office/drawing/2014/main" id="{E7BA3685-A5D5-4E13-9DBD-A22A656E7BAE}"/>
            </a:ext>
          </a:extLst>
        </xdr:cNvPr>
        <xdr:cNvSpPr txBox="1"/>
      </xdr:nvSpPr>
      <xdr:spPr>
        <a:xfrm>
          <a:off x="17001567" y="14032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120666</xdr:rowOff>
    </xdr:from>
    <xdr:ext cx="469744" cy="259045"/>
    <xdr:sp macro="" textlink="">
      <xdr:nvSpPr>
        <xdr:cNvPr id="839" name="n_4mainValue【消防施設】&#10;一人当たり面積">
          <a:extLst>
            <a:ext uri="{FF2B5EF4-FFF2-40B4-BE49-F238E27FC236}">
              <a16:creationId xmlns:a16="http://schemas.microsoft.com/office/drawing/2014/main" id="{1BAEBCA0-4930-4D8B-9559-176A2AE5A9B1}"/>
            </a:ext>
          </a:extLst>
        </xdr:cNvPr>
        <xdr:cNvSpPr txBox="1"/>
      </xdr:nvSpPr>
      <xdr:spPr>
        <a:xfrm>
          <a:off x="16226867" y="1403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3BD7F3A6-631A-41C0-B5E0-3BB39979910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E2DB9910-3392-4C25-BAF9-5D7852E80C7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10D6B1F7-B5C4-46BD-A4FF-8227B770093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8A2D054E-FB27-482B-AFB2-45869E66C69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494A3B9A-AC84-4712-923E-6903F28C0EB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371CF831-242F-42BC-95FB-3DE8AAEE9CB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F76AFF84-9916-496B-8D1F-1F95B8D8992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5F07D4F3-D52F-4C0E-BFA4-FAFF083B8C37}"/>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5064BF0A-62DC-4BEA-85A4-ED494EE4731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C8723E8D-F5AF-4FFC-AE5A-1C7FBF39B04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13D61F4D-B603-4BEB-B81A-8B6D64720151}"/>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C3C9262B-3CD3-48C9-B600-5E8DEC18262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046BBDB4-0E89-49F0-A74D-0B26285504D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268BC27E-1D8D-472F-A179-F5FB29FF90D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52A19FE8-5ADC-4347-B523-B214BE67F26F}"/>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1C5371D3-F414-4BC1-BE5E-067BD3115129}"/>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48C0DCF4-9C2E-43AC-8D02-8A5DD168499E}"/>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6C5CE958-11F4-475B-A067-90C9A519085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736D1A8F-6D8D-40E3-A574-BDA26AA4821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1320F288-4BB7-4360-ACAB-8A13C617A8FA}"/>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8340C930-BD63-4288-A0DB-10DAA791051A}"/>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9A4FA48E-3CE2-499C-AFCF-125CB6974FFA}"/>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7B39A442-A7AD-434D-BA8E-D29A42769739}"/>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EFB7FB5B-FD2A-49CF-875C-4BA114EEB6B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2472178E-08FF-4E6A-AC70-961480B13B2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5" name="直線コネクタ 864">
          <a:extLst>
            <a:ext uri="{FF2B5EF4-FFF2-40B4-BE49-F238E27FC236}">
              <a16:creationId xmlns:a16="http://schemas.microsoft.com/office/drawing/2014/main" id="{6A6C9970-E93D-4C07-971B-AD04866248FE}"/>
            </a:ext>
          </a:extLst>
        </xdr:cNvPr>
        <xdr:cNvCxnSpPr/>
      </xdr:nvCxnSpPr>
      <xdr:spPr>
        <a:xfrm flipV="1">
          <a:off x="14375764" y="16818973"/>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6" name="【庁舎】&#10;有形固定資産減価償却率最小値テキスト">
          <a:extLst>
            <a:ext uri="{FF2B5EF4-FFF2-40B4-BE49-F238E27FC236}">
              <a16:creationId xmlns:a16="http://schemas.microsoft.com/office/drawing/2014/main" id="{EF5883F2-8B50-48EF-A523-85DAF2822A61}"/>
            </a:ext>
          </a:extLst>
        </xdr:cNvPr>
        <xdr:cNvSpPr txBox="1"/>
      </xdr:nvSpPr>
      <xdr:spPr>
        <a:xfrm>
          <a:off x="14414500" y="183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7" name="直線コネクタ 866">
          <a:extLst>
            <a:ext uri="{FF2B5EF4-FFF2-40B4-BE49-F238E27FC236}">
              <a16:creationId xmlns:a16="http://schemas.microsoft.com/office/drawing/2014/main" id="{3376EA96-1F0E-4344-9225-2AD4C2BCF52B}"/>
            </a:ext>
          </a:extLst>
        </xdr:cNvPr>
        <xdr:cNvCxnSpPr/>
      </xdr:nvCxnSpPr>
      <xdr:spPr>
        <a:xfrm>
          <a:off x="142875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BE051584-8CE1-463C-805B-138405B8A0C4}"/>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B9E72880-25F0-4229-8DCA-45E9A0F6E621}"/>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870" name="【庁舎】&#10;有形固定資産減価償却率平均値テキスト">
          <a:extLst>
            <a:ext uri="{FF2B5EF4-FFF2-40B4-BE49-F238E27FC236}">
              <a16:creationId xmlns:a16="http://schemas.microsoft.com/office/drawing/2014/main" id="{5A767CA3-CD4B-40E9-8292-25D48BC629D0}"/>
            </a:ext>
          </a:extLst>
        </xdr:cNvPr>
        <xdr:cNvSpPr txBox="1"/>
      </xdr:nvSpPr>
      <xdr:spPr>
        <a:xfrm>
          <a:off x="14414500" y="17367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1" name="フローチャート: 判断 870">
          <a:extLst>
            <a:ext uri="{FF2B5EF4-FFF2-40B4-BE49-F238E27FC236}">
              <a16:creationId xmlns:a16="http://schemas.microsoft.com/office/drawing/2014/main" id="{65E1974A-C598-4AD7-BC04-28851367A8B2}"/>
            </a:ext>
          </a:extLst>
        </xdr:cNvPr>
        <xdr:cNvSpPr/>
      </xdr:nvSpPr>
      <xdr:spPr>
        <a:xfrm>
          <a:off x="14325600" y="1738865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2" name="フローチャート: 判断 871">
          <a:extLst>
            <a:ext uri="{FF2B5EF4-FFF2-40B4-BE49-F238E27FC236}">
              <a16:creationId xmlns:a16="http://schemas.microsoft.com/office/drawing/2014/main" id="{59D76177-EBE7-403E-9433-1C26DBC08BFC}"/>
            </a:ext>
          </a:extLst>
        </xdr:cNvPr>
        <xdr:cNvSpPr/>
      </xdr:nvSpPr>
      <xdr:spPr>
        <a:xfrm>
          <a:off x="13578840" y="17391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73" name="フローチャート: 判断 872">
          <a:extLst>
            <a:ext uri="{FF2B5EF4-FFF2-40B4-BE49-F238E27FC236}">
              <a16:creationId xmlns:a16="http://schemas.microsoft.com/office/drawing/2014/main" id="{AA156741-6CCF-4203-A453-5AB50135C71C}"/>
            </a:ext>
          </a:extLst>
        </xdr:cNvPr>
        <xdr:cNvSpPr/>
      </xdr:nvSpPr>
      <xdr:spPr>
        <a:xfrm>
          <a:off x="12804140" y="173739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74" name="フローチャート: 判断 873">
          <a:extLst>
            <a:ext uri="{FF2B5EF4-FFF2-40B4-BE49-F238E27FC236}">
              <a16:creationId xmlns:a16="http://schemas.microsoft.com/office/drawing/2014/main" id="{D71D149A-490E-4945-B5DE-18A30A163366}"/>
            </a:ext>
          </a:extLst>
        </xdr:cNvPr>
        <xdr:cNvSpPr/>
      </xdr:nvSpPr>
      <xdr:spPr>
        <a:xfrm>
          <a:off x="12029440" y="173511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5" name="フローチャート: 判断 874">
          <a:extLst>
            <a:ext uri="{FF2B5EF4-FFF2-40B4-BE49-F238E27FC236}">
              <a16:creationId xmlns:a16="http://schemas.microsoft.com/office/drawing/2014/main" id="{7FEF5243-169D-439A-85EF-6671AD90D783}"/>
            </a:ext>
          </a:extLst>
        </xdr:cNvPr>
        <xdr:cNvSpPr/>
      </xdr:nvSpPr>
      <xdr:spPr>
        <a:xfrm>
          <a:off x="11231880" y="1749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118B597B-71D2-4F48-9133-D70334191BB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7F07ED9E-1FB0-4A86-9E11-AEE420AB884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EF9131C-34CB-45B7-8331-5A274FD3CC8F}"/>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EF43B14-8CA9-4DF0-A8CE-BEB4A87326A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C776DE4-68D6-4486-8445-DD798C24CE2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80918</xdr:rowOff>
    </xdr:from>
    <xdr:to>
      <xdr:col>85</xdr:col>
      <xdr:colOff>177800</xdr:colOff>
      <xdr:row>104</xdr:row>
      <xdr:rowOff>11068</xdr:rowOff>
    </xdr:to>
    <xdr:sp macro="" textlink="">
      <xdr:nvSpPr>
        <xdr:cNvPr id="881" name="楕円 880">
          <a:extLst>
            <a:ext uri="{FF2B5EF4-FFF2-40B4-BE49-F238E27FC236}">
              <a16:creationId xmlns:a16="http://schemas.microsoft.com/office/drawing/2014/main" id="{B82ED7FF-01EB-41F2-8D37-F4FAD40B603D}"/>
            </a:ext>
          </a:extLst>
        </xdr:cNvPr>
        <xdr:cNvSpPr/>
      </xdr:nvSpPr>
      <xdr:spPr>
        <a:xfrm>
          <a:off x="14325600" y="1734783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103795</xdr:rowOff>
    </xdr:from>
    <xdr:ext cx="405111" cy="259045"/>
    <xdr:sp macro="" textlink="">
      <xdr:nvSpPr>
        <xdr:cNvPr id="882" name="【庁舎】&#10;有形固定資産減価償却率該当値テキスト">
          <a:extLst>
            <a:ext uri="{FF2B5EF4-FFF2-40B4-BE49-F238E27FC236}">
              <a16:creationId xmlns:a16="http://schemas.microsoft.com/office/drawing/2014/main" id="{6526EE4F-169A-4CA6-B1F9-325FFD6FC294}"/>
            </a:ext>
          </a:extLst>
        </xdr:cNvPr>
        <xdr:cNvSpPr txBox="1"/>
      </xdr:nvSpPr>
      <xdr:spPr>
        <a:xfrm>
          <a:off x="14414500" y="1720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43362</xdr:rowOff>
    </xdr:from>
    <xdr:to>
      <xdr:col>81</xdr:col>
      <xdr:colOff>101600</xdr:colOff>
      <xdr:row>103</xdr:row>
      <xdr:rowOff>144962</xdr:rowOff>
    </xdr:to>
    <xdr:sp macro="" textlink="">
      <xdr:nvSpPr>
        <xdr:cNvPr id="883" name="楕円 882">
          <a:extLst>
            <a:ext uri="{FF2B5EF4-FFF2-40B4-BE49-F238E27FC236}">
              <a16:creationId xmlns:a16="http://schemas.microsoft.com/office/drawing/2014/main" id="{8C3461BB-C378-43F4-9172-9A34BA3D385E}"/>
            </a:ext>
          </a:extLst>
        </xdr:cNvPr>
        <xdr:cNvSpPr/>
      </xdr:nvSpPr>
      <xdr:spPr>
        <a:xfrm>
          <a:off x="13578840" y="1731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94162</xdr:rowOff>
    </xdr:from>
    <xdr:to>
      <xdr:col>85</xdr:col>
      <xdr:colOff>127000</xdr:colOff>
      <xdr:row>103</xdr:row>
      <xdr:rowOff>131718</xdr:rowOff>
    </xdr:to>
    <xdr:cxnSp macro="">
      <xdr:nvCxnSpPr>
        <xdr:cNvPr id="884" name="直線コネクタ 883">
          <a:extLst>
            <a:ext uri="{FF2B5EF4-FFF2-40B4-BE49-F238E27FC236}">
              <a16:creationId xmlns:a16="http://schemas.microsoft.com/office/drawing/2014/main" id="{19BE5304-9419-42C8-AAE4-62D19A72C6C0}"/>
            </a:ext>
          </a:extLst>
        </xdr:cNvPr>
        <xdr:cNvCxnSpPr/>
      </xdr:nvCxnSpPr>
      <xdr:spPr>
        <a:xfrm>
          <a:off x="13629640" y="17361082"/>
          <a:ext cx="7467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7438</xdr:rowOff>
    </xdr:from>
    <xdr:to>
      <xdr:col>76</xdr:col>
      <xdr:colOff>165100</xdr:colOff>
      <xdr:row>103</xdr:row>
      <xdr:rowOff>109038</xdr:rowOff>
    </xdr:to>
    <xdr:sp macro="" textlink="">
      <xdr:nvSpPr>
        <xdr:cNvPr id="885" name="楕円 884">
          <a:extLst>
            <a:ext uri="{FF2B5EF4-FFF2-40B4-BE49-F238E27FC236}">
              <a16:creationId xmlns:a16="http://schemas.microsoft.com/office/drawing/2014/main" id="{504F8705-C3B2-4F79-8AD0-CF004E76F84D}"/>
            </a:ext>
          </a:extLst>
        </xdr:cNvPr>
        <xdr:cNvSpPr/>
      </xdr:nvSpPr>
      <xdr:spPr>
        <a:xfrm>
          <a:off x="12804140" y="1727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58238</xdr:rowOff>
    </xdr:from>
    <xdr:to>
      <xdr:col>81</xdr:col>
      <xdr:colOff>50800</xdr:colOff>
      <xdr:row>103</xdr:row>
      <xdr:rowOff>94162</xdr:rowOff>
    </xdr:to>
    <xdr:cxnSp macro="">
      <xdr:nvCxnSpPr>
        <xdr:cNvPr id="886" name="直線コネクタ 885">
          <a:extLst>
            <a:ext uri="{FF2B5EF4-FFF2-40B4-BE49-F238E27FC236}">
              <a16:creationId xmlns:a16="http://schemas.microsoft.com/office/drawing/2014/main" id="{10A0B175-21AA-491F-B3F8-18990E955EFF}"/>
            </a:ext>
          </a:extLst>
        </xdr:cNvPr>
        <xdr:cNvCxnSpPr/>
      </xdr:nvCxnSpPr>
      <xdr:spPr>
        <a:xfrm>
          <a:off x="12854940" y="17325158"/>
          <a:ext cx="7747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121738</xdr:rowOff>
    </xdr:from>
    <xdr:to>
      <xdr:col>72</xdr:col>
      <xdr:colOff>38100</xdr:colOff>
      <xdr:row>104</xdr:row>
      <xdr:rowOff>51888</xdr:rowOff>
    </xdr:to>
    <xdr:sp macro="" textlink="">
      <xdr:nvSpPr>
        <xdr:cNvPr id="887" name="楕円 886">
          <a:extLst>
            <a:ext uri="{FF2B5EF4-FFF2-40B4-BE49-F238E27FC236}">
              <a16:creationId xmlns:a16="http://schemas.microsoft.com/office/drawing/2014/main" id="{196B4496-ED3C-4F8A-8555-5CB25CA53A0D}"/>
            </a:ext>
          </a:extLst>
        </xdr:cNvPr>
        <xdr:cNvSpPr/>
      </xdr:nvSpPr>
      <xdr:spPr>
        <a:xfrm>
          <a:off x="12029440" y="173886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58238</xdr:rowOff>
    </xdr:from>
    <xdr:to>
      <xdr:col>76</xdr:col>
      <xdr:colOff>114300</xdr:colOff>
      <xdr:row>104</xdr:row>
      <xdr:rowOff>1088</xdr:rowOff>
    </xdr:to>
    <xdr:cxnSp macro="">
      <xdr:nvCxnSpPr>
        <xdr:cNvPr id="888" name="直線コネクタ 887">
          <a:extLst>
            <a:ext uri="{FF2B5EF4-FFF2-40B4-BE49-F238E27FC236}">
              <a16:creationId xmlns:a16="http://schemas.microsoft.com/office/drawing/2014/main" id="{D6846050-1B2D-42A8-9F1E-F60BD80A05B8}"/>
            </a:ext>
          </a:extLst>
        </xdr:cNvPr>
        <xdr:cNvCxnSpPr/>
      </xdr:nvCxnSpPr>
      <xdr:spPr>
        <a:xfrm flipV="1">
          <a:off x="12072620" y="17325158"/>
          <a:ext cx="7823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85816</xdr:rowOff>
    </xdr:from>
    <xdr:to>
      <xdr:col>67</xdr:col>
      <xdr:colOff>101600</xdr:colOff>
      <xdr:row>104</xdr:row>
      <xdr:rowOff>15966</xdr:rowOff>
    </xdr:to>
    <xdr:sp macro="" textlink="">
      <xdr:nvSpPr>
        <xdr:cNvPr id="889" name="楕円 888">
          <a:extLst>
            <a:ext uri="{FF2B5EF4-FFF2-40B4-BE49-F238E27FC236}">
              <a16:creationId xmlns:a16="http://schemas.microsoft.com/office/drawing/2014/main" id="{3BB96741-0F87-4F6B-A93A-4F488F92DBF1}"/>
            </a:ext>
          </a:extLst>
        </xdr:cNvPr>
        <xdr:cNvSpPr/>
      </xdr:nvSpPr>
      <xdr:spPr>
        <a:xfrm>
          <a:off x="11231880" y="173527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136616</xdr:rowOff>
    </xdr:from>
    <xdr:to>
      <xdr:col>71</xdr:col>
      <xdr:colOff>177800</xdr:colOff>
      <xdr:row>104</xdr:row>
      <xdr:rowOff>1088</xdr:rowOff>
    </xdr:to>
    <xdr:cxnSp macro="">
      <xdr:nvCxnSpPr>
        <xdr:cNvPr id="890" name="直線コネクタ 889">
          <a:extLst>
            <a:ext uri="{FF2B5EF4-FFF2-40B4-BE49-F238E27FC236}">
              <a16:creationId xmlns:a16="http://schemas.microsoft.com/office/drawing/2014/main" id="{3B584BB9-DB16-4C31-987C-3410E4A33D44}"/>
            </a:ext>
          </a:extLst>
        </xdr:cNvPr>
        <xdr:cNvCxnSpPr/>
      </xdr:nvCxnSpPr>
      <xdr:spPr>
        <a:xfrm>
          <a:off x="11282680" y="17403536"/>
          <a:ext cx="78994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891" name="n_1aveValue【庁舎】&#10;有形固定資産減価償却率">
          <a:extLst>
            <a:ext uri="{FF2B5EF4-FFF2-40B4-BE49-F238E27FC236}">
              <a16:creationId xmlns:a16="http://schemas.microsoft.com/office/drawing/2014/main" id="{BE5AB8E0-F26B-4D3F-BE57-0E8DF3A9FE55}"/>
            </a:ext>
          </a:extLst>
        </xdr:cNvPr>
        <xdr:cNvSpPr txBox="1"/>
      </xdr:nvSpPr>
      <xdr:spPr>
        <a:xfrm>
          <a:off x="13437244" y="1748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892" name="n_2aveValue【庁舎】&#10;有形固定資産減価償却率">
          <a:extLst>
            <a:ext uri="{FF2B5EF4-FFF2-40B4-BE49-F238E27FC236}">
              <a16:creationId xmlns:a16="http://schemas.microsoft.com/office/drawing/2014/main" id="{428E529F-992E-43DF-BCDD-5337EA6F3EB7}"/>
            </a:ext>
          </a:extLst>
        </xdr:cNvPr>
        <xdr:cNvSpPr txBox="1"/>
      </xdr:nvSpPr>
      <xdr:spPr>
        <a:xfrm>
          <a:off x="12675244" y="1746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893" name="n_3aveValue【庁舎】&#10;有形固定資産減価償却率">
          <a:extLst>
            <a:ext uri="{FF2B5EF4-FFF2-40B4-BE49-F238E27FC236}">
              <a16:creationId xmlns:a16="http://schemas.microsoft.com/office/drawing/2014/main" id="{5FCB67DD-9090-4E86-9942-7D49950DA67D}"/>
            </a:ext>
          </a:extLst>
        </xdr:cNvPr>
        <xdr:cNvSpPr txBox="1"/>
      </xdr:nvSpPr>
      <xdr:spPr>
        <a:xfrm>
          <a:off x="11900544" y="1713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94" name="n_4aveValue【庁舎】&#10;有形固定資産減価償却率">
          <a:extLst>
            <a:ext uri="{FF2B5EF4-FFF2-40B4-BE49-F238E27FC236}">
              <a16:creationId xmlns:a16="http://schemas.microsoft.com/office/drawing/2014/main" id="{A06581DF-0600-4453-884B-9A7DB5484799}"/>
            </a:ext>
          </a:extLst>
        </xdr:cNvPr>
        <xdr:cNvSpPr txBox="1"/>
      </xdr:nvSpPr>
      <xdr:spPr>
        <a:xfrm>
          <a:off x="11102984" y="17590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161489</xdr:rowOff>
    </xdr:from>
    <xdr:ext cx="405111" cy="259045"/>
    <xdr:sp macro="" textlink="">
      <xdr:nvSpPr>
        <xdr:cNvPr id="895" name="n_1mainValue【庁舎】&#10;有形固定資産減価償却率">
          <a:extLst>
            <a:ext uri="{FF2B5EF4-FFF2-40B4-BE49-F238E27FC236}">
              <a16:creationId xmlns:a16="http://schemas.microsoft.com/office/drawing/2014/main" id="{D3603B0C-3F2B-4D0B-844B-310211CE2D7C}"/>
            </a:ext>
          </a:extLst>
        </xdr:cNvPr>
        <xdr:cNvSpPr txBox="1"/>
      </xdr:nvSpPr>
      <xdr:spPr>
        <a:xfrm>
          <a:off x="13437244" y="1709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125565</xdr:rowOff>
    </xdr:from>
    <xdr:ext cx="405111" cy="259045"/>
    <xdr:sp macro="" textlink="">
      <xdr:nvSpPr>
        <xdr:cNvPr id="896" name="n_2mainValue【庁舎】&#10;有形固定資産減価償却率">
          <a:extLst>
            <a:ext uri="{FF2B5EF4-FFF2-40B4-BE49-F238E27FC236}">
              <a16:creationId xmlns:a16="http://schemas.microsoft.com/office/drawing/2014/main" id="{3A7163D2-3D52-4EA2-AFD1-175AD7C81760}"/>
            </a:ext>
          </a:extLst>
        </xdr:cNvPr>
        <xdr:cNvSpPr txBox="1"/>
      </xdr:nvSpPr>
      <xdr:spPr>
        <a:xfrm>
          <a:off x="12675244" y="1705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43015</xdr:rowOff>
    </xdr:from>
    <xdr:ext cx="405111" cy="259045"/>
    <xdr:sp macro="" textlink="">
      <xdr:nvSpPr>
        <xdr:cNvPr id="897" name="n_3mainValue【庁舎】&#10;有形固定資産減価償却率">
          <a:extLst>
            <a:ext uri="{FF2B5EF4-FFF2-40B4-BE49-F238E27FC236}">
              <a16:creationId xmlns:a16="http://schemas.microsoft.com/office/drawing/2014/main" id="{D58B85E6-DD15-4C6E-AD2F-8E6CD112C306}"/>
            </a:ext>
          </a:extLst>
        </xdr:cNvPr>
        <xdr:cNvSpPr txBox="1"/>
      </xdr:nvSpPr>
      <xdr:spPr>
        <a:xfrm>
          <a:off x="11900544" y="1747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32493</xdr:rowOff>
    </xdr:from>
    <xdr:ext cx="405111" cy="259045"/>
    <xdr:sp macro="" textlink="">
      <xdr:nvSpPr>
        <xdr:cNvPr id="898" name="n_4mainValue【庁舎】&#10;有形固定資産減価償却率">
          <a:extLst>
            <a:ext uri="{FF2B5EF4-FFF2-40B4-BE49-F238E27FC236}">
              <a16:creationId xmlns:a16="http://schemas.microsoft.com/office/drawing/2014/main" id="{C31E60CF-A36F-4CC5-9399-30881C297DE5}"/>
            </a:ext>
          </a:extLst>
        </xdr:cNvPr>
        <xdr:cNvSpPr txBox="1"/>
      </xdr:nvSpPr>
      <xdr:spPr>
        <a:xfrm>
          <a:off x="11102984" y="1713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0E4AEA36-0CBC-400C-8830-AC51CFD580B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740A5785-5E01-4215-8F09-B044340506C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2DDF2FF0-94C5-4851-BD53-02A57500371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2B89E508-9D25-4C94-9C18-521BAD538BA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331F71E0-5CFA-4AE0-8974-DC3EF3B5A7E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5C6FB8C8-45CA-49C7-A93F-E70AA0DE4B2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40CF613F-552C-4CB5-8DEE-4C2A240F23C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BB43F061-0E29-4E88-950D-C9249E24B428}"/>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C085A788-0431-470F-9E3C-D7B396D00EE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4F88A597-543E-465D-9D88-7032F90092A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68F5313F-C22B-4703-B260-3CC27500C92C}"/>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2821C496-DDC7-4D26-B2BC-278A54420F23}"/>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42E5177F-C37E-4A9D-9563-0489A3736E8A}"/>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0812E2F8-5754-4B0F-98E4-4DF1C971AF15}"/>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6AB2B149-0C46-4265-96AE-4A23CC27FDA2}"/>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64EA0E73-E817-4088-9E29-4F44D94B7F76}"/>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C8D25EFD-FEA4-4251-8940-22CD2823CB4D}"/>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0CD4F3CE-E84D-43E4-A68A-4F2DF64922E8}"/>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30AE0173-8B8B-4773-8062-4371E351F0BF}"/>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657F8B9B-E2E9-4E0A-BFE9-5443EF72F387}"/>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D07015D3-45CE-4A80-A9B0-22896224C76E}"/>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3988FB8A-015B-4140-B9BD-70C8B922C9C2}"/>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4EAC5B82-42E6-4229-B5F3-B8357DB7ECE9}"/>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EA03259F-3983-4D1C-BAF5-5424120DB30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01CECA30-C089-41F9-A7A5-56C418CE157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4" name="直線コネクタ 923">
          <a:extLst>
            <a:ext uri="{FF2B5EF4-FFF2-40B4-BE49-F238E27FC236}">
              <a16:creationId xmlns:a16="http://schemas.microsoft.com/office/drawing/2014/main" id="{3DEBFF65-F232-4CDC-8AF9-CA9C769D2AA5}"/>
            </a:ext>
          </a:extLst>
        </xdr:cNvPr>
        <xdr:cNvCxnSpPr/>
      </xdr:nvCxnSpPr>
      <xdr:spPr>
        <a:xfrm flipV="1">
          <a:off x="19509104" y="16867958"/>
          <a:ext cx="0" cy="1310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5" name="【庁舎】&#10;一人当たり面積最小値テキスト">
          <a:extLst>
            <a:ext uri="{FF2B5EF4-FFF2-40B4-BE49-F238E27FC236}">
              <a16:creationId xmlns:a16="http://schemas.microsoft.com/office/drawing/2014/main" id="{ED6C0284-73B7-4E2C-992E-BA4E6521E7D6}"/>
            </a:ext>
          </a:extLst>
        </xdr:cNvPr>
        <xdr:cNvSpPr txBox="1"/>
      </xdr:nvSpPr>
      <xdr:spPr>
        <a:xfrm>
          <a:off x="19547840" y="1818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6" name="直線コネクタ 925">
          <a:extLst>
            <a:ext uri="{FF2B5EF4-FFF2-40B4-BE49-F238E27FC236}">
              <a16:creationId xmlns:a16="http://schemas.microsoft.com/office/drawing/2014/main" id="{D1A0D36D-D07E-4086-9C9A-38049309956A}"/>
            </a:ext>
          </a:extLst>
        </xdr:cNvPr>
        <xdr:cNvCxnSpPr/>
      </xdr:nvCxnSpPr>
      <xdr:spPr>
        <a:xfrm>
          <a:off x="19443700" y="18178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7" name="【庁舎】&#10;一人当たり面積最大値テキスト">
          <a:extLst>
            <a:ext uri="{FF2B5EF4-FFF2-40B4-BE49-F238E27FC236}">
              <a16:creationId xmlns:a16="http://schemas.microsoft.com/office/drawing/2014/main" id="{FE95A348-E5A6-40B0-B538-7DDBD7533BA3}"/>
            </a:ext>
          </a:extLst>
        </xdr:cNvPr>
        <xdr:cNvSpPr txBox="1"/>
      </xdr:nvSpPr>
      <xdr:spPr>
        <a:xfrm>
          <a:off x="19547840" y="166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8" name="直線コネクタ 927">
          <a:extLst>
            <a:ext uri="{FF2B5EF4-FFF2-40B4-BE49-F238E27FC236}">
              <a16:creationId xmlns:a16="http://schemas.microsoft.com/office/drawing/2014/main" id="{184574BF-6684-4971-85FA-F18173607F64}"/>
            </a:ext>
          </a:extLst>
        </xdr:cNvPr>
        <xdr:cNvCxnSpPr/>
      </xdr:nvCxnSpPr>
      <xdr:spPr>
        <a:xfrm>
          <a:off x="19443700" y="16867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29" name="【庁舎】&#10;一人当たり面積平均値テキスト">
          <a:extLst>
            <a:ext uri="{FF2B5EF4-FFF2-40B4-BE49-F238E27FC236}">
              <a16:creationId xmlns:a16="http://schemas.microsoft.com/office/drawing/2014/main" id="{30F1B073-1539-4F92-9AB2-0DE257C56761}"/>
            </a:ext>
          </a:extLst>
        </xdr:cNvPr>
        <xdr:cNvSpPr txBox="1"/>
      </xdr:nvSpPr>
      <xdr:spPr>
        <a:xfrm>
          <a:off x="19547840" y="17739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0" name="フローチャート: 判断 929">
          <a:extLst>
            <a:ext uri="{FF2B5EF4-FFF2-40B4-BE49-F238E27FC236}">
              <a16:creationId xmlns:a16="http://schemas.microsoft.com/office/drawing/2014/main" id="{686ED8DE-65A7-4B10-8E74-5EF1005A725E}"/>
            </a:ext>
          </a:extLst>
        </xdr:cNvPr>
        <xdr:cNvSpPr/>
      </xdr:nvSpPr>
      <xdr:spPr>
        <a:xfrm>
          <a:off x="19458940" y="177614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1" name="フローチャート: 判断 930">
          <a:extLst>
            <a:ext uri="{FF2B5EF4-FFF2-40B4-BE49-F238E27FC236}">
              <a16:creationId xmlns:a16="http://schemas.microsoft.com/office/drawing/2014/main" id="{CD647C2F-A332-44B9-B69C-56B8EBB5D0BA}"/>
            </a:ext>
          </a:extLst>
        </xdr:cNvPr>
        <xdr:cNvSpPr/>
      </xdr:nvSpPr>
      <xdr:spPr>
        <a:xfrm>
          <a:off x="18735040" y="177723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32" name="フローチャート: 判断 931">
          <a:extLst>
            <a:ext uri="{FF2B5EF4-FFF2-40B4-BE49-F238E27FC236}">
              <a16:creationId xmlns:a16="http://schemas.microsoft.com/office/drawing/2014/main" id="{9D1C9C89-8246-40A5-BCF0-0A6257896473}"/>
            </a:ext>
          </a:extLst>
        </xdr:cNvPr>
        <xdr:cNvSpPr/>
      </xdr:nvSpPr>
      <xdr:spPr>
        <a:xfrm>
          <a:off x="17937480" y="1778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33" name="フローチャート: 判断 932">
          <a:extLst>
            <a:ext uri="{FF2B5EF4-FFF2-40B4-BE49-F238E27FC236}">
              <a16:creationId xmlns:a16="http://schemas.microsoft.com/office/drawing/2014/main" id="{E668BE1F-9374-461E-8671-4401C9A6D187}"/>
            </a:ext>
          </a:extLst>
        </xdr:cNvPr>
        <xdr:cNvSpPr/>
      </xdr:nvSpPr>
      <xdr:spPr>
        <a:xfrm>
          <a:off x="17162780" y="17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9071</xdr:rowOff>
    </xdr:from>
    <xdr:to>
      <xdr:col>98</xdr:col>
      <xdr:colOff>38100</xdr:colOff>
      <xdr:row>106</xdr:row>
      <xdr:rowOff>110671</xdr:rowOff>
    </xdr:to>
    <xdr:sp macro="" textlink="">
      <xdr:nvSpPr>
        <xdr:cNvPr id="934" name="フローチャート: 判断 933">
          <a:extLst>
            <a:ext uri="{FF2B5EF4-FFF2-40B4-BE49-F238E27FC236}">
              <a16:creationId xmlns:a16="http://schemas.microsoft.com/office/drawing/2014/main" id="{1883296E-F587-4AFC-9821-9097E797FAF6}"/>
            </a:ext>
          </a:extLst>
        </xdr:cNvPr>
        <xdr:cNvSpPr/>
      </xdr:nvSpPr>
      <xdr:spPr>
        <a:xfrm>
          <a:off x="16388080" y="177789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974C2385-8F81-4236-B4EC-651DF50E0F0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5792D5FA-C0A5-4A56-8CF1-18593AFA6FA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2714747C-448D-40FD-A456-14BE06EA9FA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2E4D121A-C5C0-4A3A-AB65-83158BDBC2D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C91684DB-6A45-46BE-8074-0EC275C376E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9071</xdr:rowOff>
    </xdr:from>
    <xdr:to>
      <xdr:col>116</xdr:col>
      <xdr:colOff>114300</xdr:colOff>
      <xdr:row>105</xdr:row>
      <xdr:rowOff>110671</xdr:rowOff>
    </xdr:to>
    <xdr:sp macro="" textlink="">
      <xdr:nvSpPr>
        <xdr:cNvPr id="940" name="楕円 939">
          <a:extLst>
            <a:ext uri="{FF2B5EF4-FFF2-40B4-BE49-F238E27FC236}">
              <a16:creationId xmlns:a16="http://schemas.microsoft.com/office/drawing/2014/main" id="{E3A0BE10-80CE-4527-A25C-C11DD182004A}"/>
            </a:ext>
          </a:extLst>
        </xdr:cNvPr>
        <xdr:cNvSpPr/>
      </xdr:nvSpPr>
      <xdr:spPr>
        <a:xfrm>
          <a:off x="19458940" y="1761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31948</xdr:rowOff>
    </xdr:from>
    <xdr:ext cx="469744" cy="259045"/>
    <xdr:sp macro="" textlink="">
      <xdr:nvSpPr>
        <xdr:cNvPr id="941" name="【庁舎】&#10;一人当たり面積該当値テキスト">
          <a:extLst>
            <a:ext uri="{FF2B5EF4-FFF2-40B4-BE49-F238E27FC236}">
              <a16:creationId xmlns:a16="http://schemas.microsoft.com/office/drawing/2014/main" id="{61C5D833-068F-4DB8-8A32-AA331F0DA261}"/>
            </a:ext>
          </a:extLst>
        </xdr:cNvPr>
        <xdr:cNvSpPr txBox="1"/>
      </xdr:nvSpPr>
      <xdr:spPr>
        <a:xfrm>
          <a:off x="19547840" y="1746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20501</xdr:rowOff>
    </xdr:from>
    <xdr:to>
      <xdr:col>112</xdr:col>
      <xdr:colOff>38100</xdr:colOff>
      <xdr:row>105</xdr:row>
      <xdr:rowOff>122101</xdr:rowOff>
    </xdr:to>
    <xdr:sp macro="" textlink="">
      <xdr:nvSpPr>
        <xdr:cNvPr id="942" name="楕円 941">
          <a:extLst>
            <a:ext uri="{FF2B5EF4-FFF2-40B4-BE49-F238E27FC236}">
              <a16:creationId xmlns:a16="http://schemas.microsoft.com/office/drawing/2014/main" id="{E59CA9D5-0941-4ED6-8B26-2F2EB12DE908}"/>
            </a:ext>
          </a:extLst>
        </xdr:cNvPr>
        <xdr:cNvSpPr/>
      </xdr:nvSpPr>
      <xdr:spPr>
        <a:xfrm>
          <a:off x="18735040" y="176227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59871</xdr:rowOff>
    </xdr:from>
    <xdr:to>
      <xdr:col>116</xdr:col>
      <xdr:colOff>63500</xdr:colOff>
      <xdr:row>105</xdr:row>
      <xdr:rowOff>71301</xdr:rowOff>
    </xdr:to>
    <xdr:cxnSp macro="">
      <xdr:nvCxnSpPr>
        <xdr:cNvPr id="943" name="直線コネクタ 942">
          <a:extLst>
            <a:ext uri="{FF2B5EF4-FFF2-40B4-BE49-F238E27FC236}">
              <a16:creationId xmlns:a16="http://schemas.microsoft.com/office/drawing/2014/main" id="{623D29A7-F74A-41F9-B525-3ED835BE6F3B}"/>
            </a:ext>
          </a:extLst>
        </xdr:cNvPr>
        <xdr:cNvCxnSpPr/>
      </xdr:nvCxnSpPr>
      <xdr:spPr>
        <a:xfrm flipV="1">
          <a:off x="18778220" y="17662071"/>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30299</xdr:rowOff>
    </xdr:from>
    <xdr:to>
      <xdr:col>107</xdr:col>
      <xdr:colOff>101600</xdr:colOff>
      <xdr:row>105</xdr:row>
      <xdr:rowOff>131899</xdr:rowOff>
    </xdr:to>
    <xdr:sp macro="" textlink="">
      <xdr:nvSpPr>
        <xdr:cNvPr id="944" name="楕円 943">
          <a:extLst>
            <a:ext uri="{FF2B5EF4-FFF2-40B4-BE49-F238E27FC236}">
              <a16:creationId xmlns:a16="http://schemas.microsoft.com/office/drawing/2014/main" id="{6216C524-C79F-45E6-A195-045EE3BEEDA3}"/>
            </a:ext>
          </a:extLst>
        </xdr:cNvPr>
        <xdr:cNvSpPr/>
      </xdr:nvSpPr>
      <xdr:spPr>
        <a:xfrm>
          <a:off x="17937480" y="1763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71301</xdr:rowOff>
    </xdr:from>
    <xdr:to>
      <xdr:col>111</xdr:col>
      <xdr:colOff>177800</xdr:colOff>
      <xdr:row>105</xdr:row>
      <xdr:rowOff>81099</xdr:rowOff>
    </xdr:to>
    <xdr:cxnSp macro="">
      <xdr:nvCxnSpPr>
        <xdr:cNvPr id="945" name="直線コネクタ 944">
          <a:extLst>
            <a:ext uri="{FF2B5EF4-FFF2-40B4-BE49-F238E27FC236}">
              <a16:creationId xmlns:a16="http://schemas.microsoft.com/office/drawing/2014/main" id="{55DEC48D-328C-4F7E-AAED-0911B4E94A41}"/>
            </a:ext>
          </a:extLst>
        </xdr:cNvPr>
        <xdr:cNvCxnSpPr/>
      </xdr:nvCxnSpPr>
      <xdr:spPr>
        <a:xfrm flipV="1">
          <a:off x="17988280" y="17673501"/>
          <a:ext cx="78994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58057</xdr:rowOff>
    </xdr:from>
    <xdr:to>
      <xdr:col>102</xdr:col>
      <xdr:colOff>165100</xdr:colOff>
      <xdr:row>104</xdr:row>
      <xdr:rowOff>159657</xdr:rowOff>
    </xdr:to>
    <xdr:sp macro="" textlink="">
      <xdr:nvSpPr>
        <xdr:cNvPr id="946" name="楕円 945">
          <a:extLst>
            <a:ext uri="{FF2B5EF4-FFF2-40B4-BE49-F238E27FC236}">
              <a16:creationId xmlns:a16="http://schemas.microsoft.com/office/drawing/2014/main" id="{AEDA9766-FC3D-49DB-8EE9-8C59D2629222}"/>
            </a:ext>
          </a:extLst>
        </xdr:cNvPr>
        <xdr:cNvSpPr/>
      </xdr:nvSpPr>
      <xdr:spPr>
        <a:xfrm>
          <a:off x="17162780" y="1749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108857</xdr:rowOff>
    </xdr:from>
    <xdr:to>
      <xdr:col>107</xdr:col>
      <xdr:colOff>50800</xdr:colOff>
      <xdr:row>105</xdr:row>
      <xdr:rowOff>81099</xdr:rowOff>
    </xdr:to>
    <xdr:cxnSp macro="">
      <xdr:nvCxnSpPr>
        <xdr:cNvPr id="947" name="直線コネクタ 946">
          <a:extLst>
            <a:ext uri="{FF2B5EF4-FFF2-40B4-BE49-F238E27FC236}">
              <a16:creationId xmlns:a16="http://schemas.microsoft.com/office/drawing/2014/main" id="{4059CB6C-04F6-4654-B116-BD1D96640022}"/>
            </a:ext>
          </a:extLst>
        </xdr:cNvPr>
        <xdr:cNvCxnSpPr/>
      </xdr:nvCxnSpPr>
      <xdr:spPr>
        <a:xfrm>
          <a:off x="17213580" y="17543417"/>
          <a:ext cx="774700" cy="139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69487</xdr:rowOff>
    </xdr:from>
    <xdr:to>
      <xdr:col>98</xdr:col>
      <xdr:colOff>38100</xdr:colOff>
      <xdr:row>104</xdr:row>
      <xdr:rowOff>171087</xdr:rowOff>
    </xdr:to>
    <xdr:sp macro="" textlink="">
      <xdr:nvSpPr>
        <xdr:cNvPr id="948" name="楕円 947">
          <a:extLst>
            <a:ext uri="{FF2B5EF4-FFF2-40B4-BE49-F238E27FC236}">
              <a16:creationId xmlns:a16="http://schemas.microsoft.com/office/drawing/2014/main" id="{43124A99-2C8B-44DD-B2AF-1C9BFD639249}"/>
            </a:ext>
          </a:extLst>
        </xdr:cNvPr>
        <xdr:cNvSpPr/>
      </xdr:nvSpPr>
      <xdr:spPr>
        <a:xfrm>
          <a:off x="16388080" y="175040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108857</xdr:rowOff>
    </xdr:from>
    <xdr:to>
      <xdr:col>102</xdr:col>
      <xdr:colOff>114300</xdr:colOff>
      <xdr:row>104</xdr:row>
      <xdr:rowOff>120287</xdr:rowOff>
    </xdr:to>
    <xdr:cxnSp macro="">
      <xdr:nvCxnSpPr>
        <xdr:cNvPr id="949" name="直線コネクタ 948">
          <a:extLst>
            <a:ext uri="{FF2B5EF4-FFF2-40B4-BE49-F238E27FC236}">
              <a16:creationId xmlns:a16="http://schemas.microsoft.com/office/drawing/2014/main" id="{281E1534-5F92-419D-9540-F8848CABA7BA}"/>
            </a:ext>
          </a:extLst>
        </xdr:cNvPr>
        <xdr:cNvCxnSpPr/>
      </xdr:nvCxnSpPr>
      <xdr:spPr>
        <a:xfrm flipV="1">
          <a:off x="16431260" y="17543417"/>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50" name="n_1aveValue【庁舎】&#10;一人当たり面積">
          <a:extLst>
            <a:ext uri="{FF2B5EF4-FFF2-40B4-BE49-F238E27FC236}">
              <a16:creationId xmlns:a16="http://schemas.microsoft.com/office/drawing/2014/main" id="{181EC315-659C-4447-965A-4F050A1BF6AE}"/>
            </a:ext>
          </a:extLst>
        </xdr:cNvPr>
        <xdr:cNvSpPr txBox="1"/>
      </xdr:nvSpPr>
      <xdr:spPr>
        <a:xfrm>
          <a:off x="185611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951" name="n_2aveValue【庁舎】&#10;一人当たり面積">
          <a:extLst>
            <a:ext uri="{FF2B5EF4-FFF2-40B4-BE49-F238E27FC236}">
              <a16:creationId xmlns:a16="http://schemas.microsoft.com/office/drawing/2014/main" id="{29C11C3F-470D-43F1-940B-6E71EE32E5E9}"/>
            </a:ext>
          </a:extLst>
        </xdr:cNvPr>
        <xdr:cNvSpPr txBox="1"/>
      </xdr:nvSpPr>
      <xdr:spPr>
        <a:xfrm>
          <a:off x="17776267" y="1787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952" name="n_3aveValue【庁舎】&#10;一人当たり面積">
          <a:extLst>
            <a:ext uri="{FF2B5EF4-FFF2-40B4-BE49-F238E27FC236}">
              <a16:creationId xmlns:a16="http://schemas.microsoft.com/office/drawing/2014/main" id="{26D1DBE0-CFF3-4E67-9176-85567CBF965F}"/>
            </a:ext>
          </a:extLst>
        </xdr:cNvPr>
        <xdr:cNvSpPr txBox="1"/>
      </xdr:nvSpPr>
      <xdr:spPr>
        <a:xfrm>
          <a:off x="17001567" y="178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101798</xdr:rowOff>
    </xdr:from>
    <xdr:ext cx="469744" cy="259045"/>
    <xdr:sp macro="" textlink="">
      <xdr:nvSpPr>
        <xdr:cNvPr id="953" name="n_4aveValue【庁舎】&#10;一人当たり面積">
          <a:extLst>
            <a:ext uri="{FF2B5EF4-FFF2-40B4-BE49-F238E27FC236}">
              <a16:creationId xmlns:a16="http://schemas.microsoft.com/office/drawing/2014/main" id="{A55653FC-A1DF-439E-A5CB-4EEB00CA11C2}"/>
            </a:ext>
          </a:extLst>
        </xdr:cNvPr>
        <xdr:cNvSpPr txBox="1"/>
      </xdr:nvSpPr>
      <xdr:spPr>
        <a:xfrm>
          <a:off x="16226867" y="1787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138628</xdr:rowOff>
    </xdr:from>
    <xdr:ext cx="469744" cy="259045"/>
    <xdr:sp macro="" textlink="">
      <xdr:nvSpPr>
        <xdr:cNvPr id="954" name="n_1mainValue【庁舎】&#10;一人当たり面積">
          <a:extLst>
            <a:ext uri="{FF2B5EF4-FFF2-40B4-BE49-F238E27FC236}">
              <a16:creationId xmlns:a16="http://schemas.microsoft.com/office/drawing/2014/main" id="{EC591143-5B30-4481-8C2F-936DD9AA8C57}"/>
            </a:ext>
          </a:extLst>
        </xdr:cNvPr>
        <xdr:cNvSpPr txBox="1"/>
      </xdr:nvSpPr>
      <xdr:spPr>
        <a:xfrm>
          <a:off x="18561127" y="1740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148426</xdr:rowOff>
    </xdr:from>
    <xdr:ext cx="469744" cy="259045"/>
    <xdr:sp macro="" textlink="">
      <xdr:nvSpPr>
        <xdr:cNvPr id="955" name="n_2mainValue【庁舎】&#10;一人当たり面積">
          <a:extLst>
            <a:ext uri="{FF2B5EF4-FFF2-40B4-BE49-F238E27FC236}">
              <a16:creationId xmlns:a16="http://schemas.microsoft.com/office/drawing/2014/main" id="{FED28B81-A4C5-4207-8A5D-3E7199D3B4D9}"/>
            </a:ext>
          </a:extLst>
        </xdr:cNvPr>
        <xdr:cNvSpPr txBox="1"/>
      </xdr:nvSpPr>
      <xdr:spPr>
        <a:xfrm>
          <a:off x="17776267" y="1741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4734</xdr:rowOff>
    </xdr:from>
    <xdr:ext cx="469744" cy="259045"/>
    <xdr:sp macro="" textlink="">
      <xdr:nvSpPr>
        <xdr:cNvPr id="956" name="n_3mainValue【庁舎】&#10;一人当たり面積">
          <a:extLst>
            <a:ext uri="{FF2B5EF4-FFF2-40B4-BE49-F238E27FC236}">
              <a16:creationId xmlns:a16="http://schemas.microsoft.com/office/drawing/2014/main" id="{A17A03E4-45CA-46E9-992B-56350D1966FD}"/>
            </a:ext>
          </a:extLst>
        </xdr:cNvPr>
        <xdr:cNvSpPr txBox="1"/>
      </xdr:nvSpPr>
      <xdr:spPr>
        <a:xfrm>
          <a:off x="17001567" y="1727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16164</xdr:rowOff>
    </xdr:from>
    <xdr:ext cx="469744" cy="259045"/>
    <xdr:sp macro="" textlink="">
      <xdr:nvSpPr>
        <xdr:cNvPr id="957" name="n_4mainValue【庁舎】&#10;一人当たり面積">
          <a:extLst>
            <a:ext uri="{FF2B5EF4-FFF2-40B4-BE49-F238E27FC236}">
              <a16:creationId xmlns:a16="http://schemas.microsoft.com/office/drawing/2014/main" id="{C0E54C5C-820E-4FCD-BD43-B5DD66870F4F}"/>
            </a:ext>
          </a:extLst>
        </xdr:cNvPr>
        <xdr:cNvSpPr txBox="1"/>
      </xdr:nvSpPr>
      <xdr:spPr>
        <a:xfrm>
          <a:off x="16226867" y="1728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9695451B-1A9F-4C6F-98BF-AFECB3DD4A1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8CF4BA85-4B1B-4D80-8AFC-7CECF9FC754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053B91A9-07AC-4DEF-AE18-1329F8438A9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本頁掲載の施設に関しては、施設整備事業の実施が例年と比べ少なかったため、有形固定資産減価償却率がすべて上昇した。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消防施設については、消防団員数に比べて消防施設数が多くあったことを理由に消防屯所の統廃合を進めたため、類似団体内平均値を大きく下回っている。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東部清掃施設組合が所有する一般廃棄物処理施設については、溶融炉等の工作物の老朽化が進んでおり、毎年度計画的に修繕等を実施しているが、有形固定資産減価償却率の改善には至っていない。今後、大規模な更新をすることも視野に入れて老朽化対策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3"/>
      <c r="DK1" s="163"/>
      <c r="DL1" s="163"/>
      <c r="DM1" s="163"/>
      <c r="DN1" s="163"/>
      <c r="DO1" s="163"/>
    </row>
    <row r="2" spans="1:119" ht="24" thickBot="1" x14ac:dyDescent="0.25">
      <c r="B2" s="164" t="s">
        <v>77</v>
      </c>
      <c r="C2" s="164"/>
      <c r="D2" s="165"/>
    </row>
    <row r="3" spans="1:119" ht="18.75" customHeight="1" thickBot="1" x14ac:dyDescent="0.25">
      <c r="A3" s="163"/>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3"/>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27367636</v>
      </c>
      <c r="BO4" s="485"/>
      <c r="BP4" s="485"/>
      <c r="BQ4" s="485"/>
      <c r="BR4" s="485"/>
      <c r="BS4" s="485"/>
      <c r="BT4" s="485"/>
      <c r="BU4" s="486"/>
      <c r="BV4" s="484">
        <v>29879509</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2.9</v>
      </c>
      <c r="CU4" s="625"/>
      <c r="CV4" s="625"/>
      <c r="CW4" s="625"/>
      <c r="CX4" s="625"/>
      <c r="CY4" s="625"/>
      <c r="CZ4" s="625"/>
      <c r="DA4" s="626"/>
      <c r="DB4" s="624">
        <v>3.4</v>
      </c>
      <c r="DC4" s="625"/>
      <c r="DD4" s="625"/>
      <c r="DE4" s="625"/>
      <c r="DF4" s="625"/>
      <c r="DG4" s="625"/>
      <c r="DH4" s="625"/>
      <c r="DI4" s="626"/>
    </row>
    <row r="5" spans="1:119" ht="18.75" customHeight="1" x14ac:dyDescent="0.2">
      <c r="A5" s="163"/>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26704926</v>
      </c>
      <c r="BO5" s="456"/>
      <c r="BP5" s="456"/>
      <c r="BQ5" s="456"/>
      <c r="BR5" s="456"/>
      <c r="BS5" s="456"/>
      <c r="BT5" s="456"/>
      <c r="BU5" s="457"/>
      <c r="BV5" s="455">
        <v>29160475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98.3</v>
      </c>
      <c r="CU5" s="453"/>
      <c r="CV5" s="453"/>
      <c r="CW5" s="453"/>
      <c r="CX5" s="453"/>
      <c r="CY5" s="453"/>
      <c r="CZ5" s="453"/>
      <c r="DA5" s="454"/>
      <c r="DB5" s="452">
        <v>97.6</v>
      </c>
      <c r="DC5" s="453"/>
      <c r="DD5" s="453"/>
      <c r="DE5" s="453"/>
      <c r="DF5" s="453"/>
      <c r="DG5" s="453"/>
      <c r="DH5" s="453"/>
      <c r="DI5" s="454"/>
    </row>
    <row r="6" spans="1:119" ht="18.75" customHeight="1" x14ac:dyDescent="0.2">
      <c r="A6" s="163"/>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662710</v>
      </c>
      <c r="BO6" s="456"/>
      <c r="BP6" s="456"/>
      <c r="BQ6" s="456"/>
      <c r="BR6" s="456"/>
      <c r="BS6" s="456"/>
      <c r="BT6" s="456"/>
      <c r="BU6" s="457"/>
      <c r="BV6" s="455">
        <v>719034</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98.5</v>
      </c>
      <c r="CU6" s="599"/>
      <c r="CV6" s="599"/>
      <c r="CW6" s="599"/>
      <c r="CX6" s="599"/>
      <c r="CY6" s="599"/>
      <c r="CZ6" s="599"/>
      <c r="DA6" s="600"/>
      <c r="DB6" s="598">
        <v>98.1</v>
      </c>
      <c r="DC6" s="599"/>
      <c r="DD6" s="599"/>
      <c r="DE6" s="599"/>
      <c r="DF6" s="599"/>
      <c r="DG6" s="599"/>
      <c r="DH6" s="599"/>
      <c r="DI6" s="600"/>
    </row>
    <row r="7" spans="1:119" ht="18.75" customHeight="1" x14ac:dyDescent="0.2">
      <c r="A7" s="163"/>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208170</v>
      </c>
      <c r="BO7" s="456"/>
      <c r="BP7" s="456"/>
      <c r="BQ7" s="456"/>
      <c r="BR7" s="456"/>
      <c r="BS7" s="456"/>
      <c r="BT7" s="456"/>
      <c r="BU7" s="457"/>
      <c r="BV7" s="455">
        <v>196085</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15522789</v>
      </c>
      <c r="CU7" s="456"/>
      <c r="CV7" s="456"/>
      <c r="CW7" s="456"/>
      <c r="CX7" s="456"/>
      <c r="CY7" s="456"/>
      <c r="CZ7" s="456"/>
      <c r="DA7" s="457"/>
      <c r="DB7" s="455">
        <v>15473433</v>
      </c>
      <c r="DC7" s="456"/>
      <c r="DD7" s="456"/>
      <c r="DE7" s="456"/>
      <c r="DF7" s="456"/>
      <c r="DG7" s="456"/>
      <c r="DH7" s="456"/>
      <c r="DI7" s="457"/>
    </row>
    <row r="8" spans="1:119" ht="18.75" customHeight="1" thickBot="1" x14ac:dyDescent="0.25">
      <c r="A8" s="163"/>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454540</v>
      </c>
      <c r="BO8" s="456"/>
      <c r="BP8" s="456"/>
      <c r="BQ8" s="456"/>
      <c r="BR8" s="456"/>
      <c r="BS8" s="456"/>
      <c r="BT8" s="456"/>
      <c r="BU8" s="457"/>
      <c r="BV8" s="455">
        <v>522949</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0.39</v>
      </c>
      <c r="CU8" s="559"/>
      <c r="CV8" s="559"/>
      <c r="CW8" s="559"/>
      <c r="CX8" s="559"/>
      <c r="CY8" s="559"/>
      <c r="CZ8" s="559"/>
      <c r="DA8" s="560"/>
      <c r="DB8" s="558">
        <v>0.38</v>
      </c>
      <c r="DC8" s="559"/>
      <c r="DD8" s="559"/>
      <c r="DE8" s="559"/>
      <c r="DF8" s="559"/>
      <c r="DG8" s="559"/>
      <c r="DH8" s="559"/>
      <c r="DI8" s="560"/>
    </row>
    <row r="9" spans="1:119" ht="18.75" customHeight="1" thickBot="1" x14ac:dyDescent="0.25">
      <c r="A9" s="163"/>
      <c r="B9" s="587" t="s">
        <v>106</v>
      </c>
      <c r="C9" s="588"/>
      <c r="D9" s="588"/>
      <c r="E9" s="588"/>
      <c r="F9" s="588"/>
      <c r="G9" s="588"/>
      <c r="H9" s="588"/>
      <c r="I9" s="588"/>
      <c r="J9" s="588"/>
      <c r="K9" s="506"/>
      <c r="L9" s="589" t="s">
        <v>107</v>
      </c>
      <c r="M9" s="590"/>
      <c r="N9" s="590"/>
      <c r="O9" s="590"/>
      <c r="P9" s="590"/>
      <c r="Q9" s="591"/>
      <c r="R9" s="592">
        <v>47003</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-68409</v>
      </c>
      <c r="BO9" s="456"/>
      <c r="BP9" s="456"/>
      <c r="BQ9" s="456"/>
      <c r="BR9" s="456"/>
      <c r="BS9" s="456"/>
      <c r="BT9" s="456"/>
      <c r="BU9" s="457"/>
      <c r="BV9" s="455">
        <v>-223428</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17.3</v>
      </c>
      <c r="CU9" s="453"/>
      <c r="CV9" s="453"/>
      <c r="CW9" s="453"/>
      <c r="CX9" s="453"/>
      <c r="CY9" s="453"/>
      <c r="CZ9" s="453"/>
      <c r="DA9" s="454"/>
      <c r="DB9" s="452">
        <v>18.100000000000001</v>
      </c>
      <c r="DC9" s="453"/>
      <c r="DD9" s="453"/>
      <c r="DE9" s="453"/>
      <c r="DF9" s="453"/>
      <c r="DG9" s="453"/>
      <c r="DH9" s="453"/>
      <c r="DI9" s="454"/>
    </row>
    <row r="10" spans="1:119" ht="18.75" customHeight="1" thickBot="1" x14ac:dyDescent="0.25">
      <c r="A10" s="163"/>
      <c r="B10" s="587"/>
      <c r="C10" s="588"/>
      <c r="D10" s="588"/>
      <c r="E10" s="588"/>
      <c r="F10" s="588"/>
      <c r="G10" s="588"/>
      <c r="H10" s="588"/>
      <c r="I10" s="588"/>
      <c r="J10" s="588"/>
      <c r="K10" s="506"/>
      <c r="L10" s="411" t="s">
        <v>112</v>
      </c>
      <c r="M10" s="412"/>
      <c r="N10" s="412"/>
      <c r="O10" s="412"/>
      <c r="P10" s="412"/>
      <c r="Q10" s="413"/>
      <c r="R10" s="408">
        <v>50272</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274845</v>
      </c>
      <c r="BO10" s="456"/>
      <c r="BP10" s="456"/>
      <c r="BQ10" s="456"/>
      <c r="BR10" s="456"/>
      <c r="BS10" s="456"/>
      <c r="BT10" s="456"/>
      <c r="BU10" s="457"/>
      <c r="BV10" s="455">
        <v>379838</v>
      </c>
      <c r="BW10" s="456"/>
      <c r="BX10" s="456"/>
      <c r="BY10" s="456"/>
      <c r="BZ10" s="456"/>
      <c r="CA10" s="456"/>
      <c r="CB10" s="456"/>
      <c r="CC10" s="457"/>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3"/>
      <c r="B12" s="561" t="s">
        <v>123</v>
      </c>
      <c r="C12" s="562"/>
      <c r="D12" s="562"/>
      <c r="E12" s="562"/>
      <c r="F12" s="562"/>
      <c r="G12" s="562"/>
      <c r="H12" s="562"/>
      <c r="I12" s="562"/>
      <c r="J12" s="562"/>
      <c r="K12" s="563"/>
      <c r="L12" s="570" t="s">
        <v>124</v>
      </c>
      <c r="M12" s="571"/>
      <c r="N12" s="571"/>
      <c r="O12" s="571"/>
      <c r="P12" s="571"/>
      <c r="Q12" s="572"/>
      <c r="R12" s="573">
        <v>44348</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114</v>
      </c>
      <c r="AV12" s="514"/>
      <c r="AW12" s="514"/>
      <c r="AX12" s="514"/>
      <c r="AY12" s="469" t="s">
        <v>128</v>
      </c>
      <c r="AZ12" s="470"/>
      <c r="BA12" s="470"/>
      <c r="BB12" s="470"/>
      <c r="BC12" s="470"/>
      <c r="BD12" s="470"/>
      <c r="BE12" s="470"/>
      <c r="BF12" s="470"/>
      <c r="BG12" s="470"/>
      <c r="BH12" s="470"/>
      <c r="BI12" s="470"/>
      <c r="BJ12" s="470"/>
      <c r="BK12" s="470"/>
      <c r="BL12" s="470"/>
      <c r="BM12" s="471"/>
      <c r="BN12" s="455">
        <v>1100000</v>
      </c>
      <c r="BO12" s="456"/>
      <c r="BP12" s="456"/>
      <c r="BQ12" s="456"/>
      <c r="BR12" s="456"/>
      <c r="BS12" s="456"/>
      <c r="BT12" s="456"/>
      <c r="BU12" s="457"/>
      <c r="BV12" s="455">
        <v>500000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3"/>
      <c r="B13" s="564"/>
      <c r="C13" s="565"/>
      <c r="D13" s="565"/>
      <c r="E13" s="565"/>
      <c r="F13" s="565"/>
      <c r="G13" s="565"/>
      <c r="H13" s="565"/>
      <c r="I13" s="565"/>
      <c r="J13" s="565"/>
      <c r="K13" s="566"/>
      <c r="L13" s="172"/>
      <c r="M13" s="539" t="s">
        <v>130</v>
      </c>
      <c r="N13" s="540"/>
      <c r="O13" s="540"/>
      <c r="P13" s="540"/>
      <c r="Q13" s="541"/>
      <c r="R13" s="542">
        <v>43634</v>
      </c>
      <c r="S13" s="543"/>
      <c r="T13" s="543"/>
      <c r="U13" s="543"/>
      <c r="V13" s="544"/>
      <c r="W13" s="545" t="s">
        <v>131</v>
      </c>
      <c r="X13" s="441"/>
      <c r="Y13" s="441"/>
      <c r="Z13" s="441"/>
      <c r="AA13" s="441"/>
      <c r="AB13" s="442"/>
      <c r="AC13" s="408">
        <v>1508</v>
      </c>
      <c r="AD13" s="409"/>
      <c r="AE13" s="409"/>
      <c r="AF13" s="409"/>
      <c r="AG13" s="410"/>
      <c r="AH13" s="408">
        <v>1817</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-893564</v>
      </c>
      <c r="BO13" s="456"/>
      <c r="BP13" s="456"/>
      <c r="BQ13" s="456"/>
      <c r="BR13" s="456"/>
      <c r="BS13" s="456"/>
      <c r="BT13" s="456"/>
      <c r="BU13" s="457"/>
      <c r="BV13" s="455">
        <v>-343590</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11.7</v>
      </c>
      <c r="CU13" s="453"/>
      <c r="CV13" s="453"/>
      <c r="CW13" s="453"/>
      <c r="CX13" s="453"/>
      <c r="CY13" s="453"/>
      <c r="CZ13" s="453"/>
      <c r="DA13" s="454"/>
      <c r="DB13" s="452">
        <v>11.7</v>
      </c>
      <c r="DC13" s="453"/>
      <c r="DD13" s="453"/>
      <c r="DE13" s="453"/>
      <c r="DF13" s="453"/>
      <c r="DG13" s="453"/>
      <c r="DH13" s="453"/>
      <c r="DI13" s="454"/>
    </row>
    <row r="14" spans="1:119" ht="18.75" customHeight="1" thickBot="1" x14ac:dyDescent="0.25">
      <c r="A14" s="163"/>
      <c r="B14" s="564"/>
      <c r="C14" s="565"/>
      <c r="D14" s="565"/>
      <c r="E14" s="565"/>
      <c r="F14" s="565"/>
      <c r="G14" s="565"/>
      <c r="H14" s="565"/>
      <c r="I14" s="565"/>
      <c r="J14" s="565"/>
      <c r="K14" s="566"/>
      <c r="L14" s="529" t="s">
        <v>135</v>
      </c>
      <c r="M14" s="582"/>
      <c r="N14" s="582"/>
      <c r="O14" s="582"/>
      <c r="P14" s="582"/>
      <c r="Q14" s="583"/>
      <c r="R14" s="542">
        <v>45108</v>
      </c>
      <c r="S14" s="543"/>
      <c r="T14" s="543"/>
      <c r="U14" s="543"/>
      <c r="V14" s="544"/>
      <c r="W14" s="546"/>
      <c r="X14" s="444"/>
      <c r="Y14" s="444"/>
      <c r="Z14" s="444"/>
      <c r="AA14" s="444"/>
      <c r="AB14" s="445"/>
      <c r="AC14" s="535">
        <v>7.1</v>
      </c>
      <c r="AD14" s="536"/>
      <c r="AE14" s="536"/>
      <c r="AF14" s="536"/>
      <c r="AG14" s="537"/>
      <c r="AH14" s="535">
        <v>7.9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2">
      <c r="A15" s="163"/>
      <c r="B15" s="564"/>
      <c r="C15" s="565"/>
      <c r="D15" s="565"/>
      <c r="E15" s="565"/>
      <c r="F15" s="565"/>
      <c r="G15" s="565"/>
      <c r="H15" s="565"/>
      <c r="I15" s="565"/>
      <c r="J15" s="565"/>
      <c r="K15" s="566"/>
      <c r="L15" s="172"/>
      <c r="M15" s="539" t="s">
        <v>130</v>
      </c>
      <c r="N15" s="540"/>
      <c r="O15" s="540"/>
      <c r="P15" s="540"/>
      <c r="Q15" s="541"/>
      <c r="R15" s="542">
        <v>44514</v>
      </c>
      <c r="S15" s="543"/>
      <c r="T15" s="543"/>
      <c r="U15" s="543"/>
      <c r="V15" s="544"/>
      <c r="W15" s="545" t="s">
        <v>137</v>
      </c>
      <c r="X15" s="441"/>
      <c r="Y15" s="441"/>
      <c r="Z15" s="441"/>
      <c r="AA15" s="441"/>
      <c r="AB15" s="442"/>
      <c r="AC15" s="408">
        <v>5662</v>
      </c>
      <c r="AD15" s="409"/>
      <c r="AE15" s="409"/>
      <c r="AF15" s="409"/>
      <c r="AG15" s="410"/>
      <c r="AH15" s="408">
        <v>6274</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5644228</v>
      </c>
      <c r="BO15" s="485"/>
      <c r="BP15" s="485"/>
      <c r="BQ15" s="485"/>
      <c r="BR15" s="485"/>
      <c r="BS15" s="485"/>
      <c r="BT15" s="485"/>
      <c r="BU15" s="486"/>
      <c r="BV15" s="484">
        <v>5529759</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26.8</v>
      </c>
      <c r="AD16" s="536"/>
      <c r="AE16" s="536"/>
      <c r="AF16" s="536"/>
      <c r="AG16" s="537"/>
      <c r="AH16" s="535">
        <v>27.4</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14058462</v>
      </c>
      <c r="BO16" s="456"/>
      <c r="BP16" s="456"/>
      <c r="BQ16" s="456"/>
      <c r="BR16" s="456"/>
      <c r="BS16" s="456"/>
      <c r="BT16" s="456"/>
      <c r="BU16" s="457"/>
      <c r="BV16" s="455">
        <v>14018714</v>
      </c>
      <c r="BW16" s="456"/>
      <c r="BX16" s="456"/>
      <c r="BY16" s="456"/>
      <c r="BZ16" s="456"/>
      <c r="CA16" s="456"/>
      <c r="CB16" s="456"/>
      <c r="CC16" s="457"/>
      <c r="CD16" s="176"/>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3"/>
      <c r="B17" s="567"/>
      <c r="C17" s="568"/>
      <c r="D17" s="568"/>
      <c r="E17" s="568"/>
      <c r="F17" s="568"/>
      <c r="G17" s="568"/>
      <c r="H17" s="568"/>
      <c r="I17" s="568"/>
      <c r="J17" s="568"/>
      <c r="K17" s="569"/>
      <c r="L17" s="177"/>
      <c r="M17" s="548" t="s">
        <v>143</v>
      </c>
      <c r="N17" s="549"/>
      <c r="O17" s="549"/>
      <c r="P17" s="549"/>
      <c r="Q17" s="550"/>
      <c r="R17" s="532" t="s">
        <v>144</v>
      </c>
      <c r="S17" s="533"/>
      <c r="T17" s="533"/>
      <c r="U17" s="533"/>
      <c r="V17" s="534"/>
      <c r="W17" s="545" t="s">
        <v>145</v>
      </c>
      <c r="X17" s="441"/>
      <c r="Y17" s="441"/>
      <c r="Z17" s="441"/>
      <c r="AA17" s="441"/>
      <c r="AB17" s="442"/>
      <c r="AC17" s="408">
        <v>13977</v>
      </c>
      <c r="AD17" s="409"/>
      <c r="AE17" s="409"/>
      <c r="AF17" s="409"/>
      <c r="AG17" s="410"/>
      <c r="AH17" s="408">
        <v>14819</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7068062</v>
      </c>
      <c r="BO17" s="456"/>
      <c r="BP17" s="456"/>
      <c r="BQ17" s="456"/>
      <c r="BR17" s="456"/>
      <c r="BS17" s="456"/>
      <c r="BT17" s="456"/>
      <c r="BU17" s="457"/>
      <c r="BV17" s="455">
        <v>6910297</v>
      </c>
      <c r="BW17" s="456"/>
      <c r="BX17" s="456"/>
      <c r="BY17" s="456"/>
      <c r="BZ17" s="456"/>
      <c r="CA17" s="456"/>
      <c r="CB17" s="456"/>
      <c r="CC17" s="457"/>
      <c r="CD17" s="176"/>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3"/>
      <c r="B18" s="505" t="s">
        <v>147</v>
      </c>
      <c r="C18" s="506"/>
      <c r="D18" s="506"/>
      <c r="E18" s="507"/>
      <c r="F18" s="507"/>
      <c r="G18" s="507"/>
      <c r="H18" s="507"/>
      <c r="I18" s="507"/>
      <c r="J18" s="507"/>
      <c r="K18" s="507"/>
      <c r="L18" s="508">
        <v>158.62</v>
      </c>
      <c r="M18" s="508"/>
      <c r="N18" s="508"/>
      <c r="O18" s="508"/>
      <c r="P18" s="508"/>
      <c r="Q18" s="508"/>
      <c r="R18" s="509"/>
      <c r="S18" s="509"/>
      <c r="T18" s="509"/>
      <c r="U18" s="509"/>
      <c r="V18" s="510"/>
      <c r="W18" s="526"/>
      <c r="X18" s="527"/>
      <c r="Y18" s="527"/>
      <c r="Z18" s="527"/>
      <c r="AA18" s="527"/>
      <c r="AB18" s="551"/>
      <c r="AC18" s="425">
        <v>66.099999999999994</v>
      </c>
      <c r="AD18" s="426"/>
      <c r="AE18" s="426"/>
      <c r="AF18" s="426"/>
      <c r="AG18" s="511"/>
      <c r="AH18" s="425">
        <v>64.7</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15493772</v>
      </c>
      <c r="BO18" s="456"/>
      <c r="BP18" s="456"/>
      <c r="BQ18" s="456"/>
      <c r="BR18" s="456"/>
      <c r="BS18" s="456"/>
      <c r="BT18" s="456"/>
      <c r="BU18" s="457"/>
      <c r="BV18" s="455">
        <v>15435888</v>
      </c>
      <c r="BW18" s="456"/>
      <c r="BX18" s="456"/>
      <c r="BY18" s="456"/>
      <c r="BZ18" s="456"/>
      <c r="CA18" s="456"/>
      <c r="CB18" s="456"/>
      <c r="CC18" s="457"/>
      <c r="CD18" s="176"/>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3"/>
      <c r="B19" s="505" t="s">
        <v>149</v>
      </c>
      <c r="C19" s="506"/>
      <c r="D19" s="506"/>
      <c r="E19" s="507"/>
      <c r="F19" s="507"/>
      <c r="G19" s="507"/>
      <c r="H19" s="507"/>
      <c r="I19" s="507"/>
      <c r="J19" s="507"/>
      <c r="K19" s="507"/>
      <c r="L19" s="515">
        <v>296</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19154922</v>
      </c>
      <c r="BO19" s="456"/>
      <c r="BP19" s="456"/>
      <c r="BQ19" s="456"/>
      <c r="BR19" s="456"/>
      <c r="BS19" s="456"/>
      <c r="BT19" s="456"/>
      <c r="BU19" s="457"/>
      <c r="BV19" s="455">
        <v>19267754</v>
      </c>
      <c r="BW19" s="456"/>
      <c r="BX19" s="456"/>
      <c r="BY19" s="456"/>
      <c r="BZ19" s="456"/>
      <c r="CA19" s="456"/>
      <c r="CB19" s="456"/>
      <c r="CC19" s="457"/>
      <c r="CD19" s="176"/>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3"/>
      <c r="B20" s="505" t="s">
        <v>151</v>
      </c>
      <c r="C20" s="506"/>
      <c r="D20" s="506"/>
      <c r="E20" s="507"/>
      <c r="F20" s="507"/>
      <c r="G20" s="507"/>
      <c r="H20" s="507"/>
      <c r="I20" s="507"/>
      <c r="J20" s="507"/>
      <c r="K20" s="507"/>
      <c r="L20" s="515">
        <v>19445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76"/>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3"/>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76"/>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3"/>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15570008</v>
      </c>
      <c r="BO22" s="485"/>
      <c r="BP22" s="485"/>
      <c r="BQ22" s="485"/>
      <c r="BR22" s="485"/>
      <c r="BS22" s="485"/>
      <c r="BT22" s="485"/>
      <c r="BU22" s="486"/>
      <c r="BV22" s="484">
        <v>17479696</v>
      </c>
      <c r="BW22" s="485"/>
      <c r="BX22" s="485"/>
      <c r="BY22" s="485"/>
      <c r="BZ22" s="485"/>
      <c r="CA22" s="485"/>
      <c r="CB22" s="485"/>
      <c r="CC22" s="486"/>
      <c r="CD22" s="176"/>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3"/>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9809303</v>
      </c>
      <c r="BO23" s="456"/>
      <c r="BP23" s="456"/>
      <c r="BQ23" s="456"/>
      <c r="BR23" s="456"/>
      <c r="BS23" s="456"/>
      <c r="BT23" s="456"/>
      <c r="BU23" s="457"/>
      <c r="BV23" s="455">
        <v>11014305</v>
      </c>
      <c r="BW23" s="456"/>
      <c r="BX23" s="456"/>
      <c r="BY23" s="456"/>
      <c r="BZ23" s="456"/>
      <c r="CA23" s="456"/>
      <c r="CB23" s="456"/>
      <c r="CC23" s="457"/>
      <c r="CD23" s="176"/>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3"/>
      <c r="B24" s="434"/>
      <c r="C24" s="435"/>
      <c r="D24" s="436"/>
      <c r="E24" s="411" t="s">
        <v>161</v>
      </c>
      <c r="F24" s="412"/>
      <c r="G24" s="412"/>
      <c r="H24" s="412"/>
      <c r="I24" s="412"/>
      <c r="J24" s="412"/>
      <c r="K24" s="413"/>
      <c r="L24" s="408">
        <v>1</v>
      </c>
      <c r="M24" s="409"/>
      <c r="N24" s="409"/>
      <c r="O24" s="409"/>
      <c r="P24" s="410"/>
      <c r="Q24" s="408">
        <v>9000</v>
      </c>
      <c r="R24" s="409"/>
      <c r="S24" s="409"/>
      <c r="T24" s="409"/>
      <c r="U24" s="409"/>
      <c r="V24" s="410"/>
      <c r="W24" s="498"/>
      <c r="X24" s="435"/>
      <c r="Y24" s="436"/>
      <c r="Z24" s="411" t="s">
        <v>162</v>
      </c>
      <c r="AA24" s="412"/>
      <c r="AB24" s="412"/>
      <c r="AC24" s="412"/>
      <c r="AD24" s="412"/>
      <c r="AE24" s="412"/>
      <c r="AF24" s="412"/>
      <c r="AG24" s="413"/>
      <c r="AH24" s="408">
        <v>318</v>
      </c>
      <c r="AI24" s="409"/>
      <c r="AJ24" s="409"/>
      <c r="AK24" s="409"/>
      <c r="AL24" s="410"/>
      <c r="AM24" s="408">
        <v>1062756</v>
      </c>
      <c r="AN24" s="409"/>
      <c r="AO24" s="409"/>
      <c r="AP24" s="409"/>
      <c r="AQ24" s="409"/>
      <c r="AR24" s="410"/>
      <c r="AS24" s="408">
        <v>3342</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11743404</v>
      </c>
      <c r="BO24" s="456"/>
      <c r="BP24" s="456"/>
      <c r="BQ24" s="456"/>
      <c r="BR24" s="456"/>
      <c r="BS24" s="456"/>
      <c r="BT24" s="456"/>
      <c r="BU24" s="457"/>
      <c r="BV24" s="455">
        <v>12997873</v>
      </c>
      <c r="BW24" s="456"/>
      <c r="BX24" s="456"/>
      <c r="BY24" s="456"/>
      <c r="BZ24" s="456"/>
      <c r="CA24" s="456"/>
      <c r="CB24" s="456"/>
      <c r="CC24" s="457"/>
      <c r="CD24" s="176"/>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3"/>
      <c r="B25" s="434"/>
      <c r="C25" s="435"/>
      <c r="D25" s="436"/>
      <c r="E25" s="411" t="s">
        <v>164</v>
      </c>
      <c r="F25" s="412"/>
      <c r="G25" s="412"/>
      <c r="H25" s="412"/>
      <c r="I25" s="412"/>
      <c r="J25" s="412"/>
      <c r="K25" s="413"/>
      <c r="L25" s="408">
        <v>1</v>
      </c>
      <c r="M25" s="409"/>
      <c r="N25" s="409"/>
      <c r="O25" s="409"/>
      <c r="P25" s="410"/>
      <c r="Q25" s="408">
        <v>7100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6566100</v>
      </c>
      <c r="BO25" s="485"/>
      <c r="BP25" s="485"/>
      <c r="BQ25" s="485"/>
      <c r="BR25" s="485"/>
      <c r="BS25" s="485"/>
      <c r="BT25" s="485"/>
      <c r="BU25" s="486"/>
      <c r="BV25" s="484">
        <v>30109</v>
      </c>
      <c r="BW25" s="485"/>
      <c r="BX25" s="485"/>
      <c r="BY25" s="485"/>
      <c r="BZ25" s="485"/>
      <c r="CA25" s="485"/>
      <c r="CB25" s="485"/>
      <c r="CC25" s="486"/>
      <c r="CD25" s="176"/>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3"/>
      <c r="B26" s="434"/>
      <c r="C26" s="435"/>
      <c r="D26" s="436"/>
      <c r="E26" s="411" t="s">
        <v>167</v>
      </c>
      <c r="F26" s="412"/>
      <c r="G26" s="412"/>
      <c r="H26" s="412"/>
      <c r="I26" s="412"/>
      <c r="J26" s="412"/>
      <c r="K26" s="413"/>
      <c r="L26" s="408">
        <v>1</v>
      </c>
      <c r="M26" s="409"/>
      <c r="N26" s="409"/>
      <c r="O26" s="409"/>
      <c r="P26" s="410"/>
      <c r="Q26" s="408">
        <v>6000</v>
      </c>
      <c r="R26" s="409"/>
      <c r="S26" s="409"/>
      <c r="T26" s="409"/>
      <c r="U26" s="409"/>
      <c r="V26" s="410"/>
      <c r="W26" s="498"/>
      <c r="X26" s="435"/>
      <c r="Y26" s="436"/>
      <c r="Z26" s="411" t="s">
        <v>168</v>
      </c>
      <c r="AA26" s="466"/>
      <c r="AB26" s="466"/>
      <c r="AC26" s="466"/>
      <c r="AD26" s="466"/>
      <c r="AE26" s="466"/>
      <c r="AF26" s="466"/>
      <c r="AG26" s="467"/>
      <c r="AH26" s="408">
        <v>6</v>
      </c>
      <c r="AI26" s="409"/>
      <c r="AJ26" s="409"/>
      <c r="AK26" s="409"/>
      <c r="AL26" s="410"/>
      <c r="AM26" s="408">
        <v>19956</v>
      </c>
      <c r="AN26" s="409"/>
      <c r="AO26" s="409"/>
      <c r="AP26" s="409"/>
      <c r="AQ26" s="409"/>
      <c r="AR26" s="410"/>
      <c r="AS26" s="408">
        <v>3326</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76"/>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3"/>
      <c r="B27" s="434"/>
      <c r="C27" s="435"/>
      <c r="D27" s="436"/>
      <c r="E27" s="411" t="s">
        <v>170</v>
      </c>
      <c r="F27" s="412"/>
      <c r="G27" s="412"/>
      <c r="H27" s="412"/>
      <c r="I27" s="412"/>
      <c r="J27" s="412"/>
      <c r="K27" s="413"/>
      <c r="L27" s="408">
        <v>1</v>
      </c>
      <c r="M27" s="409"/>
      <c r="N27" s="409"/>
      <c r="O27" s="409"/>
      <c r="P27" s="410"/>
      <c r="Q27" s="408">
        <v>5000</v>
      </c>
      <c r="R27" s="409"/>
      <c r="S27" s="409"/>
      <c r="T27" s="409"/>
      <c r="U27" s="409"/>
      <c r="V27" s="410"/>
      <c r="W27" s="498"/>
      <c r="X27" s="435"/>
      <c r="Y27" s="436"/>
      <c r="Z27" s="411" t="s">
        <v>171</v>
      </c>
      <c r="AA27" s="412"/>
      <c r="AB27" s="412"/>
      <c r="AC27" s="412"/>
      <c r="AD27" s="412"/>
      <c r="AE27" s="412"/>
      <c r="AF27" s="412"/>
      <c r="AG27" s="413"/>
      <c r="AH27" s="408">
        <v>28</v>
      </c>
      <c r="AI27" s="409"/>
      <c r="AJ27" s="409"/>
      <c r="AK27" s="409"/>
      <c r="AL27" s="410"/>
      <c r="AM27" s="408">
        <v>89814</v>
      </c>
      <c r="AN27" s="409"/>
      <c r="AO27" s="409"/>
      <c r="AP27" s="409"/>
      <c r="AQ27" s="409"/>
      <c r="AR27" s="410"/>
      <c r="AS27" s="408">
        <v>3208</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78"/>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3"/>
      <c r="B28" s="434"/>
      <c r="C28" s="435"/>
      <c r="D28" s="436"/>
      <c r="E28" s="411" t="s">
        <v>173</v>
      </c>
      <c r="F28" s="412"/>
      <c r="G28" s="412"/>
      <c r="H28" s="412"/>
      <c r="I28" s="412"/>
      <c r="J28" s="412"/>
      <c r="K28" s="413"/>
      <c r="L28" s="408">
        <v>1</v>
      </c>
      <c r="M28" s="409"/>
      <c r="N28" s="409"/>
      <c r="O28" s="409"/>
      <c r="P28" s="410"/>
      <c r="Q28" s="408">
        <v>4500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5360022</v>
      </c>
      <c r="BO28" s="485"/>
      <c r="BP28" s="485"/>
      <c r="BQ28" s="485"/>
      <c r="BR28" s="485"/>
      <c r="BS28" s="485"/>
      <c r="BT28" s="485"/>
      <c r="BU28" s="486"/>
      <c r="BV28" s="484">
        <v>6184932</v>
      </c>
      <c r="BW28" s="485"/>
      <c r="BX28" s="485"/>
      <c r="BY28" s="485"/>
      <c r="BZ28" s="485"/>
      <c r="CA28" s="485"/>
      <c r="CB28" s="485"/>
      <c r="CC28" s="486"/>
      <c r="CD28" s="176"/>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3"/>
      <c r="B29" s="434"/>
      <c r="C29" s="435"/>
      <c r="D29" s="436"/>
      <c r="E29" s="411" t="s">
        <v>176</v>
      </c>
      <c r="F29" s="412"/>
      <c r="G29" s="412"/>
      <c r="H29" s="412"/>
      <c r="I29" s="412"/>
      <c r="J29" s="412"/>
      <c r="K29" s="413"/>
      <c r="L29" s="408">
        <v>18</v>
      </c>
      <c r="M29" s="409"/>
      <c r="N29" s="409"/>
      <c r="O29" s="409"/>
      <c r="P29" s="410"/>
      <c r="Q29" s="408">
        <v>4100</v>
      </c>
      <c r="R29" s="409"/>
      <c r="S29" s="409"/>
      <c r="T29" s="409"/>
      <c r="U29" s="409"/>
      <c r="V29" s="410"/>
      <c r="W29" s="499"/>
      <c r="X29" s="500"/>
      <c r="Y29" s="501"/>
      <c r="Z29" s="411" t="s">
        <v>177</v>
      </c>
      <c r="AA29" s="412"/>
      <c r="AB29" s="412"/>
      <c r="AC29" s="412"/>
      <c r="AD29" s="412"/>
      <c r="AE29" s="412"/>
      <c r="AF29" s="412"/>
      <c r="AG29" s="413"/>
      <c r="AH29" s="408">
        <v>346</v>
      </c>
      <c r="AI29" s="409"/>
      <c r="AJ29" s="409"/>
      <c r="AK29" s="409"/>
      <c r="AL29" s="410"/>
      <c r="AM29" s="408">
        <v>1152570</v>
      </c>
      <c r="AN29" s="409"/>
      <c r="AO29" s="409"/>
      <c r="AP29" s="409"/>
      <c r="AQ29" s="409"/>
      <c r="AR29" s="410"/>
      <c r="AS29" s="408">
        <v>3331</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126243</v>
      </c>
      <c r="BO29" s="456"/>
      <c r="BP29" s="456"/>
      <c r="BQ29" s="456"/>
      <c r="BR29" s="456"/>
      <c r="BS29" s="456"/>
      <c r="BT29" s="456"/>
      <c r="BU29" s="457"/>
      <c r="BV29" s="455">
        <v>35239</v>
      </c>
      <c r="BW29" s="456"/>
      <c r="BX29" s="456"/>
      <c r="BY29" s="456"/>
      <c r="BZ29" s="456"/>
      <c r="CA29" s="456"/>
      <c r="CB29" s="456"/>
      <c r="CC29" s="457"/>
      <c r="CD29" s="178"/>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3"/>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99.5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9347455</v>
      </c>
      <c r="BO30" s="490"/>
      <c r="BP30" s="490"/>
      <c r="BQ30" s="490"/>
      <c r="BR30" s="490"/>
      <c r="BS30" s="490"/>
      <c r="BT30" s="490"/>
      <c r="BU30" s="491"/>
      <c r="BV30" s="489">
        <v>9339423</v>
      </c>
      <c r="BW30" s="490"/>
      <c r="BX30" s="490"/>
      <c r="BY30" s="490"/>
      <c r="BZ30" s="490"/>
      <c r="CA30" s="490"/>
      <c r="CB30" s="490"/>
      <c r="CC30" s="49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86"/>
    </row>
    <row r="33" spans="1:113" ht="13.5" customHeight="1" x14ac:dyDescent="0.2">
      <c r="A33" s="163"/>
      <c r="B33" s="187"/>
      <c r="C33" s="407" t="s">
        <v>186</v>
      </c>
      <c r="D33" s="407"/>
      <c r="E33" s="406" t="s">
        <v>187</v>
      </c>
      <c r="F33" s="406"/>
      <c r="G33" s="406"/>
      <c r="H33" s="406"/>
      <c r="I33" s="406"/>
      <c r="J33" s="406"/>
      <c r="K33" s="406"/>
      <c r="L33" s="406"/>
      <c r="M33" s="406"/>
      <c r="N33" s="406"/>
      <c r="O33" s="406"/>
      <c r="P33" s="406"/>
      <c r="Q33" s="406"/>
      <c r="R33" s="406"/>
      <c r="S33" s="406"/>
      <c r="T33" s="188"/>
      <c r="U33" s="407" t="s">
        <v>186</v>
      </c>
      <c r="V33" s="407"/>
      <c r="W33" s="406" t="s">
        <v>187</v>
      </c>
      <c r="X33" s="406"/>
      <c r="Y33" s="406"/>
      <c r="Z33" s="406"/>
      <c r="AA33" s="406"/>
      <c r="AB33" s="406"/>
      <c r="AC33" s="406"/>
      <c r="AD33" s="406"/>
      <c r="AE33" s="406"/>
      <c r="AF33" s="406"/>
      <c r="AG33" s="406"/>
      <c r="AH33" s="406"/>
      <c r="AI33" s="406"/>
      <c r="AJ33" s="406"/>
      <c r="AK33" s="406"/>
      <c r="AL33" s="188"/>
      <c r="AM33" s="407" t="s">
        <v>186</v>
      </c>
      <c r="AN33" s="407"/>
      <c r="AO33" s="406" t="s">
        <v>187</v>
      </c>
      <c r="AP33" s="406"/>
      <c r="AQ33" s="406"/>
      <c r="AR33" s="406"/>
      <c r="AS33" s="406"/>
      <c r="AT33" s="406"/>
      <c r="AU33" s="406"/>
      <c r="AV33" s="406"/>
      <c r="AW33" s="406"/>
      <c r="AX33" s="406"/>
      <c r="AY33" s="406"/>
      <c r="AZ33" s="406"/>
      <c r="BA33" s="406"/>
      <c r="BB33" s="406"/>
      <c r="BC33" s="406"/>
      <c r="BD33" s="189"/>
      <c r="BE33" s="406" t="s">
        <v>188</v>
      </c>
      <c r="BF33" s="406"/>
      <c r="BG33" s="406" t="s">
        <v>189</v>
      </c>
      <c r="BH33" s="406"/>
      <c r="BI33" s="406"/>
      <c r="BJ33" s="406"/>
      <c r="BK33" s="406"/>
      <c r="BL33" s="406"/>
      <c r="BM33" s="406"/>
      <c r="BN33" s="406"/>
      <c r="BO33" s="406"/>
      <c r="BP33" s="406"/>
      <c r="BQ33" s="406"/>
      <c r="BR33" s="406"/>
      <c r="BS33" s="406"/>
      <c r="BT33" s="406"/>
      <c r="BU33" s="406"/>
      <c r="BV33" s="189"/>
      <c r="BW33" s="407" t="s">
        <v>188</v>
      </c>
      <c r="BX33" s="407"/>
      <c r="BY33" s="406" t="s">
        <v>190</v>
      </c>
      <c r="BZ33" s="406"/>
      <c r="CA33" s="406"/>
      <c r="CB33" s="406"/>
      <c r="CC33" s="406"/>
      <c r="CD33" s="406"/>
      <c r="CE33" s="406"/>
      <c r="CF33" s="406"/>
      <c r="CG33" s="406"/>
      <c r="CH33" s="406"/>
      <c r="CI33" s="406"/>
      <c r="CJ33" s="406"/>
      <c r="CK33" s="406"/>
      <c r="CL33" s="406"/>
      <c r="CM33" s="406"/>
      <c r="CN33" s="188"/>
      <c r="CO33" s="407" t="s">
        <v>186</v>
      </c>
      <c r="CP33" s="407"/>
      <c r="CQ33" s="406" t="s">
        <v>191</v>
      </c>
      <c r="CR33" s="406"/>
      <c r="CS33" s="406"/>
      <c r="CT33" s="406"/>
      <c r="CU33" s="406"/>
      <c r="CV33" s="406"/>
      <c r="CW33" s="406"/>
      <c r="CX33" s="406"/>
      <c r="CY33" s="406"/>
      <c r="CZ33" s="406"/>
      <c r="DA33" s="406"/>
      <c r="DB33" s="406"/>
      <c r="DC33" s="406"/>
      <c r="DD33" s="406"/>
      <c r="DE33" s="406"/>
      <c r="DF33" s="188"/>
      <c r="DG33" s="405" t="s">
        <v>192</v>
      </c>
      <c r="DH33" s="405"/>
      <c r="DI33" s="190"/>
    </row>
    <row r="34" spans="1:113" ht="32.25" customHeight="1" x14ac:dyDescent="0.2">
      <c r="A34" s="163"/>
      <c r="B34" s="187"/>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3"/>
      <c r="U34" s="403">
        <f>IF(W34="","",MAX(C34:D43)+1)</f>
        <v>3</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3"/>
      <c r="AM34" s="403">
        <f>IF(AO34="","",MAX(C34:D43,U34:V43)+1)</f>
        <v>9</v>
      </c>
      <c r="AN34" s="403"/>
      <c r="AO34" s="404" t="str">
        <f>IF('各会計、関係団体の財政状況及び健全化判断比率'!B34="","",'各会計、関係団体の財政状況及び健全化判断比率'!B34)</f>
        <v>病院事業会計</v>
      </c>
      <c r="AP34" s="404"/>
      <c r="AQ34" s="404"/>
      <c r="AR34" s="404"/>
      <c r="AS34" s="404"/>
      <c r="AT34" s="404"/>
      <c r="AU34" s="404"/>
      <c r="AV34" s="404"/>
      <c r="AW34" s="404"/>
      <c r="AX34" s="404"/>
      <c r="AY34" s="404"/>
      <c r="AZ34" s="404"/>
      <c r="BA34" s="404"/>
      <c r="BB34" s="404"/>
      <c r="BC34" s="404"/>
      <c r="BD34" s="163"/>
      <c r="BE34" s="403">
        <f>IF(BG34="","",MAX(C34:D43,U34:V43,AM34:AN43)+1)</f>
        <v>11</v>
      </c>
      <c r="BF34" s="403"/>
      <c r="BG34" s="404" t="str">
        <f>IF('各会計、関係団体の財政状況及び健全化判断比率'!B36="","",'各会計、関係団体の財政状況及び健全化判断比率'!B36)</f>
        <v>観光事業特別会計</v>
      </c>
      <c r="BH34" s="404"/>
      <c r="BI34" s="404"/>
      <c r="BJ34" s="404"/>
      <c r="BK34" s="404"/>
      <c r="BL34" s="404"/>
      <c r="BM34" s="404"/>
      <c r="BN34" s="404"/>
      <c r="BO34" s="404"/>
      <c r="BP34" s="404"/>
      <c r="BQ34" s="404"/>
      <c r="BR34" s="404"/>
      <c r="BS34" s="404"/>
      <c r="BT34" s="404"/>
      <c r="BU34" s="404"/>
      <c r="BV34" s="163"/>
      <c r="BW34" s="403">
        <f>IF(BY34="","",MAX(C34:D43,U34:V43,AM34:AN43,BE34:BF43)+1)</f>
        <v>12</v>
      </c>
      <c r="BX34" s="403"/>
      <c r="BY34" s="404" t="str">
        <f>IF('各会計、関係団体の財政状況及び健全化判断比率'!B68="","",'各会計、関係団体の財政状況及び健全化判断比率'!B68)</f>
        <v>大川広域行政組合（一般会計）</v>
      </c>
      <c r="BZ34" s="404"/>
      <c r="CA34" s="404"/>
      <c r="CB34" s="404"/>
      <c r="CC34" s="404"/>
      <c r="CD34" s="404"/>
      <c r="CE34" s="404"/>
      <c r="CF34" s="404"/>
      <c r="CG34" s="404"/>
      <c r="CH34" s="404"/>
      <c r="CI34" s="404"/>
      <c r="CJ34" s="404"/>
      <c r="CK34" s="404"/>
      <c r="CL34" s="404"/>
      <c r="CM34" s="404"/>
      <c r="CN34" s="163"/>
      <c r="CO34" s="403">
        <f>IF(CQ34="","",MAX(C34:D43,U34:V43,AM34:AN43,BE34:BF43,BW34:BX43)+1)</f>
        <v>22</v>
      </c>
      <c r="CP34" s="403"/>
      <c r="CQ34" s="404" t="str">
        <f>IF('各会計、関係団体の財政状況及び健全化判断比率'!BS7="","",'各会計、関係団体の財政状況及び健全化判断比率'!BS7)</f>
        <v>さぬき市土地開発公社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〇</v>
      </c>
      <c r="DH34" s="401"/>
      <c r="DI34" s="190"/>
    </row>
    <row r="35" spans="1:113" ht="32.25" customHeight="1" x14ac:dyDescent="0.2">
      <c r="A35" s="163"/>
      <c r="B35" s="187"/>
      <c r="C35" s="403">
        <f>IF(E35="","",C34+1)</f>
        <v>2</v>
      </c>
      <c r="D35" s="403"/>
      <c r="E35" s="404" t="str">
        <f>IF('各会計、関係団体の財政状況及び健全化判断比率'!B8="","",'各会計、関係団体の財政状況及び健全化判断比率'!B8)</f>
        <v>共通商品券発行事業特別会計</v>
      </c>
      <c r="F35" s="404"/>
      <c r="G35" s="404"/>
      <c r="H35" s="404"/>
      <c r="I35" s="404"/>
      <c r="J35" s="404"/>
      <c r="K35" s="404"/>
      <c r="L35" s="404"/>
      <c r="M35" s="404"/>
      <c r="N35" s="404"/>
      <c r="O35" s="404"/>
      <c r="P35" s="404"/>
      <c r="Q35" s="404"/>
      <c r="R35" s="404"/>
      <c r="S35" s="404"/>
      <c r="T35" s="163"/>
      <c r="U35" s="403">
        <f>IF(W35="","",U34+1)</f>
        <v>4</v>
      </c>
      <c r="V35" s="403"/>
      <c r="W35" s="404" t="str">
        <f>IF('各会計、関係団体の財政状況及び健全化判断比率'!B29="","",'各会計、関係団体の財政状況及び健全化判断比率'!B29)</f>
        <v>後期高齢者医療事業特別会計</v>
      </c>
      <c r="X35" s="404"/>
      <c r="Y35" s="404"/>
      <c r="Z35" s="404"/>
      <c r="AA35" s="404"/>
      <c r="AB35" s="404"/>
      <c r="AC35" s="404"/>
      <c r="AD35" s="404"/>
      <c r="AE35" s="404"/>
      <c r="AF35" s="404"/>
      <c r="AG35" s="404"/>
      <c r="AH35" s="404"/>
      <c r="AI35" s="404"/>
      <c r="AJ35" s="404"/>
      <c r="AK35" s="404"/>
      <c r="AL35" s="163"/>
      <c r="AM35" s="403">
        <f t="shared" ref="AM35:AM43" si="0">IF(AO35="","",AM34+1)</f>
        <v>10</v>
      </c>
      <c r="AN35" s="403"/>
      <c r="AO35" s="404" t="str">
        <f>IF('各会計、関係団体の財政状況及び健全化判断比率'!B35="","",'各会計、関係団体の財政状況及び健全化判断比率'!B35)</f>
        <v>下水道事業会計</v>
      </c>
      <c r="AP35" s="404"/>
      <c r="AQ35" s="404"/>
      <c r="AR35" s="404"/>
      <c r="AS35" s="404"/>
      <c r="AT35" s="404"/>
      <c r="AU35" s="404"/>
      <c r="AV35" s="404"/>
      <c r="AW35" s="404"/>
      <c r="AX35" s="404"/>
      <c r="AY35" s="404"/>
      <c r="AZ35" s="404"/>
      <c r="BA35" s="404"/>
      <c r="BB35" s="404"/>
      <c r="BC35" s="404"/>
      <c r="BD35" s="163"/>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3"/>
      <c r="BW35" s="403">
        <f t="shared" ref="BW35:BW43" si="2">IF(BY35="","",BW34+1)</f>
        <v>13</v>
      </c>
      <c r="BX35" s="403"/>
      <c r="BY35" s="404" t="str">
        <f>IF('各会計、関係団体の財政状況及び健全化判断比率'!B69="","",'各会計、関係団体の財政状況及び健全化判断比率'!B69)</f>
        <v>大川広域行政組合（介護サービス事業）</v>
      </c>
      <c r="BZ35" s="404"/>
      <c r="CA35" s="404"/>
      <c r="CB35" s="404"/>
      <c r="CC35" s="404"/>
      <c r="CD35" s="404"/>
      <c r="CE35" s="404"/>
      <c r="CF35" s="404"/>
      <c r="CG35" s="404"/>
      <c r="CH35" s="404"/>
      <c r="CI35" s="404"/>
      <c r="CJ35" s="404"/>
      <c r="CK35" s="404"/>
      <c r="CL35" s="404"/>
      <c r="CM35" s="404"/>
      <c r="CN35" s="163"/>
      <c r="CO35" s="403">
        <f t="shared" ref="CO35:CO43" si="3">IF(CQ35="","",CO34+1)</f>
        <v>23</v>
      </c>
      <c r="CP35" s="403"/>
      <c r="CQ35" s="404" t="str">
        <f>IF('各会計、関係団体の財政状況及び健全化判断比率'!BS8="","",'各会計、関係団体の財政状況及び健全化判断比率'!BS8)</f>
        <v>（株）香川県東部流通センター</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0"/>
    </row>
    <row r="36" spans="1:113" ht="32.25" customHeight="1" x14ac:dyDescent="0.2">
      <c r="A36" s="163"/>
      <c r="B36" s="187"/>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3"/>
      <c r="U36" s="403">
        <f t="shared" ref="U36:U43" si="4">IF(W36="","",U35+1)</f>
        <v>5</v>
      </c>
      <c r="V36" s="403"/>
      <c r="W36" s="404" t="str">
        <f>IF('各会計、関係団体の財政状況及び健全化判断比率'!B30="","",'各会計、関係団体の財政状況及び健全化判断比率'!B30)</f>
        <v>介護保険事業特別会計</v>
      </c>
      <c r="X36" s="404"/>
      <c r="Y36" s="404"/>
      <c r="Z36" s="404"/>
      <c r="AA36" s="404"/>
      <c r="AB36" s="404"/>
      <c r="AC36" s="404"/>
      <c r="AD36" s="404"/>
      <c r="AE36" s="404"/>
      <c r="AF36" s="404"/>
      <c r="AG36" s="404"/>
      <c r="AH36" s="404"/>
      <c r="AI36" s="404"/>
      <c r="AJ36" s="404"/>
      <c r="AK36" s="404"/>
      <c r="AL36" s="163"/>
      <c r="AM36" s="403" t="str">
        <f t="shared" si="0"/>
        <v/>
      </c>
      <c r="AN36" s="403"/>
      <c r="AO36" s="404"/>
      <c r="AP36" s="404"/>
      <c r="AQ36" s="404"/>
      <c r="AR36" s="404"/>
      <c r="AS36" s="404"/>
      <c r="AT36" s="404"/>
      <c r="AU36" s="404"/>
      <c r="AV36" s="404"/>
      <c r="AW36" s="404"/>
      <c r="AX36" s="404"/>
      <c r="AY36" s="404"/>
      <c r="AZ36" s="404"/>
      <c r="BA36" s="404"/>
      <c r="BB36" s="404"/>
      <c r="BC36" s="404"/>
      <c r="BD36" s="163"/>
      <c r="BE36" s="403" t="str">
        <f t="shared" si="1"/>
        <v/>
      </c>
      <c r="BF36" s="403"/>
      <c r="BG36" s="404"/>
      <c r="BH36" s="404"/>
      <c r="BI36" s="404"/>
      <c r="BJ36" s="404"/>
      <c r="BK36" s="404"/>
      <c r="BL36" s="404"/>
      <c r="BM36" s="404"/>
      <c r="BN36" s="404"/>
      <c r="BO36" s="404"/>
      <c r="BP36" s="404"/>
      <c r="BQ36" s="404"/>
      <c r="BR36" s="404"/>
      <c r="BS36" s="404"/>
      <c r="BT36" s="404"/>
      <c r="BU36" s="404"/>
      <c r="BV36" s="163"/>
      <c r="BW36" s="403">
        <f t="shared" si="2"/>
        <v>14</v>
      </c>
      <c r="BX36" s="403"/>
      <c r="BY36" s="404" t="str">
        <f>IF('各会計、関係団体の財政状況及び健全化判断比率'!B70="","",'各会計、関係団体の財政状況及び健全化判断比率'!B70)</f>
        <v>香川県東部清掃施設組合</v>
      </c>
      <c r="BZ36" s="404"/>
      <c r="CA36" s="404"/>
      <c r="CB36" s="404"/>
      <c r="CC36" s="404"/>
      <c r="CD36" s="404"/>
      <c r="CE36" s="404"/>
      <c r="CF36" s="404"/>
      <c r="CG36" s="404"/>
      <c r="CH36" s="404"/>
      <c r="CI36" s="404"/>
      <c r="CJ36" s="404"/>
      <c r="CK36" s="404"/>
      <c r="CL36" s="404"/>
      <c r="CM36" s="404"/>
      <c r="CN36" s="163"/>
      <c r="CO36" s="403">
        <f t="shared" si="3"/>
        <v>24</v>
      </c>
      <c r="CP36" s="403"/>
      <c r="CQ36" s="404" t="str">
        <f>IF('各会計、関係団体の財政状況及び健全化判断比率'!BS9="","",'各会計、関係団体の財政状況及び健全化判断比率'!BS9)</f>
        <v>（株）さぬき市SA公社</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0"/>
    </row>
    <row r="37" spans="1:113" ht="32.25" customHeight="1" x14ac:dyDescent="0.2">
      <c r="A37" s="163"/>
      <c r="B37" s="187"/>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3"/>
      <c r="U37" s="403">
        <f t="shared" si="4"/>
        <v>6</v>
      </c>
      <c r="V37" s="403"/>
      <c r="W37" s="404" t="str">
        <f>IF('各会計、関係団体の財政状況及び健全化判断比率'!B31="","",'各会計、関係団体の財政状況及び健全化判断比率'!B31)</f>
        <v>介護サービス事業特別会計</v>
      </c>
      <c r="X37" s="404"/>
      <c r="Y37" s="404"/>
      <c r="Z37" s="404"/>
      <c r="AA37" s="404"/>
      <c r="AB37" s="404"/>
      <c r="AC37" s="404"/>
      <c r="AD37" s="404"/>
      <c r="AE37" s="404"/>
      <c r="AF37" s="404"/>
      <c r="AG37" s="404"/>
      <c r="AH37" s="404"/>
      <c r="AI37" s="404"/>
      <c r="AJ37" s="404"/>
      <c r="AK37" s="404"/>
      <c r="AL37" s="163"/>
      <c r="AM37" s="403" t="str">
        <f t="shared" si="0"/>
        <v/>
      </c>
      <c r="AN37" s="403"/>
      <c r="AO37" s="404"/>
      <c r="AP37" s="404"/>
      <c r="AQ37" s="404"/>
      <c r="AR37" s="404"/>
      <c r="AS37" s="404"/>
      <c r="AT37" s="404"/>
      <c r="AU37" s="404"/>
      <c r="AV37" s="404"/>
      <c r="AW37" s="404"/>
      <c r="AX37" s="404"/>
      <c r="AY37" s="404"/>
      <c r="AZ37" s="404"/>
      <c r="BA37" s="404"/>
      <c r="BB37" s="404"/>
      <c r="BC37" s="404"/>
      <c r="BD37" s="163"/>
      <c r="BE37" s="403" t="str">
        <f t="shared" si="1"/>
        <v/>
      </c>
      <c r="BF37" s="403"/>
      <c r="BG37" s="404"/>
      <c r="BH37" s="404"/>
      <c r="BI37" s="404"/>
      <c r="BJ37" s="404"/>
      <c r="BK37" s="404"/>
      <c r="BL37" s="404"/>
      <c r="BM37" s="404"/>
      <c r="BN37" s="404"/>
      <c r="BO37" s="404"/>
      <c r="BP37" s="404"/>
      <c r="BQ37" s="404"/>
      <c r="BR37" s="404"/>
      <c r="BS37" s="404"/>
      <c r="BT37" s="404"/>
      <c r="BU37" s="404"/>
      <c r="BV37" s="163"/>
      <c r="BW37" s="403">
        <f t="shared" si="2"/>
        <v>15</v>
      </c>
      <c r="BX37" s="403"/>
      <c r="BY37" s="404" t="str">
        <f>IF('各会計、関係団体の財政状況及び健全化判断比率'!B71="","",'各会計、関係団体の財政状況及び健全化判断比率'!B71)</f>
        <v>三木・長尾葬斎組合</v>
      </c>
      <c r="BZ37" s="404"/>
      <c r="CA37" s="404"/>
      <c r="CB37" s="404"/>
      <c r="CC37" s="404"/>
      <c r="CD37" s="404"/>
      <c r="CE37" s="404"/>
      <c r="CF37" s="404"/>
      <c r="CG37" s="404"/>
      <c r="CH37" s="404"/>
      <c r="CI37" s="404"/>
      <c r="CJ37" s="404"/>
      <c r="CK37" s="404"/>
      <c r="CL37" s="404"/>
      <c r="CM37" s="404"/>
      <c r="CN37" s="163"/>
      <c r="CO37" s="403">
        <f t="shared" si="3"/>
        <v>25</v>
      </c>
      <c r="CP37" s="403"/>
      <c r="CQ37" s="404" t="str">
        <f>IF('各会計、関係団体の財政状況及び健全化判断比率'!BS10="","",'各会計、関係団体の財政状況及び健全化判断比率'!BS10)</f>
        <v>（公財）エレキテル尾崎財団</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0"/>
    </row>
    <row r="38" spans="1:113" ht="32.25" customHeight="1" x14ac:dyDescent="0.2">
      <c r="A38" s="163"/>
      <c r="B38" s="187"/>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3"/>
      <c r="U38" s="403">
        <f t="shared" si="4"/>
        <v>7</v>
      </c>
      <c r="V38" s="403"/>
      <c r="W38" s="404" t="str">
        <f>IF('各会計、関係団体の財政状況及び健全化判断比率'!B32="","",'各会計、関係団体の財政状況及び健全化判断比率'!B32)</f>
        <v>多和診療所事業特別会計</v>
      </c>
      <c r="X38" s="404"/>
      <c r="Y38" s="404"/>
      <c r="Z38" s="404"/>
      <c r="AA38" s="404"/>
      <c r="AB38" s="404"/>
      <c r="AC38" s="404"/>
      <c r="AD38" s="404"/>
      <c r="AE38" s="404"/>
      <c r="AF38" s="404"/>
      <c r="AG38" s="404"/>
      <c r="AH38" s="404"/>
      <c r="AI38" s="404"/>
      <c r="AJ38" s="404"/>
      <c r="AK38" s="404"/>
      <c r="AL38" s="163"/>
      <c r="AM38" s="403" t="str">
        <f t="shared" si="0"/>
        <v/>
      </c>
      <c r="AN38" s="403"/>
      <c r="AO38" s="404"/>
      <c r="AP38" s="404"/>
      <c r="AQ38" s="404"/>
      <c r="AR38" s="404"/>
      <c r="AS38" s="404"/>
      <c r="AT38" s="404"/>
      <c r="AU38" s="404"/>
      <c r="AV38" s="404"/>
      <c r="AW38" s="404"/>
      <c r="AX38" s="404"/>
      <c r="AY38" s="404"/>
      <c r="AZ38" s="404"/>
      <c r="BA38" s="404"/>
      <c r="BB38" s="404"/>
      <c r="BC38" s="404"/>
      <c r="BD38" s="163"/>
      <c r="BE38" s="403" t="str">
        <f t="shared" si="1"/>
        <v/>
      </c>
      <c r="BF38" s="403"/>
      <c r="BG38" s="404"/>
      <c r="BH38" s="404"/>
      <c r="BI38" s="404"/>
      <c r="BJ38" s="404"/>
      <c r="BK38" s="404"/>
      <c r="BL38" s="404"/>
      <c r="BM38" s="404"/>
      <c r="BN38" s="404"/>
      <c r="BO38" s="404"/>
      <c r="BP38" s="404"/>
      <c r="BQ38" s="404"/>
      <c r="BR38" s="404"/>
      <c r="BS38" s="404"/>
      <c r="BT38" s="404"/>
      <c r="BU38" s="404"/>
      <c r="BV38" s="163"/>
      <c r="BW38" s="403">
        <f t="shared" si="2"/>
        <v>16</v>
      </c>
      <c r="BX38" s="403"/>
      <c r="BY38" s="404" t="str">
        <f>IF('各会計、関係団体の財政状況及び健全化判断比率'!B72="","",'各会計、関係団体の財政状況及び健全化判断比率'!B72)</f>
        <v>香川県市町総合事務組合</v>
      </c>
      <c r="BZ38" s="404"/>
      <c r="CA38" s="404"/>
      <c r="CB38" s="404"/>
      <c r="CC38" s="404"/>
      <c r="CD38" s="404"/>
      <c r="CE38" s="404"/>
      <c r="CF38" s="404"/>
      <c r="CG38" s="404"/>
      <c r="CH38" s="404"/>
      <c r="CI38" s="404"/>
      <c r="CJ38" s="404"/>
      <c r="CK38" s="404"/>
      <c r="CL38" s="404"/>
      <c r="CM38" s="404"/>
      <c r="CN38" s="163"/>
      <c r="CO38" s="403">
        <f t="shared" si="3"/>
        <v>26</v>
      </c>
      <c r="CP38" s="403"/>
      <c r="CQ38" s="404" t="str">
        <f>IF('各会計、関係団体の財政状況及び健全化判断比率'!BS11="","",'各会計、関係団体の財政状況及び健全化判断比率'!BS11)</f>
        <v>（公財）志度町体育振興会</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0"/>
    </row>
    <row r="39" spans="1:113" ht="32.25" customHeight="1" x14ac:dyDescent="0.2">
      <c r="A39" s="163"/>
      <c r="B39" s="187"/>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3"/>
      <c r="U39" s="403">
        <f t="shared" si="4"/>
        <v>8</v>
      </c>
      <c r="V39" s="403"/>
      <c r="W39" s="404" t="str">
        <f>IF('各会計、関係団体の財政状況及び健全化判断比率'!B33="","",'各会計、関係団体の財政状況及び健全化判断比率'!B33)</f>
        <v>津田診療所事業特別会計</v>
      </c>
      <c r="X39" s="404"/>
      <c r="Y39" s="404"/>
      <c r="Z39" s="404"/>
      <c r="AA39" s="404"/>
      <c r="AB39" s="404"/>
      <c r="AC39" s="404"/>
      <c r="AD39" s="404"/>
      <c r="AE39" s="404"/>
      <c r="AF39" s="404"/>
      <c r="AG39" s="404"/>
      <c r="AH39" s="404"/>
      <c r="AI39" s="404"/>
      <c r="AJ39" s="404"/>
      <c r="AK39" s="404"/>
      <c r="AL39" s="163"/>
      <c r="AM39" s="403" t="str">
        <f t="shared" si="0"/>
        <v/>
      </c>
      <c r="AN39" s="403"/>
      <c r="AO39" s="404"/>
      <c r="AP39" s="404"/>
      <c r="AQ39" s="404"/>
      <c r="AR39" s="404"/>
      <c r="AS39" s="404"/>
      <c r="AT39" s="404"/>
      <c r="AU39" s="404"/>
      <c r="AV39" s="404"/>
      <c r="AW39" s="404"/>
      <c r="AX39" s="404"/>
      <c r="AY39" s="404"/>
      <c r="AZ39" s="404"/>
      <c r="BA39" s="404"/>
      <c r="BB39" s="404"/>
      <c r="BC39" s="404"/>
      <c r="BD39" s="163"/>
      <c r="BE39" s="403" t="str">
        <f t="shared" si="1"/>
        <v/>
      </c>
      <c r="BF39" s="403"/>
      <c r="BG39" s="404"/>
      <c r="BH39" s="404"/>
      <c r="BI39" s="404"/>
      <c r="BJ39" s="404"/>
      <c r="BK39" s="404"/>
      <c r="BL39" s="404"/>
      <c r="BM39" s="404"/>
      <c r="BN39" s="404"/>
      <c r="BO39" s="404"/>
      <c r="BP39" s="404"/>
      <c r="BQ39" s="404"/>
      <c r="BR39" s="404"/>
      <c r="BS39" s="404"/>
      <c r="BT39" s="404"/>
      <c r="BU39" s="404"/>
      <c r="BV39" s="163"/>
      <c r="BW39" s="403">
        <f t="shared" si="2"/>
        <v>17</v>
      </c>
      <c r="BX39" s="403"/>
      <c r="BY39" s="404" t="str">
        <f>IF('各会計、関係団体の財政状況及び健全化判断比率'!B73="","",'各会計、関係団体の財政状況及び健全化判断比率'!B73)</f>
        <v>香川県後期高齢者医療広域連合（一般会計）</v>
      </c>
      <c r="BZ39" s="404"/>
      <c r="CA39" s="404"/>
      <c r="CB39" s="404"/>
      <c r="CC39" s="404"/>
      <c r="CD39" s="404"/>
      <c r="CE39" s="404"/>
      <c r="CF39" s="404"/>
      <c r="CG39" s="404"/>
      <c r="CH39" s="404"/>
      <c r="CI39" s="404"/>
      <c r="CJ39" s="404"/>
      <c r="CK39" s="404"/>
      <c r="CL39" s="404"/>
      <c r="CM39" s="404"/>
      <c r="CN39" s="163"/>
      <c r="CO39" s="403">
        <f t="shared" si="3"/>
        <v>27</v>
      </c>
      <c r="CP39" s="403"/>
      <c r="CQ39" s="404" t="str">
        <f>IF('各会計、関係団体の財政状況及び健全化判断比率'!BS12="","",'各会計、関係団体の財政状況及び健全化判断比率'!BS12)</f>
        <v>（公財）さぬき市文化振興財団</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0"/>
    </row>
    <row r="40" spans="1:113" ht="32.25" customHeight="1" x14ac:dyDescent="0.2">
      <c r="A40" s="163"/>
      <c r="B40" s="187"/>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3"/>
      <c r="U40" s="403" t="str">
        <f t="shared" si="4"/>
        <v/>
      </c>
      <c r="V40" s="403"/>
      <c r="W40" s="404"/>
      <c r="X40" s="404"/>
      <c r="Y40" s="404"/>
      <c r="Z40" s="404"/>
      <c r="AA40" s="404"/>
      <c r="AB40" s="404"/>
      <c r="AC40" s="404"/>
      <c r="AD40" s="404"/>
      <c r="AE40" s="404"/>
      <c r="AF40" s="404"/>
      <c r="AG40" s="404"/>
      <c r="AH40" s="404"/>
      <c r="AI40" s="404"/>
      <c r="AJ40" s="404"/>
      <c r="AK40" s="404"/>
      <c r="AL40" s="163"/>
      <c r="AM40" s="403" t="str">
        <f t="shared" si="0"/>
        <v/>
      </c>
      <c r="AN40" s="403"/>
      <c r="AO40" s="404"/>
      <c r="AP40" s="404"/>
      <c r="AQ40" s="404"/>
      <c r="AR40" s="404"/>
      <c r="AS40" s="404"/>
      <c r="AT40" s="404"/>
      <c r="AU40" s="404"/>
      <c r="AV40" s="404"/>
      <c r="AW40" s="404"/>
      <c r="AX40" s="404"/>
      <c r="AY40" s="404"/>
      <c r="AZ40" s="404"/>
      <c r="BA40" s="404"/>
      <c r="BB40" s="404"/>
      <c r="BC40" s="404"/>
      <c r="BD40" s="163"/>
      <c r="BE40" s="403" t="str">
        <f t="shared" si="1"/>
        <v/>
      </c>
      <c r="BF40" s="403"/>
      <c r="BG40" s="404"/>
      <c r="BH40" s="404"/>
      <c r="BI40" s="404"/>
      <c r="BJ40" s="404"/>
      <c r="BK40" s="404"/>
      <c r="BL40" s="404"/>
      <c r="BM40" s="404"/>
      <c r="BN40" s="404"/>
      <c r="BO40" s="404"/>
      <c r="BP40" s="404"/>
      <c r="BQ40" s="404"/>
      <c r="BR40" s="404"/>
      <c r="BS40" s="404"/>
      <c r="BT40" s="404"/>
      <c r="BU40" s="404"/>
      <c r="BV40" s="163"/>
      <c r="BW40" s="403">
        <f t="shared" si="2"/>
        <v>18</v>
      </c>
      <c r="BX40" s="403"/>
      <c r="BY40" s="404" t="str">
        <f>IF('各会計、関係団体の財政状況及び健全化判断比率'!B74="","",'各会計、関係団体の財政状況及び健全化判断比率'!B74)</f>
        <v>香川県後期高齢者医療広域連合（後期高齢者医療事業）</v>
      </c>
      <c r="BZ40" s="404"/>
      <c r="CA40" s="404"/>
      <c r="CB40" s="404"/>
      <c r="CC40" s="404"/>
      <c r="CD40" s="404"/>
      <c r="CE40" s="404"/>
      <c r="CF40" s="404"/>
      <c r="CG40" s="404"/>
      <c r="CH40" s="404"/>
      <c r="CI40" s="404"/>
      <c r="CJ40" s="404"/>
      <c r="CK40" s="404"/>
      <c r="CL40" s="404"/>
      <c r="CM40" s="404"/>
      <c r="CN40" s="163"/>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0"/>
    </row>
    <row r="41" spans="1:113" ht="32.25" customHeight="1" x14ac:dyDescent="0.2">
      <c r="A41" s="163"/>
      <c r="B41" s="187"/>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3"/>
      <c r="U41" s="403" t="str">
        <f t="shared" si="4"/>
        <v/>
      </c>
      <c r="V41" s="403"/>
      <c r="W41" s="404"/>
      <c r="X41" s="404"/>
      <c r="Y41" s="404"/>
      <c r="Z41" s="404"/>
      <c r="AA41" s="404"/>
      <c r="AB41" s="404"/>
      <c r="AC41" s="404"/>
      <c r="AD41" s="404"/>
      <c r="AE41" s="404"/>
      <c r="AF41" s="404"/>
      <c r="AG41" s="404"/>
      <c r="AH41" s="404"/>
      <c r="AI41" s="404"/>
      <c r="AJ41" s="404"/>
      <c r="AK41" s="404"/>
      <c r="AL41" s="163"/>
      <c r="AM41" s="403" t="str">
        <f t="shared" si="0"/>
        <v/>
      </c>
      <c r="AN41" s="403"/>
      <c r="AO41" s="404"/>
      <c r="AP41" s="404"/>
      <c r="AQ41" s="404"/>
      <c r="AR41" s="404"/>
      <c r="AS41" s="404"/>
      <c r="AT41" s="404"/>
      <c r="AU41" s="404"/>
      <c r="AV41" s="404"/>
      <c r="AW41" s="404"/>
      <c r="AX41" s="404"/>
      <c r="AY41" s="404"/>
      <c r="AZ41" s="404"/>
      <c r="BA41" s="404"/>
      <c r="BB41" s="404"/>
      <c r="BC41" s="404"/>
      <c r="BD41" s="163"/>
      <c r="BE41" s="403" t="str">
        <f t="shared" si="1"/>
        <v/>
      </c>
      <c r="BF41" s="403"/>
      <c r="BG41" s="404"/>
      <c r="BH41" s="404"/>
      <c r="BI41" s="404"/>
      <c r="BJ41" s="404"/>
      <c r="BK41" s="404"/>
      <c r="BL41" s="404"/>
      <c r="BM41" s="404"/>
      <c r="BN41" s="404"/>
      <c r="BO41" s="404"/>
      <c r="BP41" s="404"/>
      <c r="BQ41" s="404"/>
      <c r="BR41" s="404"/>
      <c r="BS41" s="404"/>
      <c r="BT41" s="404"/>
      <c r="BU41" s="404"/>
      <c r="BV41" s="163"/>
      <c r="BW41" s="403">
        <f t="shared" si="2"/>
        <v>19</v>
      </c>
      <c r="BX41" s="403"/>
      <c r="BY41" s="404" t="str">
        <f>IF('各会計、関係団体の財政状況及び健全化判断比率'!B75="","",'各会計、関係団体の財政状況及び健全化判断比率'!B75)</f>
        <v>さぬき市・三木町山林組合</v>
      </c>
      <c r="BZ41" s="404"/>
      <c r="CA41" s="404"/>
      <c r="CB41" s="404"/>
      <c r="CC41" s="404"/>
      <c r="CD41" s="404"/>
      <c r="CE41" s="404"/>
      <c r="CF41" s="404"/>
      <c r="CG41" s="404"/>
      <c r="CH41" s="404"/>
      <c r="CI41" s="404"/>
      <c r="CJ41" s="404"/>
      <c r="CK41" s="404"/>
      <c r="CL41" s="404"/>
      <c r="CM41" s="404"/>
      <c r="CN41" s="163"/>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0"/>
    </row>
    <row r="42" spans="1:113" ht="32.25" customHeight="1" x14ac:dyDescent="0.2">
      <c r="B42" s="187"/>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3"/>
      <c r="U42" s="403" t="str">
        <f t="shared" si="4"/>
        <v/>
      </c>
      <c r="V42" s="403"/>
      <c r="W42" s="404"/>
      <c r="X42" s="404"/>
      <c r="Y42" s="404"/>
      <c r="Z42" s="404"/>
      <c r="AA42" s="404"/>
      <c r="AB42" s="404"/>
      <c r="AC42" s="404"/>
      <c r="AD42" s="404"/>
      <c r="AE42" s="404"/>
      <c r="AF42" s="404"/>
      <c r="AG42" s="404"/>
      <c r="AH42" s="404"/>
      <c r="AI42" s="404"/>
      <c r="AJ42" s="404"/>
      <c r="AK42" s="404"/>
      <c r="AL42" s="163"/>
      <c r="AM42" s="403" t="str">
        <f t="shared" si="0"/>
        <v/>
      </c>
      <c r="AN42" s="403"/>
      <c r="AO42" s="404"/>
      <c r="AP42" s="404"/>
      <c r="AQ42" s="404"/>
      <c r="AR42" s="404"/>
      <c r="AS42" s="404"/>
      <c r="AT42" s="404"/>
      <c r="AU42" s="404"/>
      <c r="AV42" s="404"/>
      <c r="AW42" s="404"/>
      <c r="AX42" s="404"/>
      <c r="AY42" s="404"/>
      <c r="AZ42" s="404"/>
      <c r="BA42" s="404"/>
      <c r="BB42" s="404"/>
      <c r="BC42" s="404"/>
      <c r="BD42" s="163"/>
      <c r="BE42" s="403" t="str">
        <f t="shared" si="1"/>
        <v/>
      </c>
      <c r="BF42" s="403"/>
      <c r="BG42" s="404"/>
      <c r="BH42" s="404"/>
      <c r="BI42" s="404"/>
      <c r="BJ42" s="404"/>
      <c r="BK42" s="404"/>
      <c r="BL42" s="404"/>
      <c r="BM42" s="404"/>
      <c r="BN42" s="404"/>
      <c r="BO42" s="404"/>
      <c r="BP42" s="404"/>
      <c r="BQ42" s="404"/>
      <c r="BR42" s="404"/>
      <c r="BS42" s="404"/>
      <c r="BT42" s="404"/>
      <c r="BU42" s="404"/>
      <c r="BV42" s="163"/>
      <c r="BW42" s="403">
        <f t="shared" si="2"/>
        <v>20</v>
      </c>
      <c r="BX42" s="403"/>
      <c r="BY42" s="404" t="str">
        <f>IF('各会計、関係団体の財政状況及び健全化判断比率'!B76="","",'各会計、関係団体の財政状況及び健全化判断比率'!B76)</f>
        <v>東かがわ市外一市一町組合</v>
      </c>
      <c r="BZ42" s="404"/>
      <c r="CA42" s="404"/>
      <c r="CB42" s="404"/>
      <c r="CC42" s="404"/>
      <c r="CD42" s="404"/>
      <c r="CE42" s="404"/>
      <c r="CF42" s="404"/>
      <c r="CG42" s="404"/>
      <c r="CH42" s="404"/>
      <c r="CI42" s="404"/>
      <c r="CJ42" s="404"/>
      <c r="CK42" s="404"/>
      <c r="CL42" s="404"/>
      <c r="CM42" s="404"/>
      <c r="CN42" s="163"/>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0"/>
    </row>
    <row r="43" spans="1:113" ht="32.25" customHeight="1" x14ac:dyDescent="0.2">
      <c r="B43" s="187"/>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3"/>
      <c r="U43" s="403" t="str">
        <f t="shared" si="4"/>
        <v/>
      </c>
      <c r="V43" s="403"/>
      <c r="W43" s="404"/>
      <c r="X43" s="404"/>
      <c r="Y43" s="404"/>
      <c r="Z43" s="404"/>
      <c r="AA43" s="404"/>
      <c r="AB43" s="404"/>
      <c r="AC43" s="404"/>
      <c r="AD43" s="404"/>
      <c r="AE43" s="404"/>
      <c r="AF43" s="404"/>
      <c r="AG43" s="404"/>
      <c r="AH43" s="404"/>
      <c r="AI43" s="404"/>
      <c r="AJ43" s="404"/>
      <c r="AK43" s="404"/>
      <c r="AL43" s="163"/>
      <c r="AM43" s="403" t="str">
        <f t="shared" si="0"/>
        <v/>
      </c>
      <c r="AN43" s="403"/>
      <c r="AO43" s="404"/>
      <c r="AP43" s="404"/>
      <c r="AQ43" s="404"/>
      <c r="AR43" s="404"/>
      <c r="AS43" s="404"/>
      <c r="AT43" s="404"/>
      <c r="AU43" s="404"/>
      <c r="AV43" s="404"/>
      <c r="AW43" s="404"/>
      <c r="AX43" s="404"/>
      <c r="AY43" s="404"/>
      <c r="AZ43" s="404"/>
      <c r="BA43" s="404"/>
      <c r="BB43" s="404"/>
      <c r="BC43" s="404"/>
      <c r="BD43" s="163"/>
      <c r="BE43" s="403" t="str">
        <f t="shared" si="1"/>
        <v/>
      </c>
      <c r="BF43" s="403"/>
      <c r="BG43" s="404"/>
      <c r="BH43" s="404"/>
      <c r="BI43" s="404"/>
      <c r="BJ43" s="404"/>
      <c r="BK43" s="404"/>
      <c r="BL43" s="404"/>
      <c r="BM43" s="404"/>
      <c r="BN43" s="404"/>
      <c r="BO43" s="404"/>
      <c r="BP43" s="404"/>
      <c r="BQ43" s="404"/>
      <c r="BR43" s="404"/>
      <c r="BS43" s="404"/>
      <c r="BT43" s="404"/>
      <c r="BU43" s="404"/>
      <c r="BV43" s="163"/>
      <c r="BW43" s="403">
        <f t="shared" si="2"/>
        <v>21</v>
      </c>
      <c r="BX43" s="403"/>
      <c r="BY43" s="404" t="str">
        <f>IF('各会計、関係団体の財政状況及び健全化判断比率'!B77="","",'各会計、関係団体の財政状況及び健全化判断比率'!B77)</f>
        <v>香川県広域水道企業団（水道事業）</v>
      </c>
      <c r="BZ43" s="404"/>
      <c r="CA43" s="404"/>
      <c r="CB43" s="404"/>
      <c r="CC43" s="404"/>
      <c r="CD43" s="404"/>
      <c r="CE43" s="404"/>
      <c r="CF43" s="404"/>
      <c r="CG43" s="404"/>
      <c r="CH43" s="404"/>
      <c r="CI43" s="404"/>
      <c r="CJ43" s="404"/>
      <c r="CK43" s="404"/>
      <c r="CL43" s="404"/>
      <c r="CM43" s="404"/>
      <c r="CN43" s="163"/>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JKXeCQr2oRCCDNekBQlxTgSXWzyZrTA0h4ETGFh3Or7U/sFVKq8dR0p8PB0v1cPG5zA6qAZ8IhxzYC7NF0aWYA==" saltValue="SR1Da60V89ShZiUtmi2T8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3" t="s">
        <v>202</v>
      </c>
      <c r="DI1" s="754"/>
      <c r="DJ1" s="754"/>
      <c r="DK1" s="754"/>
      <c r="DL1" s="754"/>
      <c r="DM1" s="754"/>
      <c r="DN1" s="755"/>
      <c r="DO1" s="196"/>
      <c r="DP1" s="753" t="s">
        <v>203</v>
      </c>
      <c r="DQ1" s="754"/>
      <c r="DR1" s="754"/>
      <c r="DS1" s="754"/>
      <c r="DT1" s="754"/>
      <c r="DU1" s="754"/>
      <c r="DV1" s="754"/>
      <c r="DW1" s="754"/>
      <c r="DX1" s="754"/>
      <c r="DY1" s="754"/>
      <c r="DZ1" s="754"/>
      <c r="EA1" s="754"/>
      <c r="EB1" s="754"/>
      <c r="EC1" s="755"/>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5284350</v>
      </c>
      <c r="S5" s="713"/>
      <c r="T5" s="713"/>
      <c r="U5" s="713"/>
      <c r="V5" s="713"/>
      <c r="W5" s="713"/>
      <c r="X5" s="713"/>
      <c r="Y5" s="738"/>
      <c r="Z5" s="751">
        <v>19.3</v>
      </c>
      <c r="AA5" s="751"/>
      <c r="AB5" s="751"/>
      <c r="AC5" s="751"/>
      <c r="AD5" s="752">
        <v>5284350</v>
      </c>
      <c r="AE5" s="752"/>
      <c r="AF5" s="752"/>
      <c r="AG5" s="752"/>
      <c r="AH5" s="752"/>
      <c r="AI5" s="752"/>
      <c r="AJ5" s="752"/>
      <c r="AK5" s="752"/>
      <c r="AL5" s="739">
        <v>33.6</v>
      </c>
      <c r="AM5" s="721"/>
      <c r="AN5" s="721"/>
      <c r="AO5" s="740"/>
      <c r="AP5" s="715" t="s">
        <v>216</v>
      </c>
      <c r="AQ5" s="716"/>
      <c r="AR5" s="716"/>
      <c r="AS5" s="716"/>
      <c r="AT5" s="716"/>
      <c r="AU5" s="716"/>
      <c r="AV5" s="716"/>
      <c r="AW5" s="716"/>
      <c r="AX5" s="716"/>
      <c r="AY5" s="716"/>
      <c r="AZ5" s="716"/>
      <c r="BA5" s="716"/>
      <c r="BB5" s="716"/>
      <c r="BC5" s="716"/>
      <c r="BD5" s="716"/>
      <c r="BE5" s="716"/>
      <c r="BF5" s="717"/>
      <c r="BG5" s="657">
        <v>5284350</v>
      </c>
      <c r="BH5" s="658"/>
      <c r="BI5" s="658"/>
      <c r="BJ5" s="658"/>
      <c r="BK5" s="658"/>
      <c r="BL5" s="658"/>
      <c r="BM5" s="658"/>
      <c r="BN5" s="659"/>
      <c r="BO5" s="695">
        <v>100</v>
      </c>
      <c r="BP5" s="695"/>
      <c r="BQ5" s="695"/>
      <c r="BR5" s="695"/>
      <c r="BS5" s="696">
        <v>142910</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240112</v>
      </c>
      <c r="S6" s="658"/>
      <c r="T6" s="658"/>
      <c r="U6" s="658"/>
      <c r="V6" s="658"/>
      <c r="W6" s="658"/>
      <c r="X6" s="658"/>
      <c r="Y6" s="659"/>
      <c r="Z6" s="695">
        <v>0.9</v>
      </c>
      <c r="AA6" s="695"/>
      <c r="AB6" s="695"/>
      <c r="AC6" s="695"/>
      <c r="AD6" s="696">
        <v>240112</v>
      </c>
      <c r="AE6" s="696"/>
      <c r="AF6" s="696"/>
      <c r="AG6" s="696"/>
      <c r="AH6" s="696"/>
      <c r="AI6" s="696"/>
      <c r="AJ6" s="696"/>
      <c r="AK6" s="696"/>
      <c r="AL6" s="660">
        <v>1.5</v>
      </c>
      <c r="AM6" s="661"/>
      <c r="AN6" s="661"/>
      <c r="AO6" s="697"/>
      <c r="AP6" s="654" t="s">
        <v>221</v>
      </c>
      <c r="AQ6" s="655"/>
      <c r="AR6" s="655"/>
      <c r="AS6" s="655"/>
      <c r="AT6" s="655"/>
      <c r="AU6" s="655"/>
      <c r="AV6" s="655"/>
      <c r="AW6" s="655"/>
      <c r="AX6" s="655"/>
      <c r="AY6" s="655"/>
      <c r="AZ6" s="655"/>
      <c r="BA6" s="655"/>
      <c r="BB6" s="655"/>
      <c r="BC6" s="655"/>
      <c r="BD6" s="655"/>
      <c r="BE6" s="655"/>
      <c r="BF6" s="656"/>
      <c r="BG6" s="657">
        <v>5284350</v>
      </c>
      <c r="BH6" s="658"/>
      <c r="BI6" s="658"/>
      <c r="BJ6" s="658"/>
      <c r="BK6" s="658"/>
      <c r="BL6" s="658"/>
      <c r="BM6" s="658"/>
      <c r="BN6" s="659"/>
      <c r="BO6" s="695">
        <v>100</v>
      </c>
      <c r="BP6" s="695"/>
      <c r="BQ6" s="695"/>
      <c r="BR6" s="695"/>
      <c r="BS6" s="696">
        <v>142910</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222872</v>
      </c>
      <c r="CS6" s="658"/>
      <c r="CT6" s="658"/>
      <c r="CU6" s="658"/>
      <c r="CV6" s="658"/>
      <c r="CW6" s="658"/>
      <c r="CX6" s="658"/>
      <c r="CY6" s="659"/>
      <c r="CZ6" s="739">
        <v>0.8</v>
      </c>
      <c r="DA6" s="721"/>
      <c r="DB6" s="721"/>
      <c r="DC6" s="741"/>
      <c r="DD6" s="663" t="s">
        <v>122</v>
      </c>
      <c r="DE6" s="658"/>
      <c r="DF6" s="658"/>
      <c r="DG6" s="658"/>
      <c r="DH6" s="658"/>
      <c r="DI6" s="658"/>
      <c r="DJ6" s="658"/>
      <c r="DK6" s="658"/>
      <c r="DL6" s="658"/>
      <c r="DM6" s="658"/>
      <c r="DN6" s="658"/>
      <c r="DO6" s="658"/>
      <c r="DP6" s="659"/>
      <c r="DQ6" s="663">
        <v>222872</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4471</v>
      </c>
      <c r="S7" s="658"/>
      <c r="T7" s="658"/>
      <c r="U7" s="658"/>
      <c r="V7" s="658"/>
      <c r="W7" s="658"/>
      <c r="X7" s="658"/>
      <c r="Y7" s="659"/>
      <c r="Z7" s="695">
        <v>0</v>
      </c>
      <c r="AA7" s="695"/>
      <c r="AB7" s="695"/>
      <c r="AC7" s="695"/>
      <c r="AD7" s="696">
        <v>4471</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2322116</v>
      </c>
      <c r="BH7" s="658"/>
      <c r="BI7" s="658"/>
      <c r="BJ7" s="658"/>
      <c r="BK7" s="658"/>
      <c r="BL7" s="658"/>
      <c r="BM7" s="658"/>
      <c r="BN7" s="659"/>
      <c r="BO7" s="695">
        <v>43.9</v>
      </c>
      <c r="BP7" s="695"/>
      <c r="BQ7" s="695"/>
      <c r="BR7" s="695"/>
      <c r="BS7" s="696">
        <v>142910</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4077116</v>
      </c>
      <c r="CS7" s="658"/>
      <c r="CT7" s="658"/>
      <c r="CU7" s="658"/>
      <c r="CV7" s="658"/>
      <c r="CW7" s="658"/>
      <c r="CX7" s="658"/>
      <c r="CY7" s="659"/>
      <c r="CZ7" s="695">
        <v>15.3</v>
      </c>
      <c r="DA7" s="695"/>
      <c r="DB7" s="695"/>
      <c r="DC7" s="695"/>
      <c r="DD7" s="663">
        <v>165385</v>
      </c>
      <c r="DE7" s="658"/>
      <c r="DF7" s="658"/>
      <c r="DG7" s="658"/>
      <c r="DH7" s="658"/>
      <c r="DI7" s="658"/>
      <c r="DJ7" s="658"/>
      <c r="DK7" s="658"/>
      <c r="DL7" s="658"/>
      <c r="DM7" s="658"/>
      <c r="DN7" s="658"/>
      <c r="DO7" s="658"/>
      <c r="DP7" s="659"/>
      <c r="DQ7" s="663">
        <v>2723474</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59111</v>
      </c>
      <c r="S8" s="658"/>
      <c r="T8" s="658"/>
      <c r="U8" s="658"/>
      <c r="V8" s="658"/>
      <c r="W8" s="658"/>
      <c r="X8" s="658"/>
      <c r="Y8" s="659"/>
      <c r="Z8" s="695">
        <v>0.2</v>
      </c>
      <c r="AA8" s="695"/>
      <c r="AB8" s="695"/>
      <c r="AC8" s="695"/>
      <c r="AD8" s="696">
        <v>59111</v>
      </c>
      <c r="AE8" s="696"/>
      <c r="AF8" s="696"/>
      <c r="AG8" s="696"/>
      <c r="AH8" s="696"/>
      <c r="AI8" s="696"/>
      <c r="AJ8" s="696"/>
      <c r="AK8" s="696"/>
      <c r="AL8" s="660">
        <v>0.4</v>
      </c>
      <c r="AM8" s="661"/>
      <c r="AN8" s="661"/>
      <c r="AO8" s="697"/>
      <c r="AP8" s="654" t="s">
        <v>227</v>
      </c>
      <c r="AQ8" s="655"/>
      <c r="AR8" s="655"/>
      <c r="AS8" s="655"/>
      <c r="AT8" s="655"/>
      <c r="AU8" s="655"/>
      <c r="AV8" s="655"/>
      <c r="AW8" s="655"/>
      <c r="AX8" s="655"/>
      <c r="AY8" s="655"/>
      <c r="AZ8" s="655"/>
      <c r="BA8" s="655"/>
      <c r="BB8" s="655"/>
      <c r="BC8" s="655"/>
      <c r="BD8" s="655"/>
      <c r="BE8" s="655"/>
      <c r="BF8" s="656"/>
      <c r="BG8" s="657">
        <v>69881</v>
      </c>
      <c r="BH8" s="658"/>
      <c r="BI8" s="658"/>
      <c r="BJ8" s="658"/>
      <c r="BK8" s="658"/>
      <c r="BL8" s="658"/>
      <c r="BM8" s="658"/>
      <c r="BN8" s="659"/>
      <c r="BO8" s="695">
        <v>1.3</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8897784</v>
      </c>
      <c r="CS8" s="658"/>
      <c r="CT8" s="658"/>
      <c r="CU8" s="658"/>
      <c r="CV8" s="658"/>
      <c r="CW8" s="658"/>
      <c r="CX8" s="658"/>
      <c r="CY8" s="659"/>
      <c r="CZ8" s="695">
        <v>33.299999999999997</v>
      </c>
      <c r="DA8" s="695"/>
      <c r="DB8" s="695"/>
      <c r="DC8" s="695"/>
      <c r="DD8" s="663">
        <v>67036</v>
      </c>
      <c r="DE8" s="658"/>
      <c r="DF8" s="658"/>
      <c r="DG8" s="658"/>
      <c r="DH8" s="658"/>
      <c r="DI8" s="658"/>
      <c r="DJ8" s="658"/>
      <c r="DK8" s="658"/>
      <c r="DL8" s="658"/>
      <c r="DM8" s="658"/>
      <c r="DN8" s="658"/>
      <c r="DO8" s="658"/>
      <c r="DP8" s="659"/>
      <c r="DQ8" s="663">
        <v>5281427</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76875</v>
      </c>
      <c r="S9" s="658"/>
      <c r="T9" s="658"/>
      <c r="U9" s="658"/>
      <c r="V9" s="658"/>
      <c r="W9" s="658"/>
      <c r="X9" s="658"/>
      <c r="Y9" s="659"/>
      <c r="Z9" s="695">
        <v>0.3</v>
      </c>
      <c r="AA9" s="695"/>
      <c r="AB9" s="695"/>
      <c r="AC9" s="695"/>
      <c r="AD9" s="696">
        <v>76875</v>
      </c>
      <c r="AE9" s="696"/>
      <c r="AF9" s="696"/>
      <c r="AG9" s="696"/>
      <c r="AH9" s="696"/>
      <c r="AI9" s="696"/>
      <c r="AJ9" s="696"/>
      <c r="AK9" s="696"/>
      <c r="AL9" s="660">
        <v>0.5</v>
      </c>
      <c r="AM9" s="661"/>
      <c r="AN9" s="661"/>
      <c r="AO9" s="697"/>
      <c r="AP9" s="654" t="s">
        <v>230</v>
      </c>
      <c r="AQ9" s="655"/>
      <c r="AR9" s="655"/>
      <c r="AS9" s="655"/>
      <c r="AT9" s="655"/>
      <c r="AU9" s="655"/>
      <c r="AV9" s="655"/>
      <c r="AW9" s="655"/>
      <c r="AX9" s="655"/>
      <c r="AY9" s="655"/>
      <c r="AZ9" s="655"/>
      <c r="BA9" s="655"/>
      <c r="BB9" s="655"/>
      <c r="BC9" s="655"/>
      <c r="BD9" s="655"/>
      <c r="BE9" s="655"/>
      <c r="BF9" s="656"/>
      <c r="BG9" s="657">
        <v>1693082</v>
      </c>
      <c r="BH9" s="658"/>
      <c r="BI9" s="658"/>
      <c r="BJ9" s="658"/>
      <c r="BK9" s="658"/>
      <c r="BL9" s="658"/>
      <c r="BM9" s="658"/>
      <c r="BN9" s="659"/>
      <c r="BO9" s="695">
        <v>32</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2238537</v>
      </c>
      <c r="CS9" s="658"/>
      <c r="CT9" s="658"/>
      <c r="CU9" s="658"/>
      <c r="CV9" s="658"/>
      <c r="CW9" s="658"/>
      <c r="CX9" s="658"/>
      <c r="CY9" s="659"/>
      <c r="CZ9" s="695">
        <v>8.4</v>
      </c>
      <c r="DA9" s="695"/>
      <c r="DB9" s="695"/>
      <c r="DC9" s="695"/>
      <c r="DD9" s="663">
        <v>42441</v>
      </c>
      <c r="DE9" s="658"/>
      <c r="DF9" s="658"/>
      <c r="DG9" s="658"/>
      <c r="DH9" s="658"/>
      <c r="DI9" s="658"/>
      <c r="DJ9" s="658"/>
      <c r="DK9" s="658"/>
      <c r="DL9" s="658"/>
      <c r="DM9" s="658"/>
      <c r="DN9" s="658"/>
      <c r="DO9" s="658"/>
      <c r="DP9" s="659"/>
      <c r="DQ9" s="663">
        <v>1670067</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143516</v>
      </c>
      <c r="BH10" s="658"/>
      <c r="BI10" s="658"/>
      <c r="BJ10" s="658"/>
      <c r="BK10" s="658"/>
      <c r="BL10" s="658"/>
      <c r="BM10" s="658"/>
      <c r="BN10" s="659"/>
      <c r="BO10" s="695">
        <v>2.7</v>
      </c>
      <c r="BP10" s="695"/>
      <c r="BQ10" s="695"/>
      <c r="BR10" s="695"/>
      <c r="BS10" s="696">
        <v>24142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7150</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937</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1201607</v>
      </c>
      <c r="S11" s="658"/>
      <c r="T11" s="658"/>
      <c r="U11" s="658"/>
      <c r="V11" s="658"/>
      <c r="W11" s="658"/>
      <c r="X11" s="658"/>
      <c r="Y11" s="659"/>
      <c r="Z11" s="660">
        <v>4.4000000000000004</v>
      </c>
      <c r="AA11" s="661"/>
      <c r="AB11" s="661"/>
      <c r="AC11" s="662"/>
      <c r="AD11" s="663">
        <v>1201607</v>
      </c>
      <c r="AE11" s="658"/>
      <c r="AF11" s="658"/>
      <c r="AG11" s="658"/>
      <c r="AH11" s="658"/>
      <c r="AI11" s="658"/>
      <c r="AJ11" s="658"/>
      <c r="AK11" s="659"/>
      <c r="AL11" s="660">
        <v>7.6</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415637</v>
      </c>
      <c r="BH11" s="658"/>
      <c r="BI11" s="658"/>
      <c r="BJ11" s="658"/>
      <c r="BK11" s="658"/>
      <c r="BL11" s="658"/>
      <c r="BM11" s="658"/>
      <c r="BN11" s="659"/>
      <c r="BO11" s="695">
        <v>7.9</v>
      </c>
      <c r="BP11" s="695"/>
      <c r="BQ11" s="695"/>
      <c r="BR11" s="695"/>
      <c r="BS11" s="696">
        <v>118768</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684280</v>
      </c>
      <c r="CS11" s="658"/>
      <c r="CT11" s="658"/>
      <c r="CU11" s="658"/>
      <c r="CV11" s="658"/>
      <c r="CW11" s="658"/>
      <c r="CX11" s="658"/>
      <c r="CY11" s="659"/>
      <c r="CZ11" s="695">
        <v>2.6</v>
      </c>
      <c r="DA11" s="695"/>
      <c r="DB11" s="695"/>
      <c r="DC11" s="695"/>
      <c r="DD11" s="663">
        <v>266160</v>
      </c>
      <c r="DE11" s="658"/>
      <c r="DF11" s="658"/>
      <c r="DG11" s="658"/>
      <c r="DH11" s="658"/>
      <c r="DI11" s="658"/>
      <c r="DJ11" s="658"/>
      <c r="DK11" s="658"/>
      <c r="DL11" s="658"/>
      <c r="DM11" s="658"/>
      <c r="DN11" s="658"/>
      <c r="DO11" s="658"/>
      <c r="DP11" s="659"/>
      <c r="DQ11" s="663">
        <v>366658</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36538</v>
      </c>
      <c r="S12" s="658"/>
      <c r="T12" s="658"/>
      <c r="U12" s="658"/>
      <c r="V12" s="658"/>
      <c r="W12" s="658"/>
      <c r="X12" s="658"/>
      <c r="Y12" s="659"/>
      <c r="Z12" s="695">
        <v>0.1</v>
      </c>
      <c r="AA12" s="695"/>
      <c r="AB12" s="695"/>
      <c r="AC12" s="695"/>
      <c r="AD12" s="696">
        <v>36538</v>
      </c>
      <c r="AE12" s="696"/>
      <c r="AF12" s="696"/>
      <c r="AG12" s="696"/>
      <c r="AH12" s="696"/>
      <c r="AI12" s="696"/>
      <c r="AJ12" s="696"/>
      <c r="AK12" s="696"/>
      <c r="AL12" s="660">
        <v>0.2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2450398</v>
      </c>
      <c r="BH12" s="658"/>
      <c r="BI12" s="658"/>
      <c r="BJ12" s="658"/>
      <c r="BK12" s="658"/>
      <c r="BL12" s="658"/>
      <c r="BM12" s="658"/>
      <c r="BN12" s="659"/>
      <c r="BO12" s="695">
        <v>46.4</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546702</v>
      </c>
      <c r="CS12" s="658"/>
      <c r="CT12" s="658"/>
      <c r="CU12" s="658"/>
      <c r="CV12" s="658"/>
      <c r="CW12" s="658"/>
      <c r="CX12" s="658"/>
      <c r="CY12" s="659"/>
      <c r="CZ12" s="695">
        <v>2</v>
      </c>
      <c r="DA12" s="695"/>
      <c r="DB12" s="695"/>
      <c r="DC12" s="695"/>
      <c r="DD12" s="663">
        <v>89661</v>
      </c>
      <c r="DE12" s="658"/>
      <c r="DF12" s="658"/>
      <c r="DG12" s="658"/>
      <c r="DH12" s="658"/>
      <c r="DI12" s="658"/>
      <c r="DJ12" s="658"/>
      <c r="DK12" s="658"/>
      <c r="DL12" s="658"/>
      <c r="DM12" s="658"/>
      <c r="DN12" s="658"/>
      <c r="DO12" s="658"/>
      <c r="DP12" s="659"/>
      <c r="DQ12" s="663">
        <v>288674</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2436091</v>
      </c>
      <c r="BH13" s="658"/>
      <c r="BI13" s="658"/>
      <c r="BJ13" s="658"/>
      <c r="BK13" s="658"/>
      <c r="BL13" s="658"/>
      <c r="BM13" s="658"/>
      <c r="BN13" s="659"/>
      <c r="BO13" s="695">
        <v>46.1</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2611045</v>
      </c>
      <c r="CS13" s="658"/>
      <c r="CT13" s="658"/>
      <c r="CU13" s="658"/>
      <c r="CV13" s="658"/>
      <c r="CW13" s="658"/>
      <c r="CX13" s="658"/>
      <c r="CY13" s="659"/>
      <c r="CZ13" s="695">
        <v>9.8000000000000007</v>
      </c>
      <c r="DA13" s="695"/>
      <c r="DB13" s="695"/>
      <c r="DC13" s="695"/>
      <c r="DD13" s="663">
        <v>707102</v>
      </c>
      <c r="DE13" s="658"/>
      <c r="DF13" s="658"/>
      <c r="DG13" s="658"/>
      <c r="DH13" s="658"/>
      <c r="DI13" s="658"/>
      <c r="DJ13" s="658"/>
      <c r="DK13" s="658"/>
      <c r="DL13" s="658"/>
      <c r="DM13" s="658"/>
      <c r="DN13" s="658"/>
      <c r="DO13" s="658"/>
      <c r="DP13" s="659"/>
      <c r="DQ13" s="663">
        <v>1747097</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212013</v>
      </c>
      <c r="BH14" s="658"/>
      <c r="BI14" s="658"/>
      <c r="BJ14" s="658"/>
      <c r="BK14" s="658"/>
      <c r="BL14" s="658"/>
      <c r="BM14" s="658"/>
      <c r="BN14" s="659"/>
      <c r="BO14" s="695">
        <v>4</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891961</v>
      </c>
      <c r="CS14" s="658"/>
      <c r="CT14" s="658"/>
      <c r="CU14" s="658"/>
      <c r="CV14" s="658"/>
      <c r="CW14" s="658"/>
      <c r="CX14" s="658"/>
      <c r="CY14" s="659"/>
      <c r="CZ14" s="695">
        <v>3.3</v>
      </c>
      <c r="DA14" s="695"/>
      <c r="DB14" s="695"/>
      <c r="DC14" s="695"/>
      <c r="DD14" s="663">
        <v>4153</v>
      </c>
      <c r="DE14" s="658"/>
      <c r="DF14" s="658"/>
      <c r="DG14" s="658"/>
      <c r="DH14" s="658"/>
      <c r="DI14" s="658"/>
      <c r="DJ14" s="658"/>
      <c r="DK14" s="658"/>
      <c r="DL14" s="658"/>
      <c r="DM14" s="658"/>
      <c r="DN14" s="658"/>
      <c r="DO14" s="658"/>
      <c r="DP14" s="659"/>
      <c r="DQ14" s="663">
        <v>840489</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33194</v>
      </c>
      <c r="S15" s="658"/>
      <c r="T15" s="658"/>
      <c r="U15" s="658"/>
      <c r="V15" s="658"/>
      <c r="W15" s="658"/>
      <c r="X15" s="658"/>
      <c r="Y15" s="659"/>
      <c r="Z15" s="695">
        <v>0.1</v>
      </c>
      <c r="AA15" s="695"/>
      <c r="AB15" s="695"/>
      <c r="AC15" s="695"/>
      <c r="AD15" s="696">
        <v>33194</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299823</v>
      </c>
      <c r="BH15" s="658"/>
      <c r="BI15" s="658"/>
      <c r="BJ15" s="658"/>
      <c r="BK15" s="658"/>
      <c r="BL15" s="658"/>
      <c r="BM15" s="658"/>
      <c r="BN15" s="659"/>
      <c r="BO15" s="695">
        <v>5.7</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3169716</v>
      </c>
      <c r="CS15" s="658"/>
      <c r="CT15" s="658"/>
      <c r="CU15" s="658"/>
      <c r="CV15" s="658"/>
      <c r="CW15" s="658"/>
      <c r="CX15" s="658"/>
      <c r="CY15" s="659"/>
      <c r="CZ15" s="695">
        <v>11.9</v>
      </c>
      <c r="DA15" s="695"/>
      <c r="DB15" s="695"/>
      <c r="DC15" s="695"/>
      <c r="DD15" s="663">
        <v>701257</v>
      </c>
      <c r="DE15" s="658"/>
      <c r="DF15" s="658"/>
      <c r="DG15" s="658"/>
      <c r="DH15" s="658"/>
      <c r="DI15" s="658"/>
      <c r="DJ15" s="658"/>
      <c r="DK15" s="658"/>
      <c r="DL15" s="658"/>
      <c r="DM15" s="658"/>
      <c r="DN15" s="658"/>
      <c r="DO15" s="658"/>
      <c r="DP15" s="659"/>
      <c r="DQ15" s="663">
        <v>2162992</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103345</v>
      </c>
      <c r="S16" s="658"/>
      <c r="T16" s="658"/>
      <c r="U16" s="658"/>
      <c r="V16" s="658"/>
      <c r="W16" s="658"/>
      <c r="X16" s="658"/>
      <c r="Y16" s="659"/>
      <c r="Z16" s="695">
        <v>0.4</v>
      </c>
      <c r="AA16" s="695"/>
      <c r="AB16" s="695"/>
      <c r="AC16" s="695"/>
      <c r="AD16" s="696">
        <v>103345</v>
      </c>
      <c r="AE16" s="696"/>
      <c r="AF16" s="696"/>
      <c r="AG16" s="696"/>
      <c r="AH16" s="696"/>
      <c r="AI16" s="696"/>
      <c r="AJ16" s="696"/>
      <c r="AK16" s="696"/>
      <c r="AL16" s="660">
        <v>0.7</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227943</v>
      </c>
      <c r="S17" s="658"/>
      <c r="T17" s="658"/>
      <c r="U17" s="658"/>
      <c r="V17" s="658"/>
      <c r="W17" s="658"/>
      <c r="X17" s="658"/>
      <c r="Y17" s="659"/>
      <c r="Z17" s="695">
        <v>0.8</v>
      </c>
      <c r="AA17" s="695"/>
      <c r="AB17" s="695"/>
      <c r="AC17" s="695"/>
      <c r="AD17" s="696">
        <v>227943</v>
      </c>
      <c r="AE17" s="696"/>
      <c r="AF17" s="696"/>
      <c r="AG17" s="696"/>
      <c r="AH17" s="696"/>
      <c r="AI17" s="696"/>
      <c r="AJ17" s="696"/>
      <c r="AK17" s="696"/>
      <c r="AL17" s="660">
        <v>1.4</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3357763</v>
      </c>
      <c r="CS17" s="658"/>
      <c r="CT17" s="658"/>
      <c r="CU17" s="658"/>
      <c r="CV17" s="658"/>
      <c r="CW17" s="658"/>
      <c r="CX17" s="658"/>
      <c r="CY17" s="659"/>
      <c r="CZ17" s="695">
        <v>12.6</v>
      </c>
      <c r="DA17" s="695"/>
      <c r="DB17" s="695"/>
      <c r="DC17" s="695"/>
      <c r="DD17" s="663" t="s">
        <v>122</v>
      </c>
      <c r="DE17" s="658"/>
      <c r="DF17" s="658"/>
      <c r="DG17" s="658"/>
      <c r="DH17" s="658"/>
      <c r="DI17" s="658"/>
      <c r="DJ17" s="658"/>
      <c r="DK17" s="658"/>
      <c r="DL17" s="658"/>
      <c r="DM17" s="658"/>
      <c r="DN17" s="658"/>
      <c r="DO17" s="658"/>
      <c r="DP17" s="659"/>
      <c r="DQ17" s="663">
        <v>3314921</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30940</v>
      </c>
      <c r="S18" s="658"/>
      <c r="T18" s="658"/>
      <c r="U18" s="658"/>
      <c r="V18" s="658"/>
      <c r="W18" s="658"/>
      <c r="X18" s="658"/>
      <c r="Y18" s="659"/>
      <c r="Z18" s="695">
        <v>0.1</v>
      </c>
      <c r="AA18" s="695"/>
      <c r="AB18" s="695"/>
      <c r="AC18" s="695"/>
      <c r="AD18" s="696">
        <v>30940</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183397</v>
      </c>
      <c r="S19" s="658"/>
      <c r="T19" s="658"/>
      <c r="U19" s="658"/>
      <c r="V19" s="658"/>
      <c r="W19" s="658"/>
      <c r="X19" s="658"/>
      <c r="Y19" s="659"/>
      <c r="Z19" s="695">
        <v>0.7</v>
      </c>
      <c r="AA19" s="695"/>
      <c r="AB19" s="695"/>
      <c r="AC19" s="695"/>
      <c r="AD19" s="696">
        <v>183397</v>
      </c>
      <c r="AE19" s="696"/>
      <c r="AF19" s="696"/>
      <c r="AG19" s="696"/>
      <c r="AH19" s="696"/>
      <c r="AI19" s="696"/>
      <c r="AJ19" s="696"/>
      <c r="AK19" s="696"/>
      <c r="AL19" s="660">
        <v>1.2</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13606</v>
      </c>
      <c r="S20" s="658"/>
      <c r="T20" s="658"/>
      <c r="U20" s="658"/>
      <c r="V20" s="658"/>
      <c r="W20" s="658"/>
      <c r="X20" s="658"/>
      <c r="Y20" s="659"/>
      <c r="Z20" s="695">
        <v>0</v>
      </c>
      <c r="AA20" s="695"/>
      <c r="AB20" s="695"/>
      <c r="AC20" s="695"/>
      <c r="AD20" s="696">
        <v>13606</v>
      </c>
      <c r="AE20" s="696"/>
      <c r="AF20" s="696"/>
      <c r="AG20" s="696"/>
      <c r="AH20" s="696"/>
      <c r="AI20" s="696"/>
      <c r="AJ20" s="696"/>
      <c r="AK20" s="696"/>
      <c r="AL20" s="660">
        <v>0.1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26704926</v>
      </c>
      <c r="CS20" s="658"/>
      <c r="CT20" s="658"/>
      <c r="CU20" s="658"/>
      <c r="CV20" s="658"/>
      <c r="CW20" s="658"/>
      <c r="CX20" s="658"/>
      <c r="CY20" s="659"/>
      <c r="CZ20" s="695">
        <v>100</v>
      </c>
      <c r="DA20" s="695"/>
      <c r="DB20" s="695"/>
      <c r="DC20" s="695"/>
      <c r="DD20" s="663">
        <v>2043195</v>
      </c>
      <c r="DE20" s="658"/>
      <c r="DF20" s="658"/>
      <c r="DG20" s="658"/>
      <c r="DH20" s="658"/>
      <c r="DI20" s="658"/>
      <c r="DJ20" s="658"/>
      <c r="DK20" s="658"/>
      <c r="DL20" s="658"/>
      <c r="DM20" s="658"/>
      <c r="DN20" s="658"/>
      <c r="DO20" s="658"/>
      <c r="DP20" s="659"/>
      <c r="DQ20" s="663">
        <v>18619608</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9269074</v>
      </c>
      <c r="S21" s="658"/>
      <c r="T21" s="658"/>
      <c r="U21" s="658"/>
      <c r="V21" s="658"/>
      <c r="W21" s="658"/>
      <c r="X21" s="658"/>
      <c r="Y21" s="659"/>
      <c r="Z21" s="695">
        <v>33.9</v>
      </c>
      <c r="AA21" s="695"/>
      <c r="AB21" s="695"/>
      <c r="AC21" s="695"/>
      <c r="AD21" s="696">
        <v>8414234</v>
      </c>
      <c r="AE21" s="696"/>
      <c r="AF21" s="696"/>
      <c r="AG21" s="696"/>
      <c r="AH21" s="696"/>
      <c r="AI21" s="696"/>
      <c r="AJ21" s="696"/>
      <c r="AK21" s="696"/>
      <c r="AL21" s="660">
        <v>53.5</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8414234</v>
      </c>
      <c r="S22" s="658"/>
      <c r="T22" s="658"/>
      <c r="U22" s="658"/>
      <c r="V22" s="658"/>
      <c r="W22" s="658"/>
      <c r="X22" s="658"/>
      <c r="Y22" s="659"/>
      <c r="Z22" s="695">
        <v>30.7</v>
      </c>
      <c r="AA22" s="695"/>
      <c r="AB22" s="695"/>
      <c r="AC22" s="695"/>
      <c r="AD22" s="696">
        <v>8414234</v>
      </c>
      <c r="AE22" s="696"/>
      <c r="AF22" s="696"/>
      <c r="AG22" s="696"/>
      <c r="AH22" s="696"/>
      <c r="AI22" s="696"/>
      <c r="AJ22" s="696"/>
      <c r="AK22" s="696"/>
      <c r="AL22" s="660">
        <v>53.5</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854840</v>
      </c>
      <c r="S23" s="658"/>
      <c r="T23" s="658"/>
      <c r="U23" s="658"/>
      <c r="V23" s="658"/>
      <c r="W23" s="658"/>
      <c r="X23" s="658"/>
      <c r="Y23" s="659"/>
      <c r="Z23" s="695">
        <v>3.1</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12476541</v>
      </c>
      <c r="CS24" s="713"/>
      <c r="CT24" s="713"/>
      <c r="CU24" s="713"/>
      <c r="CV24" s="713"/>
      <c r="CW24" s="713"/>
      <c r="CX24" s="713"/>
      <c r="CY24" s="738"/>
      <c r="CZ24" s="739">
        <v>46.7</v>
      </c>
      <c r="DA24" s="721"/>
      <c r="DB24" s="721"/>
      <c r="DC24" s="741"/>
      <c r="DD24" s="737">
        <v>9148932</v>
      </c>
      <c r="DE24" s="713"/>
      <c r="DF24" s="713"/>
      <c r="DG24" s="713"/>
      <c r="DH24" s="713"/>
      <c r="DI24" s="713"/>
      <c r="DJ24" s="713"/>
      <c r="DK24" s="738"/>
      <c r="DL24" s="737">
        <v>8271112</v>
      </c>
      <c r="DM24" s="713"/>
      <c r="DN24" s="713"/>
      <c r="DO24" s="713"/>
      <c r="DP24" s="713"/>
      <c r="DQ24" s="713"/>
      <c r="DR24" s="713"/>
      <c r="DS24" s="713"/>
      <c r="DT24" s="713"/>
      <c r="DU24" s="713"/>
      <c r="DV24" s="738"/>
      <c r="DW24" s="739">
        <v>52.5</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16536620</v>
      </c>
      <c r="S25" s="658"/>
      <c r="T25" s="658"/>
      <c r="U25" s="658"/>
      <c r="V25" s="658"/>
      <c r="W25" s="658"/>
      <c r="X25" s="658"/>
      <c r="Y25" s="659"/>
      <c r="Z25" s="695">
        <v>60.4</v>
      </c>
      <c r="AA25" s="695"/>
      <c r="AB25" s="695"/>
      <c r="AC25" s="695"/>
      <c r="AD25" s="696">
        <v>15681780</v>
      </c>
      <c r="AE25" s="696"/>
      <c r="AF25" s="696"/>
      <c r="AG25" s="696"/>
      <c r="AH25" s="696"/>
      <c r="AI25" s="696"/>
      <c r="AJ25" s="696"/>
      <c r="AK25" s="696"/>
      <c r="AL25" s="660">
        <v>99.7</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4281812</v>
      </c>
      <c r="CS25" s="670"/>
      <c r="CT25" s="670"/>
      <c r="CU25" s="670"/>
      <c r="CV25" s="670"/>
      <c r="CW25" s="670"/>
      <c r="CX25" s="670"/>
      <c r="CY25" s="671"/>
      <c r="CZ25" s="660">
        <v>16</v>
      </c>
      <c r="DA25" s="672"/>
      <c r="DB25" s="672"/>
      <c r="DC25" s="673"/>
      <c r="DD25" s="663">
        <v>3889570</v>
      </c>
      <c r="DE25" s="670"/>
      <c r="DF25" s="670"/>
      <c r="DG25" s="670"/>
      <c r="DH25" s="670"/>
      <c r="DI25" s="670"/>
      <c r="DJ25" s="670"/>
      <c r="DK25" s="671"/>
      <c r="DL25" s="663">
        <v>3846115</v>
      </c>
      <c r="DM25" s="670"/>
      <c r="DN25" s="670"/>
      <c r="DO25" s="670"/>
      <c r="DP25" s="670"/>
      <c r="DQ25" s="670"/>
      <c r="DR25" s="670"/>
      <c r="DS25" s="670"/>
      <c r="DT25" s="670"/>
      <c r="DU25" s="670"/>
      <c r="DV25" s="671"/>
      <c r="DW25" s="660">
        <v>24.4</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5093</v>
      </c>
      <c r="S26" s="658"/>
      <c r="T26" s="658"/>
      <c r="U26" s="658"/>
      <c r="V26" s="658"/>
      <c r="W26" s="658"/>
      <c r="X26" s="658"/>
      <c r="Y26" s="659"/>
      <c r="Z26" s="695">
        <v>0</v>
      </c>
      <c r="AA26" s="695"/>
      <c r="AB26" s="695"/>
      <c r="AC26" s="695"/>
      <c r="AD26" s="696">
        <v>5093</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2197378</v>
      </c>
      <c r="CS26" s="658"/>
      <c r="CT26" s="658"/>
      <c r="CU26" s="658"/>
      <c r="CV26" s="658"/>
      <c r="CW26" s="658"/>
      <c r="CX26" s="658"/>
      <c r="CY26" s="659"/>
      <c r="CZ26" s="660">
        <v>8.1999999999999993</v>
      </c>
      <c r="DA26" s="672"/>
      <c r="DB26" s="672"/>
      <c r="DC26" s="673"/>
      <c r="DD26" s="663">
        <v>2012973</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277190</v>
      </c>
      <c r="S27" s="658"/>
      <c r="T27" s="658"/>
      <c r="U27" s="658"/>
      <c r="V27" s="658"/>
      <c r="W27" s="658"/>
      <c r="X27" s="658"/>
      <c r="Y27" s="659"/>
      <c r="Z27" s="695">
        <v>1</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5284350</v>
      </c>
      <c r="BH27" s="658"/>
      <c r="BI27" s="658"/>
      <c r="BJ27" s="658"/>
      <c r="BK27" s="658"/>
      <c r="BL27" s="658"/>
      <c r="BM27" s="658"/>
      <c r="BN27" s="659"/>
      <c r="BO27" s="695">
        <v>100</v>
      </c>
      <c r="BP27" s="695"/>
      <c r="BQ27" s="695"/>
      <c r="BR27" s="695"/>
      <c r="BS27" s="696">
        <v>142910</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4836966</v>
      </c>
      <c r="CS27" s="670"/>
      <c r="CT27" s="670"/>
      <c r="CU27" s="670"/>
      <c r="CV27" s="670"/>
      <c r="CW27" s="670"/>
      <c r="CX27" s="670"/>
      <c r="CY27" s="671"/>
      <c r="CZ27" s="660">
        <v>18.100000000000001</v>
      </c>
      <c r="DA27" s="672"/>
      <c r="DB27" s="672"/>
      <c r="DC27" s="673"/>
      <c r="DD27" s="663">
        <v>1944441</v>
      </c>
      <c r="DE27" s="670"/>
      <c r="DF27" s="670"/>
      <c r="DG27" s="670"/>
      <c r="DH27" s="670"/>
      <c r="DI27" s="670"/>
      <c r="DJ27" s="670"/>
      <c r="DK27" s="671"/>
      <c r="DL27" s="663">
        <v>1111376</v>
      </c>
      <c r="DM27" s="670"/>
      <c r="DN27" s="670"/>
      <c r="DO27" s="670"/>
      <c r="DP27" s="670"/>
      <c r="DQ27" s="670"/>
      <c r="DR27" s="670"/>
      <c r="DS27" s="670"/>
      <c r="DT27" s="670"/>
      <c r="DU27" s="670"/>
      <c r="DV27" s="671"/>
      <c r="DW27" s="660">
        <v>7.1</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213556</v>
      </c>
      <c r="S28" s="658"/>
      <c r="T28" s="658"/>
      <c r="U28" s="658"/>
      <c r="V28" s="658"/>
      <c r="W28" s="658"/>
      <c r="X28" s="658"/>
      <c r="Y28" s="659"/>
      <c r="Z28" s="695">
        <v>0.8</v>
      </c>
      <c r="AA28" s="695"/>
      <c r="AB28" s="695"/>
      <c r="AC28" s="695"/>
      <c r="AD28" s="696">
        <v>8927</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3357763</v>
      </c>
      <c r="CS28" s="658"/>
      <c r="CT28" s="658"/>
      <c r="CU28" s="658"/>
      <c r="CV28" s="658"/>
      <c r="CW28" s="658"/>
      <c r="CX28" s="658"/>
      <c r="CY28" s="659"/>
      <c r="CZ28" s="660">
        <v>12.6</v>
      </c>
      <c r="DA28" s="672"/>
      <c r="DB28" s="672"/>
      <c r="DC28" s="673"/>
      <c r="DD28" s="663">
        <v>3314921</v>
      </c>
      <c r="DE28" s="658"/>
      <c r="DF28" s="658"/>
      <c r="DG28" s="658"/>
      <c r="DH28" s="658"/>
      <c r="DI28" s="658"/>
      <c r="DJ28" s="658"/>
      <c r="DK28" s="659"/>
      <c r="DL28" s="663">
        <v>3313621</v>
      </c>
      <c r="DM28" s="658"/>
      <c r="DN28" s="658"/>
      <c r="DO28" s="658"/>
      <c r="DP28" s="658"/>
      <c r="DQ28" s="658"/>
      <c r="DR28" s="658"/>
      <c r="DS28" s="658"/>
      <c r="DT28" s="658"/>
      <c r="DU28" s="658"/>
      <c r="DV28" s="659"/>
      <c r="DW28" s="660">
        <v>21</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144019</v>
      </c>
      <c r="S29" s="658"/>
      <c r="T29" s="658"/>
      <c r="U29" s="658"/>
      <c r="V29" s="658"/>
      <c r="W29" s="658"/>
      <c r="X29" s="658"/>
      <c r="Y29" s="659"/>
      <c r="Z29" s="695">
        <v>0.5</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3357518</v>
      </c>
      <c r="CS29" s="670"/>
      <c r="CT29" s="670"/>
      <c r="CU29" s="670"/>
      <c r="CV29" s="670"/>
      <c r="CW29" s="670"/>
      <c r="CX29" s="670"/>
      <c r="CY29" s="671"/>
      <c r="CZ29" s="660">
        <v>12.6</v>
      </c>
      <c r="DA29" s="672"/>
      <c r="DB29" s="672"/>
      <c r="DC29" s="673"/>
      <c r="DD29" s="663">
        <v>3314676</v>
      </c>
      <c r="DE29" s="670"/>
      <c r="DF29" s="670"/>
      <c r="DG29" s="670"/>
      <c r="DH29" s="670"/>
      <c r="DI29" s="670"/>
      <c r="DJ29" s="670"/>
      <c r="DK29" s="671"/>
      <c r="DL29" s="663">
        <v>3313376</v>
      </c>
      <c r="DM29" s="670"/>
      <c r="DN29" s="670"/>
      <c r="DO29" s="670"/>
      <c r="DP29" s="670"/>
      <c r="DQ29" s="670"/>
      <c r="DR29" s="670"/>
      <c r="DS29" s="670"/>
      <c r="DT29" s="670"/>
      <c r="DU29" s="670"/>
      <c r="DV29" s="671"/>
      <c r="DW29" s="660">
        <v>21</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3063900</v>
      </c>
      <c r="S30" s="658"/>
      <c r="T30" s="658"/>
      <c r="U30" s="658"/>
      <c r="V30" s="658"/>
      <c r="W30" s="658"/>
      <c r="X30" s="658"/>
      <c r="Y30" s="659"/>
      <c r="Z30" s="695">
        <v>11.2</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3302881</v>
      </c>
      <c r="CS30" s="658"/>
      <c r="CT30" s="658"/>
      <c r="CU30" s="658"/>
      <c r="CV30" s="658"/>
      <c r="CW30" s="658"/>
      <c r="CX30" s="658"/>
      <c r="CY30" s="659"/>
      <c r="CZ30" s="660">
        <v>12.4</v>
      </c>
      <c r="DA30" s="672"/>
      <c r="DB30" s="672"/>
      <c r="DC30" s="673"/>
      <c r="DD30" s="663">
        <v>3262181</v>
      </c>
      <c r="DE30" s="658"/>
      <c r="DF30" s="658"/>
      <c r="DG30" s="658"/>
      <c r="DH30" s="658"/>
      <c r="DI30" s="658"/>
      <c r="DJ30" s="658"/>
      <c r="DK30" s="659"/>
      <c r="DL30" s="663">
        <v>3260881</v>
      </c>
      <c r="DM30" s="658"/>
      <c r="DN30" s="658"/>
      <c r="DO30" s="658"/>
      <c r="DP30" s="658"/>
      <c r="DQ30" s="658"/>
      <c r="DR30" s="658"/>
      <c r="DS30" s="658"/>
      <c r="DT30" s="658"/>
      <c r="DU30" s="658"/>
      <c r="DV30" s="659"/>
      <c r="DW30" s="660">
        <v>20.7</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0"/>
      <c r="AV31" s="200"/>
      <c r="AW31" s="200"/>
      <c r="AX31" s="715" t="s">
        <v>177</v>
      </c>
      <c r="AY31" s="716"/>
      <c r="AZ31" s="716"/>
      <c r="BA31" s="716"/>
      <c r="BB31" s="716"/>
      <c r="BC31" s="716"/>
      <c r="BD31" s="716"/>
      <c r="BE31" s="716"/>
      <c r="BF31" s="717"/>
      <c r="BG31" s="719">
        <v>99.2</v>
      </c>
      <c r="BH31" s="720"/>
      <c r="BI31" s="720"/>
      <c r="BJ31" s="720"/>
      <c r="BK31" s="720"/>
      <c r="BL31" s="720"/>
      <c r="BM31" s="721">
        <v>97.7</v>
      </c>
      <c r="BN31" s="720"/>
      <c r="BO31" s="720"/>
      <c r="BP31" s="720"/>
      <c r="BQ31" s="722"/>
      <c r="BR31" s="719">
        <v>99.2</v>
      </c>
      <c r="BS31" s="720"/>
      <c r="BT31" s="720"/>
      <c r="BU31" s="720"/>
      <c r="BV31" s="720"/>
      <c r="BW31" s="720"/>
      <c r="BX31" s="721">
        <v>97.8</v>
      </c>
      <c r="BY31" s="720"/>
      <c r="BZ31" s="720"/>
      <c r="CA31" s="720"/>
      <c r="CB31" s="722"/>
      <c r="CD31" s="678"/>
      <c r="CE31" s="679"/>
      <c r="CF31" s="654" t="s">
        <v>300</v>
      </c>
      <c r="CG31" s="655"/>
      <c r="CH31" s="655"/>
      <c r="CI31" s="655"/>
      <c r="CJ31" s="655"/>
      <c r="CK31" s="655"/>
      <c r="CL31" s="655"/>
      <c r="CM31" s="655"/>
      <c r="CN31" s="655"/>
      <c r="CO31" s="655"/>
      <c r="CP31" s="655"/>
      <c r="CQ31" s="656"/>
      <c r="CR31" s="657">
        <v>54637</v>
      </c>
      <c r="CS31" s="670"/>
      <c r="CT31" s="670"/>
      <c r="CU31" s="670"/>
      <c r="CV31" s="670"/>
      <c r="CW31" s="670"/>
      <c r="CX31" s="670"/>
      <c r="CY31" s="671"/>
      <c r="CZ31" s="660">
        <v>0.2</v>
      </c>
      <c r="DA31" s="672"/>
      <c r="DB31" s="672"/>
      <c r="DC31" s="673"/>
      <c r="DD31" s="663">
        <v>52495</v>
      </c>
      <c r="DE31" s="670"/>
      <c r="DF31" s="670"/>
      <c r="DG31" s="670"/>
      <c r="DH31" s="670"/>
      <c r="DI31" s="670"/>
      <c r="DJ31" s="670"/>
      <c r="DK31" s="671"/>
      <c r="DL31" s="663">
        <v>52495</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1641513</v>
      </c>
      <c r="S32" s="658"/>
      <c r="T32" s="658"/>
      <c r="U32" s="658"/>
      <c r="V32" s="658"/>
      <c r="W32" s="658"/>
      <c r="X32" s="658"/>
      <c r="Y32" s="659"/>
      <c r="Z32" s="695">
        <v>6</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196" t="s">
        <v>302</v>
      </c>
      <c r="AX32" s="654" t="s">
        <v>303</v>
      </c>
      <c r="AY32" s="655"/>
      <c r="AZ32" s="655"/>
      <c r="BA32" s="655"/>
      <c r="BB32" s="655"/>
      <c r="BC32" s="655"/>
      <c r="BD32" s="655"/>
      <c r="BE32" s="655"/>
      <c r="BF32" s="656"/>
      <c r="BG32" s="723">
        <v>99.3</v>
      </c>
      <c r="BH32" s="670"/>
      <c r="BI32" s="670"/>
      <c r="BJ32" s="670"/>
      <c r="BK32" s="670"/>
      <c r="BL32" s="670"/>
      <c r="BM32" s="661">
        <v>98.2</v>
      </c>
      <c r="BN32" s="670"/>
      <c r="BO32" s="670"/>
      <c r="BP32" s="670"/>
      <c r="BQ32" s="693"/>
      <c r="BR32" s="723">
        <v>99.3</v>
      </c>
      <c r="BS32" s="670"/>
      <c r="BT32" s="670"/>
      <c r="BU32" s="670"/>
      <c r="BV32" s="670"/>
      <c r="BW32" s="670"/>
      <c r="BX32" s="661">
        <v>98.4</v>
      </c>
      <c r="BY32" s="670"/>
      <c r="BZ32" s="670"/>
      <c r="CA32" s="670"/>
      <c r="CB32" s="693"/>
      <c r="CD32" s="680"/>
      <c r="CE32" s="681"/>
      <c r="CF32" s="654" t="s">
        <v>304</v>
      </c>
      <c r="CG32" s="655"/>
      <c r="CH32" s="655"/>
      <c r="CI32" s="655"/>
      <c r="CJ32" s="655"/>
      <c r="CK32" s="655"/>
      <c r="CL32" s="655"/>
      <c r="CM32" s="655"/>
      <c r="CN32" s="655"/>
      <c r="CO32" s="655"/>
      <c r="CP32" s="655"/>
      <c r="CQ32" s="656"/>
      <c r="CR32" s="657">
        <v>245</v>
      </c>
      <c r="CS32" s="658"/>
      <c r="CT32" s="658"/>
      <c r="CU32" s="658"/>
      <c r="CV32" s="658"/>
      <c r="CW32" s="658"/>
      <c r="CX32" s="658"/>
      <c r="CY32" s="659"/>
      <c r="CZ32" s="660">
        <v>0</v>
      </c>
      <c r="DA32" s="672"/>
      <c r="DB32" s="672"/>
      <c r="DC32" s="673"/>
      <c r="DD32" s="663">
        <v>245</v>
      </c>
      <c r="DE32" s="658"/>
      <c r="DF32" s="658"/>
      <c r="DG32" s="658"/>
      <c r="DH32" s="658"/>
      <c r="DI32" s="658"/>
      <c r="DJ32" s="658"/>
      <c r="DK32" s="659"/>
      <c r="DL32" s="663">
        <v>245</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148275</v>
      </c>
      <c r="S33" s="658"/>
      <c r="T33" s="658"/>
      <c r="U33" s="658"/>
      <c r="V33" s="658"/>
      <c r="W33" s="658"/>
      <c r="X33" s="658"/>
      <c r="Y33" s="659"/>
      <c r="Z33" s="695">
        <v>0.5</v>
      </c>
      <c r="AA33" s="695"/>
      <c r="AB33" s="695"/>
      <c r="AC33" s="695"/>
      <c r="AD33" s="696">
        <v>25967</v>
      </c>
      <c r="AE33" s="696"/>
      <c r="AF33" s="696"/>
      <c r="AG33" s="696"/>
      <c r="AH33" s="696"/>
      <c r="AI33" s="696"/>
      <c r="AJ33" s="696"/>
      <c r="AK33" s="696"/>
      <c r="AL33" s="660">
        <v>0.2</v>
      </c>
      <c r="AM33" s="661"/>
      <c r="AN33" s="661"/>
      <c r="AO33" s="697"/>
      <c r="AP33" s="700"/>
      <c r="AQ33" s="701"/>
      <c r="AR33" s="701"/>
      <c r="AS33" s="701"/>
      <c r="AT33" s="733"/>
      <c r="AU33" s="201"/>
      <c r="AV33" s="201"/>
      <c r="AW33" s="201"/>
      <c r="AX33" s="638" t="s">
        <v>306</v>
      </c>
      <c r="AY33" s="639"/>
      <c r="AZ33" s="639"/>
      <c r="BA33" s="639"/>
      <c r="BB33" s="639"/>
      <c r="BC33" s="639"/>
      <c r="BD33" s="639"/>
      <c r="BE33" s="639"/>
      <c r="BF33" s="640"/>
      <c r="BG33" s="718">
        <v>99</v>
      </c>
      <c r="BH33" s="642"/>
      <c r="BI33" s="642"/>
      <c r="BJ33" s="642"/>
      <c r="BK33" s="642"/>
      <c r="BL33" s="642"/>
      <c r="BM33" s="688">
        <v>97.1</v>
      </c>
      <c r="BN33" s="642"/>
      <c r="BO33" s="642"/>
      <c r="BP33" s="642"/>
      <c r="BQ33" s="705"/>
      <c r="BR33" s="718">
        <v>99</v>
      </c>
      <c r="BS33" s="642"/>
      <c r="BT33" s="642"/>
      <c r="BU33" s="642"/>
      <c r="BV33" s="642"/>
      <c r="BW33" s="642"/>
      <c r="BX33" s="688">
        <v>97.1</v>
      </c>
      <c r="BY33" s="642"/>
      <c r="BZ33" s="642"/>
      <c r="CA33" s="642"/>
      <c r="CB33" s="705"/>
      <c r="CD33" s="654" t="s">
        <v>307</v>
      </c>
      <c r="CE33" s="655"/>
      <c r="CF33" s="655"/>
      <c r="CG33" s="655"/>
      <c r="CH33" s="655"/>
      <c r="CI33" s="655"/>
      <c r="CJ33" s="655"/>
      <c r="CK33" s="655"/>
      <c r="CL33" s="655"/>
      <c r="CM33" s="655"/>
      <c r="CN33" s="655"/>
      <c r="CO33" s="655"/>
      <c r="CP33" s="655"/>
      <c r="CQ33" s="656"/>
      <c r="CR33" s="657">
        <v>12185190</v>
      </c>
      <c r="CS33" s="670"/>
      <c r="CT33" s="670"/>
      <c r="CU33" s="670"/>
      <c r="CV33" s="670"/>
      <c r="CW33" s="670"/>
      <c r="CX33" s="670"/>
      <c r="CY33" s="671"/>
      <c r="CZ33" s="660">
        <v>45.6</v>
      </c>
      <c r="DA33" s="672"/>
      <c r="DB33" s="672"/>
      <c r="DC33" s="673"/>
      <c r="DD33" s="663">
        <v>9087800</v>
      </c>
      <c r="DE33" s="670"/>
      <c r="DF33" s="670"/>
      <c r="DG33" s="670"/>
      <c r="DH33" s="670"/>
      <c r="DI33" s="670"/>
      <c r="DJ33" s="670"/>
      <c r="DK33" s="671"/>
      <c r="DL33" s="663">
        <v>7222660</v>
      </c>
      <c r="DM33" s="670"/>
      <c r="DN33" s="670"/>
      <c r="DO33" s="670"/>
      <c r="DP33" s="670"/>
      <c r="DQ33" s="670"/>
      <c r="DR33" s="670"/>
      <c r="DS33" s="670"/>
      <c r="DT33" s="670"/>
      <c r="DU33" s="670"/>
      <c r="DV33" s="671"/>
      <c r="DW33" s="660">
        <v>45.8</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712856</v>
      </c>
      <c r="S34" s="658"/>
      <c r="T34" s="658"/>
      <c r="U34" s="658"/>
      <c r="V34" s="658"/>
      <c r="W34" s="658"/>
      <c r="X34" s="658"/>
      <c r="Y34" s="659"/>
      <c r="Z34" s="695">
        <v>2.6</v>
      </c>
      <c r="AA34" s="695"/>
      <c r="AB34" s="695"/>
      <c r="AC34" s="695"/>
      <c r="AD34" s="696" t="s">
        <v>122</v>
      </c>
      <c r="AE34" s="696"/>
      <c r="AF34" s="696"/>
      <c r="AG34" s="696"/>
      <c r="AH34" s="696"/>
      <c r="AI34" s="696"/>
      <c r="AJ34" s="696"/>
      <c r="AK34" s="696"/>
      <c r="AL34" s="660" t="s">
        <v>122</v>
      </c>
      <c r="AM34" s="661"/>
      <c r="AN34" s="661"/>
      <c r="AO34" s="69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4" t="s">
        <v>309</v>
      </c>
      <c r="CE34" s="655"/>
      <c r="CF34" s="655"/>
      <c r="CG34" s="655"/>
      <c r="CH34" s="655"/>
      <c r="CI34" s="655"/>
      <c r="CJ34" s="655"/>
      <c r="CK34" s="655"/>
      <c r="CL34" s="655"/>
      <c r="CM34" s="655"/>
      <c r="CN34" s="655"/>
      <c r="CO34" s="655"/>
      <c r="CP34" s="655"/>
      <c r="CQ34" s="656"/>
      <c r="CR34" s="657">
        <v>3660534</v>
      </c>
      <c r="CS34" s="658"/>
      <c r="CT34" s="658"/>
      <c r="CU34" s="658"/>
      <c r="CV34" s="658"/>
      <c r="CW34" s="658"/>
      <c r="CX34" s="658"/>
      <c r="CY34" s="659"/>
      <c r="CZ34" s="660">
        <v>13.7</v>
      </c>
      <c r="DA34" s="672"/>
      <c r="DB34" s="672"/>
      <c r="DC34" s="673"/>
      <c r="DD34" s="663">
        <v>2728119</v>
      </c>
      <c r="DE34" s="658"/>
      <c r="DF34" s="658"/>
      <c r="DG34" s="658"/>
      <c r="DH34" s="658"/>
      <c r="DI34" s="658"/>
      <c r="DJ34" s="658"/>
      <c r="DK34" s="659"/>
      <c r="DL34" s="663">
        <v>2234301</v>
      </c>
      <c r="DM34" s="658"/>
      <c r="DN34" s="658"/>
      <c r="DO34" s="658"/>
      <c r="DP34" s="658"/>
      <c r="DQ34" s="658"/>
      <c r="DR34" s="658"/>
      <c r="DS34" s="658"/>
      <c r="DT34" s="658"/>
      <c r="DU34" s="658"/>
      <c r="DV34" s="659"/>
      <c r="DW34" s="660">
        <v>14.2</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1926505</v>
      </c>
      <c r="S35" s="658"/>
      <c r="T35" s="658"/>
      <c r="U35" s="658"/>
      <c r="V35" s="658"/>
      <c r="W35" s="658"/>
      <c r="X35" s="658"/>
      <c r="Y35" s="659"/>
      <c r="Z35" s="695">
        <v>7</v>
      </c>
      <c r="AA35" s="695"/>
      <c r="AB35" s="695"/>
      <c r="AC35" s="695"/>
      <c r="AD35" s="696" t="s">
        <v>122</v>
      </c>
      <c r="AE35" s="696"/>
      <c r="AF35" s="696"/>
      <c r="AG35" s="696"/>
      <c r="AH35" s="696"/>
      <c r="AI35" s="696"/>
      <c r="AJ35" s="696"/>
      <c r="AK35" s="696"/>
      <c r="AL35" s="660" t="s">
        <v>122</v>
      </c>
      <c r="AM35" s="661"/>
      <c r="AN35" s="661"/>
      <c r="AO35" s="697"/>
      <c r="AP35" s="204"/>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230740</v>
      </c>
      <c r="CS35" s="670"/>
      <c r="CT35" s="670"/>
      <c r="CU35" s="670"/>
      <c r="CV35" s="670"/>
      <c r="CW35" s="670"/>
      <c r="CX35" s="670"/>
      <c r="CY35" s="671"/>
      <c r="CZ35" s="660">
        <v>0.9</v>
      </c>
      <c r="DA35" s="672"/>
      <c r="DB35" s="672"/>
      <c r="DC35" s="673"/>
      <c r="DD35" s="663">
        <v>151475</v>
      </c>
      <c r="DE35" s="670"/>
      <c r="DF35" s="670"/>
      <c r="DG35" s="670"/>
      <c r="DH35" s="670"/>
      <c r="DI35" s="670"/>
      <c r="DJ35" s="670"/>
      <c r="DK35" s="671"/>
      <c r="DL35" s="663">
        <v>84335</v>
      </c>
      <c r="DM35" s="670"/>
      <c r="DN35" s="670"/>
      <c r="DO35" s="670"/>
      <c r="DP35" s="670"/>
      <c r="DQ35" s="670"/>
      <c r="DR35" s="670"/>
      <c r="DS35" s="670"/>
      <c r="DT35" s="670"/>
      <c r="DU35" s="670"/>
      <c r="DV35" s="671"/>
      <c r="DW35" s="660">
        <v>0.5</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717624</v>
      </c>
      <c r="S36" s="658"/>
      <c r="T36" s="658"/>
      <c r="U36" s="658"/>
      <c r="V36" s="658"/>
      <c r="W36" s="658"/>
      <c r="X36" s="658"/>
      <c r="Y36" s="659"/>
      <c r="Z36" s="695">
        <v>2.6</v>
      </c>
      <c r="AA36" s="695"/>
      <c r="AB36" s="695"/>
      <c r="AC36" s="695"/>
      <c r="AD36" s="696" t="s">
        <v>122</v>
      </c>
      <c r="AE36" s="696"/>
      <c r="AF36" s="696"/>
      <c r="AG36" s="696"/>
      <c r="AH36" s="696"/>
      <c r="AI36" s="696"/>
      <c r="AJ36" s="696"/>
      <c r="AK36" s="696"/>
      <c r="AL36" s="660" t="s">
        <v>122</v>
      </c>
      <c r="AM36" s="661"/>
      <c r="AN36" s="661"/>
      <c r="AO36" s="697"/>
      <c r="AP36" s="204"/>
      <c r="AQ36" s="706" t="s">
        <v>315</v>
      </c>
      <c r="AR36" s="707"/>
      <c r="AS36" s="707"/>
      <c r="AT36" s="707"/>
      <c r="AU36" s="707"/>
      <c r="AV36" s="707"/>
      <c r="AW36" s="707"/>
      <c r="AX36" s="707"/>
      <c r="AY36" s="708"/>
      <c r="AZ36" s="712">
        <v>4371502</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155969</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4003295</v>
      </c>
      <c r="CS36" s="658"/>
      <c r="CT36" s="658"/>
      <c r="CU36" s="658"/>
      <c r="CV36" s="658"/>
      <c r="CW36" s="658"/>
      <c r="CX36" s="658"/>
      <c r="CY36" s="659"/>
      <c r="CZ36" s="660">
        <v>15</v>
      </c>
      <c r="DA36" s="672"/>
      <c r="DB36" s="672"/>
      <c r="DC36" s="673"/>
      <c r="DD36" s="663">
        <v>3425665</v>
      </c>
      <c r="DE36" s="658"/>
      <c r="DF36" s="658"/>
      <c r="DG36" s="658"/>
      <c r="DH36" s="658"/>
      <c r="DI36" s="658"/>
      <c r="DJ36" s="658"/>
      <c r="DK36" s="659"/>
      <c r="DL36" s="663">
        <v>3050447</v>
      </c>
      <c r="DM36" s="658"/>
      <c r="DN36" s="658"/>
      <c r="DO36" s="658"/>
      <c r="DP36" s="658"/>
      <c r="DQ36" s="658"/>
      <c r="DR36" s="658"/>
      <c r="DS36" s="658"/>
      <c r="DT36" s="658"/>
      <c r="DU36" s="658"/>
      <c r="DV36" s="659"/>
      <c r="DW36" s="660">
        <v>19.399999999999999</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587292</v>
      </c>
      <c r="S37" s="658"/>
      <c r="T37" s="658"/>
      <c r="U37" s="658"/>
      <c r="V37" s="658"/>
      <c r="W37" s="658"/>
      <c r="X37" s="658"/>
      <c r="Y37" s="659"/>
      <c r="Z37" s="695">
        <v>2.1</v>
      </c>
      <c r="AA37" s="695"/>
      <c r="AB37" s="695"/>
      <c r="AC37" s="695"/>
      <c r="AD37" s="696">
        <v>273</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1340000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86390</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1628774</v>
      </c>
      <c r="CS37" s="670"/>
      <c r="CT37" s="670"/>
      <c r="CU37" s="670"/>
      <c r="CV37" s="670"/>
      <c r="CW37" s="670"/>
      <c r="CX37" s="670"/>
      <c r="CY37" s="671"/>
      <c r="CZ37" s="660">
        <v>6.1</v>
      </c>
      <c r="DA37" s="672"/>
      <c r="DB37" s="672"/>
      <c r="DC37" s="673"/>
      <c r="DD37" s="663">
        <v>1385337</v>
      </c>
      <c r="DE37" s="670"/>
      <c r="DF37" s="670"/>
      <c r="DG37" s="670"/>
      <c r="DH37" s="670"/>
      <c r="DI37" s="670"/>
      <c r="DJ37" s="670"/>
      <c r="DK37" s="671"/>
      <c r="DL37" s="663">
        <v>1360953</v>
      </c>
      <c r="DM37" s="670"/>
      <c r="DN37" s="670"/>
      <c r="DO37" s="670"/>
      <c r="DP37" s="670"/>
      <c r="DQ37" s="670"/>
      <c r="DR37" s="670"/>
      <c r="DS37" s="670"/>
      <c r="DT37" s="670"/>
      <c r="DU37" s="670"/>
      <c r="DV37" s="671"/>
      <c r="DW37" s="660">
        <v>8.6</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1393193</v>
      </c>
      <c r="S38" s="658"/>
      <c r="T38" s="658"/>
      <c r="U38" s="658"/>
      <c r="V38" s="658"/>
      <c r="W38" s="658"/>
      <c r="X38" s="658"/>
      <c r="Y38" s="659"/>
      <c r="Z38" s="695">
        <v>5.0999999999999996</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527153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5699</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2368029</v>
      </c>
      <c r="CS38" s="658"/>
      <c r="CT38" s="658"/>
      <c r="CU38" s="658"/>
      <c r="CV38" s="658"/>
      <c r="CW38" s="658"/>
      <c r="CX38" s="658"/>
      <c r="CY38" s="659"/>
      <c r="CZ38" s="660">
        <v>8.9</v>
      </c>
      <c r="DA38" s="672"/>
      <c r="DB38" s="672"/>
      <c r="DC38" s="673"/>
      <c r="DD38" s="663">
        <v>1950316</v>
      </c>
      <c r="DE38" s="658"/>
      <c r="DF38" s="658"/>
      <c r="DG38" s="658"/>
      <c r="DH38" s="658"/>
      <c r="DI38" s="658"/>
      <c r="DJ38" s="658"/>
      <c r="DK38" s="659"/>
      <c r="DL38" s="663">
        <v>1850561</v>
      </c>
      <c r="DM38" s="658"/>
      <c r="DN38" s="658"/>
      <c r="DO38" s="658"/>
      <c r="DP38" s="658"/>
      <c r="DQ38" s="658"/>
      <c r="DR38" s="658"/>
      <c r="DS38" s="658"/>
      <c r="DT38" s="658"/>
      <c r="DU38" s="658"/>
      <c r="DV38" s="659"/>
      <c r="DW38" s="660">
        <v>11.7</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136320</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8202</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1129624</v>
      </c>
      <c r="CS39" s="670"/>
      <c r="CT39" s="670"/>
      <c r="CU39" s="670"/>
      <c r="CV39" s="670"/>
      <c r="CW39" s="670"/>
      <c r="CX39" s="670"/>
      <c r="CY39" s="671"/>
      <c r="CZ39" s="660">
        <v>4.2</v>
      </c>
      <c r="DA39" s="672"/>
      <c r="DB39" s="672"/>
      <c r="DC39" s="673"/>
      <c r="DD39" s="663">
        <v>389829</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40493</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22500</v>
      </c>
      <c r="BA40" s="658"/>
      <c r="BB40" s="658"/>
      <c r="BC40" s="658"/>
      <c r="BD40" s="670"/>
      <c r="BE40" s="670"/>
      <c r="BF40" s="693"/>
      <c r="BG40" s="698" t="s">
        <v>332</v>
      </c>
      <c r="BH40" s="699"/>
      <c r="BI40" s="699"/>
      <c r="BJ40" s="699"/>
      <c r="BK40" s="699"/>
      <c r="BL40" s="205"/>
      <c r="BM40" s="655" t="s">
        <v>333</v>
      </c>
      <c r="BN40" s="655"/>
      <c r="BO40" s="655"/>
      <c r="BP40" s="655"/>
      <c r="BQ40" s="655"/>
      <c r="BR40" s="655"/>
      <c r="BS40" s="655"/>
      <c r="BT40" s="655"/>
      <c r="BU40" s="656"/>
      <c r="BV40" s="657">
        <v>89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792968</v>
      </c>
      <c r="CS40" s="658"/>
      <c r="CT40" s="658"/>
      <c r="CU40" s="658"/>
      <c r="CV40" s="658"/>
      <c r="CW40" s="658"/>
      <c r="CX40" s="658"/>
      <c r="CY40" s="659"/>
      <c r="CZ40" s="660">
        <v>3</v>
      </c>
      <c r="DA40" s="672"/>
      <c r="DB40" s="672"/>
      <c r="DC40" s="673"/>
      <c r="DD40" s="663">
        <v>442396</v>
      </c>
      <c r="DE40" s="658"/>
      <c r="DF40" s="658"/>
      <c r="DG40" s="658"/>
      <c r="DH40" s="658"/>
      <c r="DI40" s="658"/>
      <c r="DJ40" s="658"/>
      <c r="DK40" s="659"/>
      <c r="DL40" s="663">
        <v>3016</v>
      </c>
      <c r="DM40" s="658"/>
      <c r="DN40" s="658"/>
      <c r="DO40" s="658"/>
      <c r="DP40" s="658"/>
      <c r="DQ40" s="658"/>
      <c r="DR40" s="658"/>
      <c r="DS40" s="658"/>
      <c r="DT40" s="658"/>
      <c r="DU40" s="658"/>
      <c r="DV40" s="659"/>
      <c r="DW40" s="660">
        <v>0</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27367636</v>
      </c>
      <c r="S41" s="682"/>
      <c r="T41" s="682"/>
      <c r="U41" s="682"/>
      <c r="V41" s="682"/>
      <c r="W41" s="682"/>
      <c r="X41" s="682"/>
      <c r="Y41" s="685"/>
      <c r="Z41" s="686">
        <v>100</v>
      </c>
      <c r="AA41" s="686"/>
      <c r="AB41" s="686"/>
      <c r="AC41" s="686"/>
      <c r="AD41" s="687">
        <v>15722040</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409132</v>
      </c>
      <c r="BA41" s="658"/>
      <c r="BB41" s="658"/>
      <c r="BC41" s="658"/>
      <c r="BD41" s="670"/>
      <c r="BE41" s="670"/>
      <c r="BF41" s="693"/>
      <c r="BG41" s="698"/>
      <c r="BH41" s="699"/>
      <c r="BI41" s="699"/>
      <c r="BJ41" s="699"/>
      <c r="BK41" s="699"/>
      <c r="BL41" s="205"/>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1936397</v>
      </c>
      <c r="BA42" s="682"/>
      <c r="BB42" s="682"/>
      <c r="BC42" s="682"/>
      <c r="BD42" s="642"/>
      <c r="BE42" s="642"/>
      <c r="BF42" s="705"/>
      <c r="BG42" s="700"/>
      <c r="BH42" s="701"/>
      <c r="BI42" s="701"/>
      <c r="BJ42" s="701"/>
      <c r="BK42" s="701"/>
      <c r="BL42" s="206"/>
      <c r="BM42" s="639" t="s">
        <v>340</v>
      </c>
      <c r="BN42" s="639"/>
      <c r="BO42" s="639"/>
      <c r="BP42" s="639"/>
      <c r="BQ42" s="639"/>
      <c r="BR42" s="639"/>
      <c r="BS42" s="639"/>
      <c r="BT42" s="639"/>
      <c r="BU42" s="640"/>
      <c r="BV42" s="641">
        <v>459</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2043195</v>
      </c>
      <c r="CS42" s="670"/>
      <c r="CT42" s="670"/>
      <c r="CU42" s="670"/>
      <c r="CV42" s="670"/>
      <c r="CW42" s="670"/>
      <c r="CX42" s="670"/>
      <c r="CY42" s="671"/>
      <c r="CZ42" s="660">
        <v>7.7</v>
      </c>
      <c r="DA42" s="672"/>
      <c r="DB42" s="672"/>
      <c r="DC42" s="673"/>
      <c r="DD42" s="663">
        <v>382876</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196" t="s">
        <v>342</v>
      </c>
      <c r="CD43" s="654" t="s">
        <v>343</v>
      </c>
      <c r="CE43" s="655"/>
      <c r="CF43" s="655"/>
      <c r="CG43" s="655"/>
      <c r="CH43" s="655"/>
      <c r="CI43" s="655"/>
      <c r="CJ43" s="655"/>
      <c r="CK43" s="655"/>
      <c r="CL43" s="655"/>
      <c r="CM43" s="655"/>
      <c r="CN43" s="655"/>
      <c r="CO43" s="655"/>
      <c r="CP43" s="655"/>
      <c r="CQ43" s="656"/>
      <c r="CR43" s="657">
        <v>43684</v>
      </c>
      <c r="CS43" s="670"/>
      <c r="CT43" s="670"/>
      <c r="CU43" s="670"/>
      <c r="CV43" s="670"/>
      <c r="CW43" s="670"/>
      <c r="CX43" s="670"/>
      <c r="CY43" s="671"/>
      <c r="CZ43" s="660">
        <v>0.2</v>
      </c>
      <c r="DA43" s="672"/>
      <c r="DB43" s="672"/>
      <c r="DC43" s="673"/>
      <c r="DD43" s="663">
        <v>43684</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2043195</v>
      </c>
      <c r="CS44" s="658"/>
      <c r="CT44" s="658"/>
      <c r="CU44" s="658"/>
      <c r="CV44" s="658"/>
      <c r="CW44" s="658"/>
      <c r="CX44" s="658"/>
      <c r="CY44" s="659"/>
      <c r="CZ44" s="660">
        <v>7.7</v>
      </c>
      <c r="DA44" s="661"/>
      <c r="DB44" s="661"/>
      <c r="DC44" s="662"/>
      <c r="DD44" s="663">
        <v>382876</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389641</v>
      </c>
      <c r="CS45" s="670"/>
      <c r="CT45" s="670"/>
      <c r="CU45" s="670"/>
      <c r="CV45" s="670"/>
      <c r="CW45" s="670"/>
      <c r="CX45" s="670"/>
      <c r="CY45" s="671"/>
      <c r="CZ45" s="660">
        <v>1.5</v>
      </c>
      <c r="DA45" s="672"/>
      <c r="DB45" s="672"/>
      <c r="DC45" s="673"/>
      <c r="DD45" s="663">
        <v>21921</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07"/>
      <c r="CD46" s="678"/>
      <c r="CE46" s="679"/>
      <c r="CF46" s="654" t="s">
        <v>348</v>
      </c>
      <c r="CG46" s="655"/>
      <c r="CH46" s="655"/>
      <c r="CI46" s="655"/>
      <c r="CJ46" s="655"/>
      <c r="CK46" s="655"/>
      <c r="CL46" s="655"/>
      <c r="CM46" s="655"/>
      <c r="CN46" s="655"/>
      <c r="CO46" s="655"/>
      <c r="CP46" s="655"/>
      <c r="CQ46" s="656"/>
      <c r="CR46" s="657">
        <v>1568465</v>
      </c>
      <c r="CS46" s="658"/>
      <c r="CT46" s="658"/>
      <c r="CU46" s="658"/>
      <c r="CV46" s="658"/>
      <c r="CW46" s="658"/>
      <c r="CX46" s="658"/>
      <c r="CY46" s="659"/>
      <c r="CZ46" s="660">
        <v>5.9</v>
      </c>
      <c r="DA46" s="661"/>
      <c r="DB46" s="661"/>
      <c r="DC46" s="662"/>
      <c r="DD46" s="663">
        <v>355409</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07"/>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07"/>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07"/>
      <c r="CD49" s="638" t="s">
        <v>351</v>
      </c>
      <c r="CE49" s="639"/>
      <c r="CF49" s="639"/>
      <c r="CG49" s="639"/>
      <c r="CH49" s="639"/>
      <c r="CI49" s="639"/>
      <c r="CJ49" s="639"/>
      <c r="CK49" s="639"/>
      <c r="CL49" s="639"/>
      <c r="CM49" s="639"/>
      <c r="CN49" s="639"/>
      <c r="CO49" s="639"/>
      <c r="CP49" s="639"/>
      <c r="CQ49" s="640"/>
      <c r="CR49" s="641">
        <v>26704926</v>
      </c>
      <c r="CS49" s="642"/>
      <c r="CT49" s="642"/>
      <c r="CU49" s="642"/>
      <c r="CV49" s="642"/>
      <c r="CW49" s="642"/>
      <c r="CX49" s="642"/>
      <c r="CY49" s="643"/>
      <c r="CZ49" s="644">
        <v>100</v>
      </c>
      <c r="DA49" s="645"/>
      <c r="DB49" s="645"/>
      <c r="DC49" s="646"/>
      <c r="DD49" s="647">
        <v>18619608</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Z8MZxxG474l2xPtmds5G0rGc6WBamNFYP0M+k0FTZvgE5IdWXm8kxT6hwC8nb+XrzCwiz2xgwLW4frjirLNAKA==" saltValue="ymlx31gxhBBReMdT90rOR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7" t="s">
        <v>353</v>
      </c>
      <c r="DK2" s="1128"/>
      <c r="DL2" s="1128"/>
      <c r="DM2" s="1128"/>
      <c r="DN2" s="1128"/>
      <c r="DO2" s="1129"/>
      <c r="DP2" s="210"/>
      <c r="DQ2" s="1127" t="s">
        <v>354</v>
      </c>
      <c r="DR2" s="1128"/>
      <c r="DS2" s="1128"/>
      <c r="DT2" s="1128"/>
      <c r="DU2" s="1128"/>
      <c r="DV2" s="1128"/>
      <c r="DW2" s="1128"/>
      <c r="DX2" s="1128"/>
      <c r="DY2" s="1128"/>
      <c r="DZ2" s="112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14"/>
      <c r="BA4" s="214"/>
      <c r="BB4" s="214"/>
      <c r="BC4" s="214"/>
      <c r="BD4" s="214"/>
      <c r="BE4" s="215"/>
      <c r="BF4" s="215"/>
      <c r="BG4" s="215"/>
      <c r="BH4" s="215"/>
      <c r="BI4" s="215"/>
      <c r="BJ4" s="215"/>
      <c r="BK4" s="215"/>
      <c r="BL4" s="215"/>
      <c r="BM4" s="215"/>
      <c r="BN4" s="215"/>
      <c r="BO4" s="215"/>
      <c r="BP4" s="215"/>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16"/>
    </row>
    <row r="5" spans="1:131" s="217"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14"/>
      <c r="BA5" s="214"/>
      <c r="BB5" s="214"/>
      <c r="BC5" s="214"/>
      <c r="BD5" s="214"/>
      <c r="BE5" s="215"/>
      <c r="BF5" s="215"/>
      <c r="BG5" s="215"/>
      <c r="BH5" s="215"/>
      <c r="BI5" s="215"/>
      <c r="BJ5" s="215"/>
      <c r="BK5" s="215"/>
      <c r="BL5" s="215"/>
      <c r="BM5" s="215"/>
      <c r="BN5" s="215"/>
      <c r="BO5" s="215"/>
      <c r="BP5" s="215"/>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16"/>
    </row>
    <row r="6" spans="1:131" s="217"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14"/>
      <c r="BA6" s="214"/>
      <c r="BB6" s="214"/>
      <c r="BC6" s="214"/>
      <c r="BD6" s="214"/>
      <c r="BE6" s="215"/>
      <c r="BF6" s="215"/>
      <c r="BG6" s="215"/>
      <c r="BH6" s="215"/>
      <c r="BI6" s="215"/>
      <c r="BJ6" s="215"/>
      <c r="BK6" s="215"/>
      <c r="BL6" s="215"/>
      <c r="BM6" s="215"/>
      <c r="BN6" s="215"/>
      <c r="BO6" s="215"/>
      <c r="BP6" s="215"/>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16"/>
    </row>
    <row r="7" spans="1:131" s="217" customFormat="1" ht="26.25" customHeight="1" thickTop="1" x14ac:dyDescent="0.2">
      <c r="A7" s="218">
        <v>1</v>
      </c>
      <c r="B7" s="1083" t="s">
        <v>374</v>
      </c>
      <c r="C7" s="1084"/>
      <c r="D7" s="1084"/>
      <c r="E7" s="1084"/>
      <c r="F7" s="1084"/>
      <c r="G7" s="1084"/>
      <c r="H7" s="1084"/>
      <c r="I7" s="1084"/>
      <c r="J7" s="1084"/>
      <c r="K7" s="1084"/>
      <c r="L7" s="1084"/>
      <c r="M7" s="1084"/>
      <c r="N7" s="1084"/>
      <c r="O7" s="1084"/>
      <c r="P7" s="1085"/>
      <c r="Q7" s="1138">
        <v>27325</v>
      </c>
      <c r="R7" s="1139"/>
      <c r="S7" s="1139"/>
      <c r="T7" s="1139"/>
      <c r="U7" s="1139"/>
      <c r="V7" s="1139">
        <v>26683</v>
      </c>
      <c r="W7" s="1139"/>
      <c r="X7" s="1139"/>
      <c r="Y7" s="1139"/>
      <c r="Z7" s="1139"/>
      <c r="AA7" s="1139">
        <v>642</v>
      </c>
      <c r="AB7" s="1139"/>
      <c r="AC7" s="1139"/>
      <c r="AD7" s="1139"/>
      <c r="AE7" s="1140"/>
      <c r="AF7" s="1141">
        <v>434</v>
      </c>
      <c r="AG7" s="1142"/>
      <c r="AH7" s="1142"/>
      <c r="AI7" s="1142"/>
      <c r="AJ7" s="1143"/>
      <c r="AK7" s="1144">
        <v>1850</v>
      </c>
      <c r="AL7" s="1145"/>
      <c r="AM7" s="1145"/>
      <c r="AN7" s="1145"/>
      <c r="AO7" s="1145"/>
      <c r="AP7" s="1145">
        <v>15570</v>
      </c>
      <c r="AQ7" s="1145"/>
      <c r="AR7" s="1145"/>
      <c r="AS7" s="1145"/>
      <c r="AT7" s="1145"/>
      <c r="AU7" s="1146"/>
      <c r="AV7" s="1146"/>
      <c r="AW7" s="1146"/>
      <c r="AX7" s="1146"/>
      <c r="AY7" s="1147"/>
      <c r="AZ7" s="214"/>
      <c r="BA7" s="214"/>
      <c r="BB7" s="214"/>
      <c r="BC7" s="214"/>
      <c r="BD7" s="214"/>
      <c r="BE7" s="215"/>
      <c r="BF7" s="215"/>
      <c r="BG7" s="215"/>
      <c r="BH7" s="215"/>
      <c r="BI7" s="215"/>
      <c r="BJ7" s="215"/>
      <c r="BK7" s="215"/>
      <c r="BL7" s="215"/>
      <c r="BM7" s="215"/>
      <c r="BN7" s="215"/>
      <c r="BO7" s="215"/>
      <c r="BP7" s="215"/>
      <c r="BQ7" s="218">
        <v>1</v>
      </c>
      <c r="BR7" s="219" t="s">
        <v>577</v>
      </c>
      <c r="BS7" s="1135" t="s">
        <v>565</v>
      </c>
      <c r="BT7" s="1136"/>
      <c r="BU7" s="1136"/>
      <c r="BV7" s="1136"/>
      <c r="BW7" s="1136"/>
      <c r="BX7" s="1136"/>
      <c r="BY7" s="1136"/>
      <c r="BZ7" s="1136"/>
      <c r="CA7" s="1136"/>
      <c r="CB7" s="1136"/>
      <c r="CC7" s="1136"/>
      <c r="CD7" s="1136"/>
      <c r="CE7" s="1136"/>
      <c r="CF7" s="1136"/>
      <c r="CG7" s="1148"/>
      <c r="CH7" s="1132">
        <v>0</v>
      </c>
      <c r="CI7" s="1133"/>
      <c r="CJ7" s="1133"/>
      <c r="CK7" s="1133"/>
      <c r="CL7" s="1134"/>
      <c r="CM7" s="1132">
        <v>15</v>
      </c>
      <c r="CN7" s="1133"/>
      <c r="CO7" s="1133"/>
      <c r="CP7" s="1133"/>
      <c r="CQ7" s="1134"/>
      <c r="CR7" s="1132">
        <v>5</v>
      </c>
      <c r="CS7" s="1133"/>
      <c r="CT7" s="1133"/>
      <c r="CU7" s="1133"/>
      <c r="CV7" s="1134"/>
      <c r="CW7" s="1132" t="s">
        <v>571</v>
      </c>
      <c r="CX7" s="1133"/>
      <c r="CY7" s="1133"/>
      <c r="CZ7" s="1133"/>
      <c r="DA7" s="1134"/>
      <c r="DB7" s="1132" t="s">
        <v>571</v>
      </c>
      <c r="DC7" s="1133"/>
      <c r="DD7" s="1133"/>
      <c r="DE7" s="1133"/>
      <c r="DF7" s="1134"/>
      <c r="DG7" s="1132">
        <v>167</v>
      </c>
      <c r="DH7" s="1133"/>
      <c r="DI7" s="1133"/>
      <c r="DJ7" s="1133"/>
      <c r="DK7" s="1134"/>
      <c r="DL7" s="1132" t="s">
        <v>571</v>
      </c>
      <c r="DM7" s="1133"/>
      <c r="DN7" s="1133"/>
      <c r="DO7" s="1133"/>
      <c r="DP7" s="1134"/>
      <c r="DQ7" s="1132">
        <v>151</v>
      </c>
      <c r="DR7" s="1133"/>
      <c r="DS7" s="1133"/>
      <c r="DT7" s="1133"/>
      <c r="DU7" s="1134"/>
      <c r="DV7" s="1135"/>
      <c r="DW7" s="1136"/>
      <c r="DX7" s="1136"/>
      <c r="DY7" s="1136"/>
      <c r="DZ7" s="1137"/>
      <c r="EA7" s="216"/>
    </row>
    <row r="8" spans="1:131" s="217" customFormat="1" ht="26.25" customHeight="1" x14ac:dyDescent="0.2">
      <c r="A8" s="220">
        <v>2</v>
      </c>
      <c r="B8" s="1066" t="s">
        <v>375</v>
      </c>
      <c r="C8" s="1067"/>
      <c r="D8" s="1067"/>
      <c r="E8" s="1067"/>
      <c r="F8" s="1067"/>
      <c r="G8" s="1067"/>
      <c r="H8" s="1067"/>
      <c r="I8" s="1067"/>
      <c r="J8" s="1067"/>
      <c r="K8" s="1067"/>
      <c r="L8" s="1067"/>
      <c r="M8" s="1067"/>
      <c r="N8" s="1067"/>
      <c r="O8" s="1067"/>
      <c r="P8" s="1068"/>
      <c r="Q8" s="1074">
        <v>82</v>
      </c>
      <c r="R8" s="1075"/>
      <c r="S8" s="1075"/>
      <c r="T8" s="1075"/>
      <c r="U8" s="1075"/>
      <c r="V8" s="1075">
        <v>62</v>
      </c>
      <c r="W8" s="1075"/>
      <c r="X8" s="1075"/>
      <c r="Y8" s="1075"/>
      <c r="Z8" s="1075"/>
      <c r="AA8" s="1075">
        <v>21</v>
      </c>
      <c r="AB8" s="1075"/>
      <c r="AC8" s="1075"/>
      <c r="AD8" s="1075"/>
      <c r="AE8" s="1076"/>
      <c r="AF8" s="1071">
        <v>21</v>
      </c>
      <c r="AG8" s="1072"/>
      <c r="AH8" s="1072"/>
      <c r="AI8" s="1072"/>
      <c r="AJ8" s="1073"/>
      <c r="AK8" s="1116">
        <v>3</v>
      </c>
      <c r="AL8" s="1117"/>
      <c r="AM8" s="1117"/>
      <c r="AN8" s="1117"/>
      <c r="AO8" s="1117"/>
      <c r="AP8" s="1117" t="s">
        <v>571</v>
      </c>
      <c r="AQ8" s="1117"/>
      <c r="AR8" s="1117"/>
      <c r="AS8" s="1117"/>
      <c r="AT8" s="1117"/>
      <c r="AU8" s="1118"/>
      <c r="AV8" s="1118"/>
      <c r="AW8" s="1118"/>
      <c r="AX8" s="1118"/>
      <c r="AY8" s="1119"/>
      <c r="AZ8" s="214"/>
      <c r="BA8" s="214"/>
      <c r="BB8" s="214"/>
      <c r="BC8" s="214"/>
      <c r="BD8" s="214"/>
      <c r="BE8" s="215"/>
      <c r="BF8" s="215"/>
      <c r="BG8" s="215"/>
      <c r="BH8" s="215"/>
      <c r="BI8" s="215"/>
      <c r="BJ8" s="215"/>
      <c r="BK8" s="215"/>
      <c r="BL8" s="215"/>
      <c r="BM8" s="215"/>
      <c r="BN8" s="215"/>
      <c r="BO8" s="215"/>
      <c r="BP8" s="215"/>
      <c r="BQ8" s="220">
        <v>2</v>
      </c>
      <c r="BR8" s="221"/>
      <c r="BS8" s="1028" t="s">
        <v>566</v>
      </c>
      <c r="BT8" s="1029"/>
      <c r="BU8" s="1029"/>
      <c r="BV8" s="1029"/>
      <c r="BW8" s="1029"/>
      <c r="BX8" s="1029"/>
      <c r="BY8" s="1029"/>
      <c r="BZ8" s="1029"/>
      <c r="CA8" s="1029"/>
      <c r="CB8" s="1029"/>
      <c r="CC8" s="1029"/>
      <c r="CD8" s="1029"/>
      <c r="CE8" s="1029"/>
      <c r="CF8" s="1029"/>
      <c r="CG8" s="1050"/>
      <c r="CH8" s="1025">
        <v>4</v>
      </c>
      <c r="CI8" s="1026"/>
      <c r="CJ8" s="1026"/>
      <c r="CK8" s="1026"/>
      <c r="CL8" s="1027"/>
      <c r="CM8" s="1025">
        <v>72</v>
      </c>
      <c r="CN8" s="1026"/>
      <c r="CO8" s="1026"/>
      <c r="CP8" s="1026"/>
      <c r="CQ8" s="1027"/>
      <c r="CR8" s="1025">
        <v>41</v>
      </c>
      <c r="CS8" s="1026"/>
      <c r="CT8" s="1026"/>
      <c r="CU8" s="1026"/>
      <c r="CV8" s="1027"/>
      <c r="CW8" s="1025" t="s">
        <v>571</v>
      </c>
      <c r="CX8" s="1026"/>
      <c r="CY8" s="1026"/>
      <c r="CZ8" s="1026"/>
      <c r="DA8" s="1027"/>
      <c r="DB8" s="1025" t="s">
        <v>571</v>
      </c>
      <c r="DC8" s="1026"/>
      <c r="DD8" s="1026"/>
      <c r="DE8" s="1026"/>
      <c r="DF8" s="1027"/>
      <c r="DG8" s="1025" t="s">
        <v>571</v>
      </c>
      <c r="DH8" s="1026"/>
      <c r="DI8" s="1026"/>
      <c r="DJ8" s="1026"/>
      <c r="DK8" s="1027"/>
      <c r="DL8" s="1025" t="s">
        <v>571</v>
      </c>
      <c r="DM8" s="1026"/>
      <c r="DN8" s="1026"/>
      <c r="DO8" s="1026"/>
      <c r="DP8" s="1027"/>
      <c r="DQ8" s="1025" t="s">
        <v>571</v>
      </c>
      <c r="DR8" s="1026"/>
      <c r="DS8" s="1026"/>
      <c r="DT8" s="1026"/>
      <c r="DU8" s="1027"/>
      <c r="DV8" s="1028"/>
      <c r="DW8" s="1029"/>
      <c r="DX8" s="1029"/>
      <c r="DY8" s="1029"/>
      <c r="DZ8" s="1030"/>
      <c r="EA8" s="216"/>
    </row>
    <row r="9" spans="1:131" s="217" customFormat="1" ht="26.25" customHeight="1" x14ac:dyDescent="0.2">
      <c r="A9" s="220">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14"/>
      <c r="BA9" s="214"/>
      <c r="BB9" s="214"/>
      <c r="BC9" s="214"/>
      <c r="BD9" s="214"/>
      <c r="BE9" s="215"/>
      <c r="BF9" s="215"/>
      <c r="BG9" s="215"/>
      <c r="BH9" s="215"/>
      <c r="BI9" s="215"/>
      <c r="BJ9" s="215"/>
      <c r="BK9" s="215"/>
      <c r="BL9" s="215"/>
      <c r="BM9" s="215"/>
      <c r="BN9" s="215"/>
      <c r="BO9" s="215"/>
      <c r="BP9" s="215"/>
      <c r="BQ9" s="220">
        <v>3</v>
      </c>
      <c r="BR9" s="221"/>
      <c r="BS9" s="1028" t="s">
        <v>567</v>
      </c>
      <c r="BT9" s="1029"/>
      <c r="BU9" s="1029"/>
      <c r="BV9" s="1029"/>
      <c r="BW9" s="1029"/>
      <c r="BX9" s="1029"/>
      <c r="BY9" s="1029"/>
      <c r="BZ9" s="1029"/>
      <c r="CA9" s="1029"/>
      <c r="CB9" s="1029"/>
      <c r="CC9" s="1029"/>
      <c r="CD9" s="1029"/>
      <c r="CE9" s="1029"/>
      <c r="CF9" s="1029"/>
      <c r="CG9" s="1050"/>
      <c r="CH9" s="1025">
        <v>23</v>
      </c>
      <c r="CI9" s="1026"/>
      <c r="CJ9" s="1026"/>
      <c r="CK9" s="1026"/>
      <c r="CL9" s="1027"/>
      <c r="CM9" s="1025">
        <v>361</v>
      </c>
      <c r="CN9" s="1026"/>
      <c r="CO9" s="1026"/>
      <c r="CP9" s="1026"/>
      <c r="CQ9" s="1027"/>
      <c r="CR9" s="1025">
        <v>98</v>
      </c>
      <c r="CS9" s="1026"/>
      <c r="CT9" s="1026"/>
      <c r="CU9" s="1026"/>
      <c r="CV9" s="1027"/>
      <c r="CW9" s="1025">
        <v>12</v>
      </c>
      <c r="CX9" s="1026"/>
      <c r="CY9" s="1026"/>
      <c r="CZ9" s="1026"/>
      <c r="DA9" s="1027"/>
      <c r="DB9" s="1025" t="s">
        <v>571</v>
      </c>
      <c r="DC9" s="1026"/>
      <c r="DD9" s="1026"/>
      <c r="DE9" s="1026"/>
      <c r="DF9" s="1027"/>
      <c r="DG9" s="1025" t="s">
        <v>571</v>
      </c>
      <c r="DH9" s="1026"/>
      <c r="DI9" s="1026"/>
      <c r="DJ9" s="1026"/>
      <c r="DK9" s="1027"/>
      <c r="DL9" s="1025" t="s">
        <v>571</v>
      </c>
      <c r="DM9" s="1026"/>
      <c r="DN9" s="1026"/>
      <c r="DO9" s="1026"/>
      <c r="DP9" s="1027"/>
      <c r="DQ9" s="1025" t="s">
        <v>571</v>
      </c>
      <c r="DR9" s="1026"/>
      <c r="DS9" s="1026"/>
      <c r="DT9" s="1026"/>
      <c r="DU9" s="1027"/>
      <c r="DV9" s="1028"/>
      <c r="DW9" s="1029"/>
      <c r="DX9" s="1029"/>
      <c r="DY9" s="1029"/>
      <c r="DZ9" s="1030"/>
      <c r="EA9" s="216"/>
    </row>
    <row r="10" spans="1:131" s="217" customFormat="1" ht="26.25" customHeight="1" x14ac:dyDescent="0.2">
      <c r="A10" s="220">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14"/>
      <c r="BA10" s="214"/>
      <c r="BB10" s="214"/>
      <c r="BC10" s="214"/>
      <c r="BD10" s="214"/>
      <c r="BE10" s="215"/>
      <c r="BF10" s="215"/>
      <c r="BG10" s="215"/>
      <c r="BH10" s="215"/>
      <c r="BI10" s="215"/>
      <c r="BJ10" s="215"/>
      <c r="BK10" s="215"/>
      <c r="BL10" s="215"/>
      <c r="BM10" s="215"/>
      <c r="BN10" s="215"/>
      <c r="BO10" s="215"/>
      <c r="BP10" s="215"/>
      <c r="BQ10" s="220">
        <v>4</v>
      </c>
      <c r="BR10" s="221"/>
      <c r="BS10" s="1028" t="s">
        <v>568</v>
      </c>
      <c r="BT10" s="1029"/>
      <c r="BU10" s="1029"/>
      <c r="BV10" s="1029"/>
      <c r="BW10" s="1029"/>
      <c r="BX10" s="1029"/>
      <c r="BY10" s="1029"/>
      <c r="BZ10" s="1029"/>
      <c r="CA10" s="1029"/>
      <c r="CB10" s="1029"/>
      <c r="CC10" s="1029"/>
      <c r="CD10" s="1029"/>
      <c r="CE10" s="1029"/>
      <c r="CF10" s="1029"/>
      <c r="CG10" s="1050"/>
      <c r="CH10" s="1025">
        <v>2</v>
      </c>
      <c r="CI10" s="1026"/>
      <c r="CJ10" s="1026"/>
      <c r="CK10" s="1026"/>
      <c r="CL10" s="1027"/>
      <c r="CM10" s="1025">
        <v>104</v>
      </c>
      <c r="CN10" s="1026"/>
      <c r="CO10" s="1026"/>
      <c r="CP10" s="1026"/>
      <c r="CQ10" s="1027"/>
      <c r="CR10" s="1025">
        <v>100</v>
      </c>
      <c r="CS10" s="1026"/>
      <c r="CT10" s="1026"/>
      <c r="CU10" s="1026"/>
      <c r="CV10" s="1027"/>
      <c r="CW10" s="1025" t="s">
        <v>571</v>
      </c>
      <c r="CX10" s="1026"/>
      <c r="CY10" s="1026"/>
      <c r="CZ10" s="1026"/>
      <c r="DA10" s="1027"/>
      <c r="DB10" s="1025" t="s">
        <v>571</v>
      </c>
      <c r="DC10" s="1026"/>
      <c r="DD10" s="1026"/>
      <c r="DE10" s="1026"/>
      <c r="DF10" s="1027"/>
      <c r="DG10" s="1025" t="s">
        <v>571</v>
      </c>
      <c r="DH10" s="1026"/>
      <c r="DI10" s="1026"/>
      <c r="DJ10" s="1026"/>
      <c r="DK10" s="1027"/>
      <c r="DL10" s="1025" t="s">
        <v>571</v>
      </c>
      <c r="DM10" s="1026"/>
      <c r="DN10" s="1026"/>
      <c r="DO10" s="1026"/>
      <c r="DP10" s="1027"/>
      <c r="DQ10" s="1025" t="s">
        <v>571</v>
      </c>
      <c r="DR10" s="1026"/>
      <c r="DS10" s="1026"/>
      <c r="DT10" s="1026"/>
      <c r="DU10" s="1027"/>
      <c r="DV10" s="1028"/>
      <c r="DW10" s="1029"/>
      <c r="DX10" s="1029"/>
      <c r="DY10" s="1029"/>
      <c r="DZ10" s="1030"/>
      <c r="EA10" s="216"/>
    </row>
    <row r="11" spans="1:131" s="217" customFormat="1" ht="26.25" customHeight="1" x14ac:dyDescent="0.2">
      <c r="A11" s="220">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14"/>
      <c r="BA11" s="214"/>
      <c r="BB11" s="214"/>
      <c r="BC11" s="214"/>
      <c r="BD11" s="214"/>
      <c r="BE11" s="215"/>
      <c r="BF11" s="215"/>
      <c r="BG11" s="215"/>
      <c r="BH11" s="215"/>
      <c r="BI11" s="215"/>
      <c r="BJ11" s="215"/>
      <c r="BK11" s="215"/>
      <c r="BL11" s="215"/>
      <c r="BM11" s="215"/>
      <c r="BN11" s="215"/>
      <c r="BO11" s="215"/>
      <c r="BP11" s="215"/>
      <c r="BQ11" s="220">
        <v>5</v>
      </c>
      <c r="BR11" s="221"/>
      <c r="BS11" s="1028" t="s">
        <v>569</v>
      </c>
      <c r="BT11" s="1029"/>
      <c r="BU11" s="1029"/>
      <c r="BV11" s="1029"/>
      <c r="BW11" s="1029"/>
      <c r="BX11" s="1029"/>
      <c r="BY11" s="1029"/>
      <c r="BZ11" s="1029"/>
      <c r="CA11" s="1029"/>
      <c r="CB11" s="1029"/>
      <c r="CC11" s="1029"/>
      <c r="CD11" s="1029"/>
      <c r="CE11" s="1029"/>
      <c r="CF11" s="1029"/>
      <c r="CG11" s="1050"/>
      <c r="CH11" s="1025">
        <v>0</v>
      </c>
      <c r="CI11" s="1026"/>
      <c r="CJ11" s="1026"/>
      <c r="CK11" s="1026"/>
      <c r="CL11" s="1027"/>
      <c r="CM11" s="1025">
        <v>23</v>
      </c>
      <c r="CN11" s="1026"/>
      <c r="CO11" s="1026"/>
      <c r="CP11" s="1026"/>
      <c r="CQ11" s="1027"/>
      <c r="CR11" s="1025">
        <v>20</v>
      </c>
      <c r="CS11" s="1026"/>
      <c r="CT11" s="1026"/>
      <c r="CU11" s="1026"/>
      <c r="CV11" s="1027"/>
      <c r="CW11" s="1025" t="s">
        <v>571</v>
      </c>
      <c r="CX11" s="1026"/>
      <c r="CY11" s="1026"/>
      <c r="CZ11" s="1026"/>
      <c r="DA11" s="1027"/>
      <c r="DB11" s="1025" t="s">
        <v>571</v>
      </c>
      <c r="DC11" s="1026"/>
      <c r="DD11" s="1026"/>
      <c r="DE11" s="1026"/>
      <c r="DF11" s="1027"/>
      <c r="DG11" s="1025" t="s">
        <v>571</v>
      </c>
      <c r="DH11" s="1026"/>
      <c r="DI11" s="1026"/>
      <c r="DJ11" s="1026"/>
      <c r="DK11" s="1027"/>
      <c r="DL11" s="1025" t="s">
        <v>571</v>
      </c>
      <c r="DM11" s="1026"/>
      <c r="DN11" s="1026"/>
      <c r="DO11" s="1026"/>
      <c r="DP11" s="1027"/>
      <c r="DQ11" s="1025" t="s">
        <v>571</v>
      </c>
      <c r="DR11" s="1026"/>
      <c r="DS11" s="1026"/>
      <c r="DT11" s="1026"/>
      <c r="DU11" s="1027"/>
      <c r="DV11" s="1028"/>
      <c r="DW11" s="1029"/>
      <c r="DX11" s="1029"/>
      <c r="DY11" s="1029"/>
      <c r="DZ11" s="1030"/>
      <c r="EA11" s="216"/>
    </row>
    <row r="12" spans="1:131" s="217" customFormat="1" ht="26.25" customHeight="1" x14ac:dyDescent="0.2">
      <c r="A12" s="220">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14"/>
      <c r="BA12" s="214"/>
      <c r="BB12" s="214"/>
      <c r="BC12" s="214"/>
      <c r="BD12" s="214"/>
      <c r="BE12" s="215"/>
      <c r="BF12" s="215"/>
      <c r="BG12" s="215"/>
      <c r="BH12" s="215"/>
      <c r="BI12" s="215"/>
      <c r="BJ12" s="215"/>
      <c r="BK12" s="215"/>
      <c r="BL12" s="215"/>
      <c r="BM12" s="215"/>
      <c r="BN12" s="215"/>
      <c r="BO12" s="215"/>
      <c r="BP12" s="215"/>
      <c r="BQ12" s="220">
        <v>6</v>
      </c>
      <c r="BR12" s="221"/>
      <c r="BS12" s="1028" t="s">
        <v>570</v>
      </c>
      <c r="BT12" s="1029"/>
      <c r="BU12" s="1029"/>
      <c r="BV12" s="1029"/>
      <c r="BW12" s="1029"/>
      <c r="BX12" s="1029"/>
      <c r="BY12" s="1029"/>
      <c r="BZ12" s="1029"/>
      <c r="CA12" s="1029"/>
      <c r="CB12" s="1029"/>
      <c r="CC12" s="1029"/>
      <c r="CD12" s="1029"/>
      <c r="CE12" s="1029"/>
      <c r="CF12" s="1029"/>
      <c r="CG12" s="1050"/>
      <c r="CH12" s="1025">
        <v>0</v>
      </c>
      <c r="CI12" s="1026"/>
      <c r="CJ12" s="1026"/>
      <c r="CK12" s="1026"/>
      <c r="CL12" s="1027"/>
      <c r="CM12" s="1025">
        <v>31</v>
      </c>
      <c r="CN12" s="1026"/>
      <c r="CO12" s="1026"/>
      <c r="CP12" s="1026"/>
      <c r="CQ12" s="1027"/>
      <c r="CR12" s="1025">
        <v>20</v>
      </c>
      <c r="CS12" s="1026"/>
      <c r="CT12" s="1026"/>
      <c r="CU12" s="1026"/>
      <c r="CV12" s="1027"/>
      <c r="CW12" s="1025" t="s">
        <v>571</v>
      </c>
      <c r="CX12" s="1026"/>
      <c r="CY12" s="1026"/>
      <c r="CZ12" s="1026"/>
      <c r="DA12" s="1027"/>
      <c r="DB12" s="1025" t="s">
        <v>571</v>
      </c>
      <c r="DC12" s="1026"/>
      <c r="DD12" s="1026"/>
      <c r="DE12" s="1026"/>
      <c r="DF12" s="1027"/>
      <c r="DG12" s="1025" t="s">
        <v>571</v>
      </c>
      <c r="DH12" s="1026"/>
      <c r="DI12" s="1026"/>
      <c r="DJ12" s="1026"/>
      <c r="DK12" s="1027"/>
      <c r="DL12" s="1025" t="s">
        <v>571</v>
      </c>
      <c r="DM12" s="1026"/>
      <c r="DN12" s="1026"/>
      <c r="DO12" s="1026"/>
      <c r="DP12" s="1027"/>
      <c r="DQ12" s="1025" t="s">
        <v>571</v>
      </c>
      <c r="DR12" s="1026"/>
      <c r="DS12" s="1026"/>
      <c r="DT12" s="1026"/>
      <c r="DU12" s="1027"/>
      <c r="DV12" s="1028"/>
      <c r="DW12" s="1029"/>
      <c r="DX12" s="1029"/>
      <c r="DY12" s="1029"/>
      <c r="DZ12" s="1030"/>
      <c r="EA12" s="216"/>
    </row>
    <row r="13" spans="1:131" s="217" customFormat="1" ht="26.25" customHeight="1" x14ac:dyDescent="0.2">
      <c r="A13" s="220">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14"/>
      <c r="BA13" s="214"/>
      <c r="BB13" s="214"/>
      <c r="BC13" s="214"/>
      <c r="BD13" s="214"/>
      <c r="BE13" s="215"/>
      <c r="BF13" s="215"/>
      <c r="BG13" s="215"/>
      <c r="BH13" s="215"/>
      <c r="BI13" s="215"/>
      <c r="BJ13" s="215"/>
      <c r="BK13" s="215"/>
      <c r="BL13" s="215"/>
      <c r="BM13" s="215"/>
      <c r="BN13" s="215"/>
      <c r="BO13" s="215"/>
      <c r="BP13" s="215"/>
      <c r="BQ13" s="220">
        <v>7</v>
      </c>
      <c r="BR13" s="221"/>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16"/>
    </row>
    <row r="14" spans="1:131" s="217" customFormat="1" ht="26.25" customHeight="1" x14ac:dyDescent="0.2">
      <c r="A14" s="220">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14"/>
      <c r="BA14" s="214"/>
      <c r="BB14" s="214"/>
      <c r="BC14" s="214"/>
      <c r="BD14" s="214"/>
      <c r="BE14" s="215"/>
      <c r="BF14" s="215"/>
      <c r="BG14" s="215"/>
      <c r="BH14" s="215"/>
      <c r="BI14" s="215"/>
      <c r="BJ14" s="215"/>
      <c r="BK14" s="215"/>
      <c r="BL14" s="215"/>
      <c r="BM14" s="215"/>
      <c r="BN14" s="215"/>
      <c r="BO14" s="215"/>
      <c r="BP14" s="215"/>
      <c r="BQ14" s="220">
        <v>8</v>
      </c>
      <c r="BR14" s="221"/>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16"/>
    </row>
    <row r="15" spans="1:131" s="217" customFormat="1" ht="26.25" customHeight="1" x14ac:dyDescent="0.2">
      <c r="A15" s="220">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14"/>
      <c r="BA15" s="214"/>
      <c r="BB15" s="214"/>
      <c r="BC15" s="214"/>
      <c r="BD15" s="214"/>
      <c r="BE15" s="215"/>
      <c r="BF15" s="215"/>
      <c r="BG15" s="215"/>
      <c r="BH15" s="215"/>
      <c r="BI15" s="215"/>
      <c r="BJ15" s="215"/>
      <c r="BK15" s="215"/>
      <c r="BL15" s="215"/>
      <c r="BM15" s="215"/>
      <c r="BN15" s="215"/>
      <c r="BO15" s="215"/>
      <c r="BP15" s="215"/>
      <c r="BQ15" s="220">
        <v>9</v>
      </c>
      <c r="BR15" s="221"/>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16"/>
    </row>
    <row r="16" spans="1:131" s="217" customFormat="1" ht="26.25" customHeight="1" x14ac:dyDescent="0.2">
      <c r="A16" s="220">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14"/>
      <c r="BA16" s="214"/>
      <c r="BB16" s="214"/>
      <c r="BC16" s="214"/>
      <c r="BD16" s="214"/>
      <c r="BE16" s="215"/>
      <c r="BF16" s="215"/>
      <c r="BG16" s="215"/>
      <c r="BH16" s="215"/>
      <c r="BI16" s="215"/>
      <c r="BJ16" s="215"/>
      <c r="BK16" s="215"/>
      <c r="BL16" s="215"/>
      <c r="BM16" s="215"/>
      <c r="BN16" s="215"/>
      <c r="BO16" s="215"/>
      <c r="BP16" s="215"/>
      <c r="BQ16" s="220">
        <v>10</v>
      </c>
      <c r="BR16" s="221"/>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16"/>
    </row>
    <row r="17" spans="1:131" s="217" customFormat="1" ht="26.25" customHeight="1" x14ac:dyDescent="0.2">
      <c r="A17" s="220">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14"/>
      <c r="BA17" s="214"/>
      <c r="BB17" s="214"/>
      <c r="BC17" s="214"/>
      <c r="BD17" s="214"/>
      <c r="BE17" s="215"/>
      <c r="BF17" s="215"/>
      <c r="BG17" s="215"/>
      <c r="BH17" s="215"/>
      <c r="BI17" s="215"/>
      <c r="BJ17" s="215"/>
      <c r="BK17" s="215"/>
      <c r="BL17" s="215"/>
      <c r="BM17" s="215"/>
      <c r="BN17" s="215"/>
      <c r="BO17" s="215"/>
      <c r="BP17" s="215"/>
      <c r="BQ17" s="220">
        <v>11</v>
      </c>
      <c r="BR17" s="221"/>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16"/>
    </row>
    <row r="18" spans="1:131" s="217" customFormat="1" ht="26.25" customHeight="1" x14ac:dyDescent="0.2">
      <c r="A18" s="220">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14"/>
      <c r="BA18" s="214"/>
      <c r="BB18" s="214"/>
      <c r="BC18" s="214"/>
      <c r="BD18" s="214"/>
      <c r="BE18" s="215"/>
      <c r="BF18" s="215"/>
      <c r="BG18" s="215"/>
      <c r="BH18" s="215"/>
      <c r="BI18" s="215"/>
      <c r="BJ18" s="215"/>
      <c r="BK18" s="215"/>
      <c r="BL18" s="215"/>
      <c r="BM18" s="215"/>
      <c r="BN18" s="215"/>
      <c r="BO18" s="215"/>
      <c r="BP18" s="215"/>
      <c r="BQ18" s="220">
        <v>12</v>
      </c>
      <c r="BR18" s="221"/>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16"/>
    </row>
    <row r="19" spans="1:131" s="217" customFormat="1" ht="26.25" customHeight="1" x14ac:dyDescent="0.2">
      <c r="A19" s="220">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14"/>
      <c r="BA19" s="214"/>
      <c r="BB19" s="214"/>
      <c r="BC19" s="214"/>
      <c r="BD19" s="214"/>
      <c r="BE19" s="215"/>
      <c r="BF19" s="215"/>
      <c r="BG19" s="215"/>
      <c r="BH19" s="215"/>
      <c r="BI19" s="215"/>
      <c r="BJ19" s="215"/>
      <c r="BK19" s="215"/>
      <c r="BL19" s="215"/>
      <c r="BM19" s="215"/>
      <c r="BN19" s="215"/>
      <c r="BO19" s="215"/>
      <c r="BP19" s="215"/>
      <c r="BQ19" s="220">
        <v>13</v>
      </c>
      <c r="BR19" s="221"/>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16"/>
    </row>
    <row r="20" spans="1:131" s="217" customFormat="1" ht="26.25" customHeight="1" x14ac:dyDescent="0.2">
      <c r="A20" s="220">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14"/>
      <c r="BA20" s="214"/>
      <c r="BB20" s="214"/>
      <c r="BC20" s="214"/>
      <c r="BD20" s="214"/>
      <c r="BE20" s="215"/>
      <c r="BF20" s="215"/>
      <c r="BG20" s="215"/>
      <c r="BH20" s="215"/>
      <c r="BI20" s="215"/>
      <c r="BJ20" s="215"/>
      <c r="BK20" s="215"/>
      <c r="BL20" s="215"/>
      <c r="BM20" s="215"/>
      <c r="BN20" s="215"/>
      <c r="BO20" s="215"/>
      <c r="BP20" s="215"/>
      <c r="BQ20" s="220">
        <v>14</v>
      </c>
      <c r="BR20" s="221"/>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16"/>
    </row>
    <row r="21" spans="1:131" s="217" customFormat="1" ht="26.25" customHeight="1" thickBot="1" x14ac:dyDescent="0.25">
      <c r="A21" s="220">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14"/>
      <c r="BA21" s="214"/>
      <c r="BB21" s="214"/>
      <c r="BC21" s="214"/>
      <c r="BD21" s="214"/>
      <c r="BE21" s="215"/>
      <c r="BF21" s="215"/>
      <c r="BG21" s="215"/>
      <c r="BH21" s="215"/>
      <c r="BI21" s="215"/>
      <c r="BJ21" s="215"/>
      <c r="BK21" s="215"/>
      <c r="BL21" s="215"/>
      <c r="BM21" s="215"/>
      <c r="BN21" s="215"/>
      <c r="BO21" s="215"/>
      <c r="BP21" s="215"/>
      <c r="BQ21" s="220">
        <v>15</v>
      </c>
      <c r="BR21" s="221"/>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16"/>
    </row>
    <row r="22" spans="1:131" s="217" customFormat="1" ht="26.25" customHeight="1" x14ac:dyDescent="0.2">
      <c r="A22" s="220">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15"/>
      <c r="BF22" s="215"/>
      <c r="BG22" s="215"/>
      <c r="BH22" s="215"/>
      <c r="BI22" s="215"/>
      <c r="BJ22" s="215"/>
      <c r="BK22" s="215"/>
      <c r="BL22" s="215"/>
      <c r="BM22" s="215"/>
      <c r="BN22" s="215"/>
      <c r="BO22" s="215"/>
      <c r="BP22" s="215"/>
      <c r="BQ22" s="220">
        <v>16</v>
      </c>
      <c r="BR22" s="221"/>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16"/>
    </row>
    <row r="23" spans="1:131" s="217" customFormat="1" ht="26.25" customHeight="1" thickBot="1" x14ac:dyDescent="0.25">
      <c r="A23" s="222" t="s">
        <v>377</v>
      </c>
      <c r="B23" s="973" t="s">
        <v>378</v>
      </c>
      <c r="C23" s="974"/>
      <c r="D23" s="974"/>
      <c r="E23" s="974"/>
      <c r="F23" s="974"/>
      <c r="G23" s="974"/>
      <c r="H23" s="974"/>
      <c r="I23" s="974"/>
      <c r="J23" s="974"/>
      <c r="K23" s="974"/>
      <c r="L23" s="974"/>
      <c r="M23" s="974"/>
      <c r="N23" s="974"/>
      <c r="O23" s="974"/>
      <c r="P23" s="984"/>
      <c r="Q23" s="1103">
        <v>27402</v>
      </c>
      <c r="R23" s="1097"/>
      <c r="S23" s="1097"/>
      <c r="T23" s="1097"/>
      <c r="U23" s="1097"/>
      <c r="V23" s="1097">
        <v>26740</v>
      </c>
      <c r="W23" s="1097"/>
      <c r="X23" s="1097"/>
      <c r="Y23" s="1097"/>
      <c r="Z23" s="1097"/>
      <c r="AA23" s="1097">
        <v>663</v>
      </c>
      <c r="AB23" s="1097"/>
      <c r="AC23" s="1097"/>
      <c r="AD23" s="1097"/>
      <c r="AE23" s="1104"/>
      <c r="AF23" s="1105">
        <v>455</v>
      </c>
      <c r="AG23" s="1097"/>
      <c r="AH23" s="1097"/>
      <c r="AI23" s="1097"/>
      <c r="AJ23" s="1106"/>
      <c r="AK23" s="1107"/>
      <c r="AL23" s="1108"/>
      <c r="AM23" s="1108"/>
      <c r="AN23" s="1108"/>
      <c r="AO23" s="1108"/>
      <c r="AP23" s="1097">
        <v>15570</v>
      </c>
      <c r="AQ23" s="1097"/>
      <c r="AR23" s="1097"/>
      <c r="AS23" s="1097"/>
      <c r="AT23" s="1097"/>
      <c r="AU23" s="1098"/>
      <c r="AV23" s="1098"/>
      <c r="AW23" s="1098"/>
      <c r="AX23" s="1098"/>
      <c r="AY23" s="1099"/>
      <c r="AZ23" s="1100" t="s">
        <v>122</v>
      </c>
      <c r="BA23" s="1101"/>
      <c r="BB23" s="1101"/>
      <c r="BC23" s="1101"/>
      <c r="BD23" s="1102"/>
      <c r="BE23" s="215"/>
      <c r="BF23" s="215"/>
      <c r="BG23" s="215"/>
      <c r="BH23" s="215"/>
      <c r="BI23" s="215"/>
      <c r="BJ23" s="215"/>
      <c r="BK23" s="215"/>
      <c r="BL23" s="215"/>
      <c r="BM23" s="215"/>
      <c r="BN23" s="215"/>
      <c r="BO23" s="215"/>
      <c r="BP23" s="215"/>
      <c r="BQ23" s="220">
        <v>17</v>
      </c>
      <c r="BR23" s="221"/>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16"/>
    </row>
    <row r="24" spans="1:131" s="217"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14"/>
      <c r="BA24" s="214"/>
      <c r="BB24" s="214"/>
      <c r="BC24" s="214"/>
      <c r="BD24" s="214"/>
      <c r="BE24" s="215"/>
      <c r="BF24" s="215"/>
      <c r="BG24" s="215"/>
      <c r="BH24" s="215"/>
      <c r="BI24" s="215"/>
      <c r="BJ24" s="215"/>
      <c r="BK24" s="215"/>
      <c r="BL24" s="215"/>
      <c r="BM24" s="215"/>
      <c r="BN24" s="215"/>
      <c r="BO24" s="215"/>
      <c r="BP24" s="215"/>
      <c r="BQ24" s="220">
        <v>18</v>
      </c>
      <c r="BR24" s="221"/>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16"/>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14"/>
      <c r="BK25" s="214"/>
      <c r="BL25" s="214"/>
      <c r="BM25" s="214"/>
      <c r="BN25" s="214"/>
      <c r="BO25" s="223"/>
      <c r="BP25" s="223"/>
      <c r="BQ25" s="220">
        <v>19</v>
      </c>
      <c r="BR25" s="221"/>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2"/>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14"/>
      <c r="BK26" s="214"/>
      <c r="BL26" s="214"/>
      <c r="BM26" s="214"/>
      <c r="BN26" s="214"/>
      <c r="BO26" s="223"/>
      <c r="BP26" s="223"/>
      <c r="BQ26" s="220">
        <v>20</v>
      </c>
      <c r="BR26" s="221"/>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2"/>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14"/>
      <c r="BK27" s="214"/>
      <c r="BL27" s="214"/>
      <c r="BM27" s="214"/>
      <c r="BN27" s="214"/>
      <c r="BO27" s="223"/>
      <c r="BP27" s="223"/>
      <c r="BQ27" s="220">
        <v>21</v>
      </c>
      <c r="BR27" s="221"/>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2"/>
    </row>
    <row r="28" spans="1:131" ht="26.25" customHeight="1" thickTop="1" x14ac:dyDescent="0.2">
      <c r="A28" s="224">
        <v>1</v>
      </c>
      <c r="B28" s="1083" t="s">
        <v>389</v>
      </c>
      <c r="C28" s="1084"/>
      <c r="D28" s="1084"/>
      <c r="E28" s="1084"/>
      <c r="F28" s="1084"/>
      <c r="G28" s="1084"/>
      <c r="H28" s="1084"/>
      <c r="I28" s="1084"/>
      <c r="J28" s="1084"/>
      <c r="K28" s="1084"/>
      <c r="L28" s="1084"/>
      <c r="M28" s="1084"/>
      <c r="N28" s="1084"/>
      <c r="O28" s="1084"/>
      <c r="P28" s="1085"/>
      <c r="Q28" s="1086">
        <v>5246</v>
      </c>
      <c r="R28" s="1087"/>
      <c r="S28" s="1087"/>
      <c r="T28" s="1087"/>
      <c r="U28" s="1087"/>
      <c r="V28" s="1087">
        <v>5090</v>
      </c>
      <c r="W28" s="1087"/>
      <c r="X28" s="1087"/>
      <c r="Y28" s="1087"/>
      <c r="Z28" s="1087"/>
      <c r="AA28" s="1087">
        <v>156</v>
      </c>
      <c r="AB28" s="1087"/>
      <c r="AC28" s="1087"/>
      <c r="AD28" s="1087"/>
      <c r="AE28" s="1088"/>
      <c r="AF28" s="1089">
        <v>156</v>
      </c>
      <c r="AG28" s="1087"/>
      <c r="AH28" s="1087"/>
      <c r="AI28" s="1087"/>
      <c r="AJ28" s="1090"/>
      <c r="AK28" s="1078">
        <v>438</v>
      </c>
      <c r="AL28" s="1079"/>
      <c r="AM28" s="1079"/>
      <c r="AN28" s="1079"/>
      <c r="AO28" s="1079"/>
      <c r="AP28" s="1079" t="s">
        <v>571</v>
      </c>
      <c r="AQ28" s="1079"/>
      <c r="AR28" s="1079"/>
      <c r="AS28" s="1079"/>
      <c r="AT28" s="1079"/>
      <c r="AU28" s="1079" t="s">
        <v>571</v>
      </c>
      <c r="AV28" s="1079"/>
      <c r="AW28" s="1079"/>
      <c r="AX28" s="1079"/>
      <c r="AY28" s="1079"/>
      <c r="AZ28" s="1080" t="s">
        <v>571</v>
      </c>
      <c r="BA28" s="1080"/>
      <c r="BB28" s="1080"/>
      <c r="BC28" s="1080"/>
      <c r="BD28" s="1080"/>
      <c r="BE28" s="1081"/>
      <c r="BF28" s="1081"/>
      <c r="BG28" s="1081"/>
      <c r="BH28" s="1081"/>
      <c r="BI28" s="1082"/>
      <c r="BJ28" s="214"/>
      <c r="BK28" s="214"/>
      <c r="BL28" s="214"/>
      <c r="BM28" s="214"/>
      <c r="BN28" s="214"/>
      <c r="BO28" s="223"/>
      <c r="BP28" s="223"/>
      <c r="BQ28" s="220">
        <v>22</v>
      </c>
      <c r="BR28" s="221"/>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2"/>
    </row>
    <row r="29" spans="1:131" ht="26.25" customHeight="1" x14ac:dyDescent="0.2">
      <c r="A29" s="224">
        <v>2</v>
      </c>
      <c r="B29" s="1066" t="s">
        <v>390</v>
      </c>
      <c r="C29" s="1067"/>
      <c r="D29" s="1067"/>
      <c r="E29" s="1067"/>
      <c r="F29" s="1067"/>
      <c r="G29" s="1067"/>
      <c r="H29" s="1067"/>
      <c r="I29" s="1067"/>
      <c r="J29" s="1067"/>
      <c r="K29" s="1067"/>
      <c r="L29" s="1067"/>
      <c r="M29" s="1067"/>
      <c r="N29" s="1067"/>
      <c r="O29" s="1067"/>
      <c r="P29" s="1068"/>
      <c r="Q29" s="1074">
        <v>980</v>
      </c>
      <c r="R29" s="1075"/>
      <c r="S29" s="1075"/>
      <c r="T29" s="1075"/>
      <c r="U29" s="1075"/>
      <c r="V29" s="1075">
        <v>980</v>
      </c>
      <c r="W29" s="1075"/>
      <c r="X29" s="1075"/>
      <c r="Y29" s="1075"/>
      <c r="Z29" s="1075"/>
      <c r="AA29" s="1075">
        <v>0</v>
      </c>
      <c r="AB29" s="1075"/>
      <c r="AC29" s="1075"/>
      <c r="AD29" s="1075"/>
      <c r="AE29" s="1076"/>
      <c r="AF29" s="1071">
        <v>0</v>
      </c>
      <c r="AG29" s="1072"/>
      <c r="AH29" s="1072"/>
      <c r="AI29" s="1072"/>
      <c r="AJ29" s="1073"/>
      <c r="AK29" s="1016">
        <v>262</v>
      </c>
      <c r="AL29" s="1007"/>
      <c r="AM29" s="1007"/>
      <c r="AN29" s="1007"/>
      <c r="AO29" s="1007"/>
      <c r="AP29" s="1007" t="s">
        <v>571</v>
      </c>
      <c r="AQ29" s="1007"/>
      <c r="AR29" s="1007"/>
      <c r="AS29" s="1007"/>
      <c r="AT29" s="1007"/>
      <c r="AU29" s="1007" t="s">
        <v>571</v>
      </c>
      <c r="AV29" s="1007"/>
      <c r="AW29" s="1007"/>
      <c r="AX29" s="1007"/>
      <c r="AY29" s="1007"/>
      <c r="AZ29" s="1077" t="s">
        <v>571</v>
      </c>
      <c r="BA29" s="1077"/>
      <c r="BB29" s="1077"/>
      <c r="BC29" s="1077"/>
      <c r="BD29" s="1077"/>
      <c r="BE29" s="1008"/>
      <c r="BF29" s="1008"/>
      <c r="BG29" s="1008"/>
      <c r="BH29" s="1008"/>
      <c r="BI29" s="1009"/>
      <c r="BJ29" s="214"/>
      <c r="BK29" s="214"/>
      <c r="BL29" s="214"/>
      <c r="BM29" s="214"/>
      <c r="BN29" s="214"/>
      <c r="BO29" s="223"/>
      <c r="BP29" s="223"/>
      <c r="BQ29" s="220">
        <v>23</v>
      </c>
      <c r="BR29" s="221"/>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2"/>
    </row>
    <row r="30" spans="1:131" ht="26.25" customHeight="1" x14ac:dyDescent="0.2">
      <c r="A30" s="224">
        <v>3</v>
      </c>
      <c r="B30" s="1066" t="s">
        <v>391</v>
      </c>
      <c r="C30" s="1067"/>
      <c r="D30" s="1067"/>
      <c r="E30" s="1067"/>
      <c r="F30" s="1067"/>
      <c r="G30" s="1067"/>
      <c r="H30" s="1067"/>
      <c r="I30" s="1067"/>
      <c r="J30" s="1067"/>
      <c r="K30" s="1067"/>
      <c r="L30" s="1067"/>
      <c r="M30" s="1067"/>
      <c r="N30" s="1067"/>
      <c r="O30" s="1067"/>
      <c r="P30" s="1068"/>
      <c r="Q30" s="1074">
        <v>6485</v>
      </c>
      <c r="R30" s="1075"/>
      <c r="S30" s="1075"/>
      <c r="T30" s="1075"/>
      <c r="U30" s="1075"/>
      <c r="V30" s="1075">
        <v>6346</v>
      </c>
      <c r="W30" s="1075"/>
      <c r="X30" s="1075"/>
      <c r="Y30" s="1075"/>
      <c r="Z30" s="1075"/>
      <c r="AA30" s="1075">
        <v>139</v>
      </c>
      <c r="AB30" s="1075"/>
      <c r="AC30" s="1075"/>
      <c r="AD30" s="1075"/>
      <c r="AE30" s="1076"/>
      <c r="AF30" s="1071">
        <v>139</v>
      </c>
      <c r="AG30" s="1072"/>
      <c r="AH30" s="1072"/>
      <c r="AI30" s="1072"/>
      <c r="AJ30" s="1073"/>
      <c r="AK30" s="1016">
        <v>872</v>
      </c>
      <c r="AL30" s="1007"/>
      <c r="AM30" s="1007"/>
      <c r="AN30" s="1007"/>
      <c r="AO30" s="1007"/>
      <c r="AP30" s="1007" t="s">
        <v>571</v>
      </c>
      <c r="AQ30" s="1007"/>
      <c r="AR30" s="1007"/>
      <c r="AS30" s="1007"/>
      <c r="AT30" s="1007"/>
      <c r="AU30" s="1007" t="s">
        <v>571</v>
      </c>
      <c r="AV30" s="1007"/>
      <c r="AW30" s="1007"/>
      <c r="AX30" s="1007"/>
      <c r="AY30" s="1007"/>
      <c r="AZ30" s="1077" t="s">
        <v>571</v>
      </c>
      <c r="BA30" s="1077"/>
      <c r="BB30" s="1077"/>
      <c r="BC30" s="1077"/>
      <c r="BD30" s="1077"/>
      <c r="BE30" s="1008"/>
      <c r="BF30" s="1008"/>
      <c r="BG30" s="1008"/>
      <c r="BH30" s="1008"/>
      <c r="BI30" s="1009"/>
      <c r="BJ30" s="214"/>
      <c r="BK30" s="214"/>
      <c r="BL30" s="214"/>
      <c r="BM30" s="214"/>
      <c r="BN30" s="214"/>
      <c r="BO30" s="223"/>
      <c r="BP30" s="223"/>
      <c r="BQ30" s="220">
        <v>24</v>
      </c>
      <c r="BR30" s="221"/>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2"/>
    </row>
    <row r="31" spans="1:131" ht="26.25" customHeight="1" x14ac:dyDescent="0.2">
      <c r="A31" s="224">
        <v>4</v>
      </c>
      <c r="B31" s="1066" t="s">
        <v>392</v>
      </c>
      <c r="C31" s="1067"/>
      <c r="D31" s="1067"/>
      <c r="E31" s="1067"/>
      <c r="F31" s="1067"/>
      <c r="G31" s="1067"/>
      <c r="H31" s="1067"/>
      <c r="I31" s="1067"/>
      <c r="J31" s="1067"/>
      <c r="K31" s="1067"/>
      <c r="L31" s="1067"/>
      <c r="M31" s="1067"/>
      <c r="N31" s="1067"/>
      <c r="O31" s="1067"/>
      <c r="P31" s="1068"/>
      <c r="Q31" s="1074">
        <v>56</v>
      </c>
      <c r="R31" s="1075"/>
      <c r="S31" s="1075"/>
      <c r="T31" s="1075"/>
      <c r="U31" s="1075"/>
      <c r="V31" s="1075">
        <v>31</v>
      </c>
      <c r="W31" s="1075"/>
      <c r="X31" s="1075"/>
      <c r="Y31" s="1075"/>
      <c r="Z31" s="1075"/>
      <c r="AA31" s="1075">
        <v>26</v>
      </c>
      <c r="AB31" s="1075"/>
      <c r="AC31" s="1075"/>
      <c r="AD31" s="1075"/>
      <c r="AE31" s="1076"/>
      <c r="AF31" s="1071">
        <v>26</v>
      </c>
      <c r="AG31" s="1072"/>
      <c r="AH31" s="1072"/>
      <c r="AI31" s="1072"/>
      <c r="AJ31" s="1073"/>
      <c r="AK31" s="1016" t="s">
        <v>571</v>
      </c>
      <c r="AL31" s="1007"/>
      <c r="AM31" s="1007"/>
      <c r="AN31" s="1007"/>
      <c r="AO31" s="1007"/>
      <c r="AP31" s="1007" t="s">
        <v>571</v>
      </c>
      <c r="AQ31" s="1007"/>
      <c r="AR31" s="1007"/>
      <c r="AS31" s="1007"/>
      <c r="AT31" s="1007"/>
      <c r="AU31" s="1007" t="s">
        <v>571</v>
      </c>
      <c r="AV31" s="1007"/>
      <c r="AW31" s="1007"/>
      <c r="AX31" s="1007"/>
      <c r="AY31" s="1007"/>
      <c r="AZ31" s="1077" t="s">
        <v>571</v>
      </c>
      <c r="BA31" s="1077"/>
      <c r="BB31" s="1077"/>
      <c r="BC31" s="1077"/>
      <c r="BD31" s="1077"/>
      <c r="BE31" s="1008"/>
      <c r="BF31" s="1008"/>
      <c r="BG31" s="1008"/>
      <c r="BH31" s="1008"/>
      <c r="BI31" s="1009"/>
      <c r="BJ31" s="214"/>
      <c r="BK31" s="214"/>
      <c r="BL31" s="214"/>
      <c r="BM31" s="214"/>
      <c r="BN31" s="214"/>
      <c r="BO31" s="223"/>
      <c r="BP31" s="223"/>
      <c r="BQ31" s="220">
        <v>25</v>
      </c>
      <c r="BR31" s="221"/>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2"/>
    </row>
    <row r="32" spans="1:131" ht="26.25" customHeight="1" x14ac:dyDescent="0.2">
      <c r="A32" s="224">
        <v>5</v>
      </c>
      <c r="B32" s="1066" t="s">
        <v>393</v>
      </c>
      <c r="C32" s="1067"/>
      <c r="D32" s="1067"/>
      <c r="E32" s="1067"/>
      <c r="F32" s="1067"/>
      <c r="G32" s="1067"/>
      <c r="H32" s="1067"/>
      <c r="I32" s="1067"/>
      <c r="J32" s="1067"/>
      <c r="K32" s="1067"/>
      <c r="L32" s="1067"/>
      <c r="M32" s="1067"/>
      <c r="N32" s="1067"/>
      <c r="O32" s="1067"/>
      <c r="P32" s="1068"/>
      <c r="Q32" s="1074">
        <v>11</v>
      </c>
      <c r="R32" s="1075"/>
      <c r="S32" s="1075"/>
      <c r="T32" s="1075"/>
      <c r="U32" s="1075"/>
      <c r="V32" s="1075">
        <v>10</v>
      </c>
      <c r="W32" s="1075"/>
      <c r="X32" s="1075"/>
      <c r="Y32" s="1075"/>
      <c r="Z32" s="1075"/>
      <c r="AA32" s="1075">
        <v>1</v>
      </c>
      <c r="AB32" s="1075"/>
      <c r="AC32" s="1075"/>
      <c r="AD32" s="1075"/>
      <c r="AE32" s="1076"/>
      <c r="AF32" s="1071">
        <v>1</v>
      </c>
      <c r="AG32" s="1072"/>
      <c r="AH32" s="1072"/>
      <c r="AI32" s="1072"/>
      <c r="AJ32" s="1073"/>
      <c r="AK32" s="1016">
        <v>8</v>
      </c>
      <c r="AL32" s="1007"/>
      <c r="AM32" s="1007"/>
      <c r="AN32" s="1007"/>
      <c r="AO32" s="1007"/>
      <c r="AP32" s="1007" t="s">
        <v>571</v>
      </c>
      <c r="AQ32" s="1007"/>
      <c r="AR32" s="1007"/>
      <c r="AS32" s="1007"/>
      <c r="AT32" s="1007"/>
      <c r="AU32" s="1007" t="s">
        <v>571</v>
      </c>
      <c r="AV32" s="1007"/>
      <c r="AW32" s="1007"/>
      <c r="AX32" s="1007"/>
      <c r="AY32" s="1007"/>
      <c r="AZ32" s="1077" t="s">
        <v>571</v>
      </c>
      <c r="BA32" s="1077"/>
      <c r="BB32" s="1077"/>
      <c r="BC32" s="1077"/>
      <c r="BD32" s="1077"/>
      <c r="BE32" s="1008"/>
      <c r="BF32" s="1008"/>
      <c r="BG32" s="1008"/>
      <c r="BH32" s="1008"/>
      <c r="BI32" s="1009"/>
      <c r="BJ32" s="214"/>
      <c r="BK32" s="214"/>
      <c r="BL32" s="214"/>
      <c r="BM32" s="214"/>
      <c r="BN32" s="214"/>
      <c r="BO32" s="223"/>
      <c r="BP32" s="223"/>
      <c r="BQ32" s="220">
        <v>26</v>
      </c>
      <c r="BR32" s="221"/>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2"/>
    </row>
    <row r="33" spans="1:131" ht="26.25" customHeight="1" x14ac:dyDescent="0.2">
      <c r="A33" s="224">
        <v>6</v>
      </c>
      <c r="B33" s="1066" t="s">
        <v>394</v>
      </c>
      <c r="C33" s="1067"/>
      <c r="D33" s="1067"/>
      <c r="E33" s="1067"/>
      <c r="F33" s="1067"/>
      <c r="G33" s="1067"/>
      <c r="H33" s="1067"/>
      <c r="I33" s="1067"/>
      <c r="J33" s="1067"/>
      <c r="K33" s="1067"/>
      <c r="L33" s="1067"/>
      <c r="M33" s="1067"/>
      <c r="N33" s="1067"/>
      <c r="O33" s="1067"/>
      <c r="P33" s="1068"/>
      <c r="Q33" s="1074">
        <v>118</v>
      </c>
      <c r="R33" s="1075"/>
      <c r="S33" s="1075"/>
      <c r="T33" s="1075"/>
      <c r="U33" s="1075"/>
      <c r="V33" s="1075">
        <v>114</v>
      </c>
      <c r="W33" s="1075"/>
      <c r="X33" s="1075"/>
      <c r="Y33" s="1075"/>
      <c r="Z33" s="1075"/>
      <c r="AA33" s="1075">
        <v>4</v>
      </c>
      <c r="AB33" s="1075"/>
      <c r="AC33" s="1075"/>
      <c r="AD33" s="1075"/>
      <c r="AE33" s="1076"/>
      <c r="AF33" s="1071">
        <v>4</v>
      </c>
      <c r="AG33" s="1072"/>
      <c r="AH33" s="1072"/>
      <c r="AI33" s="1072"/>
      <c r="AJ33" s="1073"/>
      <c r="AK33" s="1016">
        <v>10</v>
      </c>
      <c r="AL33" s="1007"/>
      <c r="AM33" s="1007"/>
      <c r="AN33" s="1007"/>
      <c r="AO33" s="1007"/>
      <c r="AP33" s="1007" t="s">
        <v>571</v>
      </c>
      <c r="AQ33" s="1007"/>
      <c r="AR33" s="1007"/>
      <c r="AS33" s="1007"/>
      <c r="AT33" s="1007"/>
      <c r="AU33" s="1007" t="s">
        <v>571</v>
      </c>
      <c r="AV33" s="1007"/>
      <c r="AW33" s="1007"/>
      <c r="AX33" s="1007"/>
      <c r="AY33" s="1007"/>
      <c r="AZ33" s="1077" t="s">
        <v>571</v>
      </c>
      <c r="BA33" s="1077"/>
      <c r="BB33" s="1077"/>
      <c r="BC33" s="1077"/>
      <c r="BD33" s="1077"/>
      <c r="BE33" s="1008"/>
      <c r="BF33" s="1008"/>
      <c r="BG33" s="1008"/>
      <c r="BH33" s="1008"/>
      <c r="BI33" s="1009"/>
      <c r="BJ33" s="214"/>
      <c r="BK33" s="214"/>
      <c r="BL33" s="214"/>
      <c r="BM33" s="214"/>
      <c r="BN33" s="214"/>
      <c r="BO33" s="223"/>
      <c r="BP33" s="223"/>
      <c r="BQ33" s="220">
        <v>27</v>
      </c>
      <c r="BR33" s="221"/>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2"/>
    </row>
    <row r="34" spans="1:131" ht="26.25" customHeight="1" x14ac:dyDescent="0.2">
      <c r="A34" s="224">
        <v>7</v>
      </c>
      <c r="B34" s="1066" t="s">
        <v>395</v>
      </c>
      <c r="C34" s="1067"/>
      <c r="D34" s="1067"/>
      <c r="E34" s="1067"/>
      <c r="F34" s="1067"/>
      <c r="G34" s="1067"/>
      <c r="H34" s="1067"/>
      <c r="I34" s="1067"/>
      <c r="J34" s="1067"/>
      <c r="K34" s="1067"/>
      <c r="L34" s="1067"/>
      <c r="M34" s="1067"/>
      <c r="N34" s="1067"/>
      <c r="O34" s="1067"/>
      <c r="P34" s="1068"/>
      <c r="Q34" s="1074">
        <v>4542</v>
      </c>
      <c r="R34" s="1075"/>
      <c r="S34" s="1075"/>
      <c r="T34" s="1075"/>
      <c r="U34" s="1075"/>
      <c r="V34" s="1075">
        <v>5416</v>
      </c>
      <c r="W34" s="1075"/>
      <c r="X34" s="1075"/>
      <c r="Y34" s="1075"/>
      <c r="Z34" s="1075"/>
      <c r="AA34" s="1075">
        <v>-874</v>
      </c>
      <c r="AB34" s="1075"/>
      <c r="AC34" s="1075"/>
      <c r="AD34" s="1075"/>
      <c r="AE34" s="1076"/>
      <c r="AF34" s="1071">
        <v>670</v>
      </c>
      <c r="AG34" s="1072"/>
      <c r="AH34" s="1072"/>
      <c r="AI34" s="1072"/>
      <c r="AJ34" s="1073"/>
      <c r="AK34" s="1016">
        <v>527</v>
      </c>
      <c r="AL34" s="1007"/>
      <c r="AM34" s="1007"/>
      <c r="AN34" s="1007"/>
      <c r="AO34" s="1007"/>
      <c r="AP34" s="1007">
        <v>2159</v>
      </c>
      <c r="AQ34" s="1007"/>
      <c r="AR34" s="1007"/>
      <c r="AS34" s="1007"/>
      <c r="AT34" s="1007"/>
      <c r="AU34" s="1007">
        <v>1187</v>
      </c>
      <c r="AV34" s="1007"/>
      <c r="AW34" s="1007"/>
      <c r="AX34" s="1007"/>
      <c r="AY34" s="1007"/>
      <c r="AZ34" s="1077" t="s">
        <v>571</v>
      </c>
      <c r="BA34" s="1077"/>
      <c r="BB34" s="1077"/>
      <c r="BC34" s="1077"/>
      <c r="BD34" s="1077"/>
      <c r="BE34" s="1008" t="s">
        <v>396</v>
      </c>
      <c r="BF34" s="1008"/>
      <c r="BG34" s="1008"/>
      <c r="BH34" s="1008"/>
      <c r="BI34" s="1009"/>
      <c r="BJ34" s="214"/>
      <c r="BK34" s="214"/>
      <c r="BL34" s="214"/>
      <c r="BM34" s="214"/>
      <c r="BN34" s="214"/>
      <c r="BO34" s="223"/>
      <c r="BP34" s="223"/>
      <c r="BQ34" s="220">
        <v>28</v>
      </c>
      <c r="BR34" s="221"/>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2"/>
    </row>
    <row r="35" spans="1:131" ht="26.25" customHeight="1" x14ac:dyDescent="0.2">
      <c r="A35" s="224">
        <v>8</v>
      </c>
      <c r="B35" s="1066" t="s">
        <v>397</v>
      </c>
      <c r="C35" s="1067"/>
      <c r="D35" s="1067"/>
      <c r="E35" s="1067"/>
      <c r="F35" s="1067"/>
      <c r="G35" s="1067"/>
      <c r="H35" s="1067"/>
      <c r="I35" s="1067"/>
      <c r="J35" s="1067"/>
      <c r="K35" s="1067"/>
      <c r="L35" s="1067"/>
      <c r="M35" s="1067"/>
      <c r="N35" s="1067"/>
      <c r="O35" s="1067"/>
      <c r="P35" s="1068"/>
      <c r="Q35" s="1074">
        <v>1715</v>
      </c>
      <c r="R35" s="1075"/>
      <c r="S35" s="1075"/>
      <c r="T35" s="1075"/>
      <c r="U35" s="1075"/>
      <c r="V35" s="1075">
        <v>1714</v>
      </c>
      <c r="W35" s="1075"/>
      <c r="X35" s="1075"/>
      <c r="Y35" s="1075"/>
      <c r="Z35" s="1075"/>
      <c r="AA35" s="1075">
        <v>1</v>
      </c>
      <c r="AB35" s="1075"/>
      <c r="AC35" s="1075"/>
      <c r="AD35" s="1075"/>
      <c r="AE35" s="1076"/>
      <c r="AF35" s="1071">
        <v>118</v>
      </c>
      <c r="AG35" s="1072"/>
      <c r="AH35" s="1072"/>
      <c r="AI35" s="1072"/>
      <c r="AJ35" s="1073"/>
      <c r="AK35" s="1016">
        <v>1340</v>
      </c>
      <c r="AL35" s="1007"/>
      <c r="AM35" s="1007"/>
      <c r="AN35" s="1007"/>
      <c r="AO35" s="1007"/>
      <c r="AP35" s="1007">
        <v>5361</v>
      </c>
      <c r="AQ35" s="1007"/>
      <c r="AR35" s="1007"/>
      <c r="AS35" s="1007"/>
      <c r="AT35" s="1007"/>
      <c r="AU35" s="1007">
        <v>3694</v>
      </c>
      <c r="AV35" s="1007"/>
      <c r="AW35" s="1007"/>
      <c r="AX35" s="1007"/>
      <c r="AY35" s="1007"/>
      <c r="AZ35" s="1077" t="s">
        <v>571</v>
      </c>
      <c r="BA35" s="1077"/>
      <c r="BB35" s="1077"/>
      <c r="BC35" s="1077"/>
      <c r="BD35" s="1077"/>
      <c r="BE35" s="1008" t="s">
        <v>396</v>
      </c>
      <c r="BF35" s="1008"/>
      <c r="BG35" s="1008"/>
      <c r="BH35" s="1008"/>
      <c r="BI35" s="1009"/>
      <c r="BJ35" s="214"/>
      <c r="BK35" s="214"/>
      <c r="BL35" s="214"/>
      <c r="BM35" s="214"/>
      <c r="BN35" s="214"/>
      <c r="BO35" s="223"/>
      <c r="BP35" s="223"/>
      <c r="BQ35" s="220">
        <v>29</v>
      </c>
      <c r="BR35" s="221"/>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2"/>
    </row>
    <row r="36" spans="1:131" ht="26.25" customHeight="1" x14ac:dyDescent="0.2">
      <c r="A36" s="224">
        <v>9</v>
      </c>
      <c r="B36" s="1066" t="s">
        <v>398</v>
      </c>
      <c r="C36" s="1067"/>
      <c r="D36" s="1067"/>
      <c r="E36" s="1067"/>
      <c r="F36" s="1067"/>
      <c r="G36" s="1067"/>
      <c r="H36" s="1067"/>
      <c r="I36" s="1067"/>
      <c r="J36" s="1067"/>
      <c r="K36" s="1067"/>
      <c r="L36" s="1067"/>
      <c r="M36" s="1067"/>
      <c r="N36" s="1067"/>
      <c r="O36" s="1067"/>
      <c r="P36" s="1068"/>
      <c r="Q36" s="1074">
        <v>23</v>
      </c>
      <c r="R36" s="1075"/>
      <c r="S36" s="1075"/>
      <c r="T36" s="1075"/>
      <c r="U36" s="1075"/>
      <c r="V36" s="1075">
        <v>22</v>
      </c>
      <c r="W36" s="1075"/>
      <c r="X36" s="1075"/>
      <c r="Y36" s="1075"/>
      <c r="Z36" s="1075"/>
      <c r="AA36" s="1075">
        <v>1</v>
      </c>
      <c r="AB36" s="1075"/>
      <c r="AC36" s="1075"/>
      <c r="AD36" s="1075"/>
      <c r="AE36" s="1076"/>
      <c r="AF36" s="1071">
        <v>1</v>
      </c>
      <c r="AG36" s="1072"/>
      <c r="AH36" s="1072"/>
      <c r="AI36" s="1072"/>
      <c r="AJ36" s="1073"/>
      <c r="AK36" s="1016">
        <v>23</v>
      </c>
      <c r="AL36" s="1007"/>
      <c r="AM36" s="1007"/>
      <c r="AN36" s="1007"/>
      <c r="AO36" s="1007"/>
      <c r="AP36" s="1007" t="s">
        <v>571</v>
      </c>
      <c r="AQ36" s="1007"/>
      <c r="AR36" s="1007"/>
      <c r="AS36" s="1007"/>
      <c r="AT36" s="1007"/>
      <c r="AU36" s="1007" t="s">
        <v>571</v>
      </c>
      <c r="AV36" s="1007"/>
      <c r="AW36" s="1007"/>
      <c r="AX36" s="1007"/>
      <c r="AY36" s="1007"/>
      <c r="AZ36" s="1077" t="s">
        <v>571</v>
      </c>
      <c r="BA36" s="1077"/>
      <c r="BB36" s="1077"/>
      <c r="BC36" s="1077"/>
      <c r="BD36" s="1077"/>
      <c r="BE36" s="1008" t="s">
        <v>399</v>
      </c>
      <c r="BF36" s="1008"/>
      <c r="BG36" s="1008"/>
      <c r="BH36" s="1008"/>
      <c r="BI36" s="1009"/>
      <c r="BJ36" s="214"/>
      <c r="BK36" s="214"/>
      <c r="BL36" s="214"/>
      <c r="BM36" s="214"/>
      <c r="BN36" s="214"/>
      <c r="BO36" s="223"/>
      <c r="BP36" s="223"/>
      <c r="BQ36" s="220">
        <v>30</v>
      </c>
      <c r="BR36" s="221"/>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2"/>
    </row>
    <row r="37" spans="1:131" ht="26.25" customHeight="1" x14ac:dyDescent="0.2">
      <c r="A37" s="224">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14"/>
      <c r="BK37" s="214"/>
      <c r="BL37" s="214"/>
      <c r="BM37" s="214"/>
      <c r="BN37" s="214"/>
      <c r="BO37" s="223"/>
      <c r="BP37" s="223"/>
      <c r="BQ37" s="220">
        <v>31</v>
      </c>
      <c r="BR37" s="221"/>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2"/>
    </row>
    <row r="38" spans="1:131" ht="26.25" customHeight="1" x14ac:dyDescent="0.2">
      <c r="A38" s="224">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14"/>
      <c r="BK38" s="214"/>
      <c r="BL38" s="214"/>
      <c r="BM38" s="214"/>
      <c r="BN38" s="214"/>
      <c r="BO38" s="223"/>
      <c r="BP38" s="223"/>
      <c r="BQ38" s="220">
        <v>32</v>
      </c>
      <c r="BR38" s="221"/>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2"/>
    </row>
    <row r="39" spans="1:131" ht="26.25" customHeight="1" x14ac:dyDescent="0.2">
      <c r="A39" s="224">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14"/>
      <c r="BK39" s="214"/>
      <c r="BL39" s="214"/>
      <c r="BM39" s="214"/>
      <c r="BN39" s="214"/>
      <c r="BO39" s="223"/>
      <c r="BP39" s="223"/>
      <c r="BQ39" s="220">
        <v>33</v>
      </c>
      <c r="BR39" s="221"/>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2"/>
    </row>
    <row r="40" spans="1:131" ht="26.25" customHeight="1" x14ac:dyDescent="0.2">
      <c r="A40" s="220">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14"/>
      <c r="BK40" s="214"/>
      <c r="BL40" s="214"/>
      <c r="BM40" s="214"/>
      <c r="BN40" s="214"/>
      <c r="BO40" s="223"/>
      <c r="BP40" s="223"/>
      <c r="BQ40" s="220">
        <v>34</v>
      </c>
      <c r="BR40" s="221"/>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2"/>
    </row>
    <row r="41" spans="1:131" ht="26.25" customHeight="1" x14ac:dyDescent="0.2">
      <c r="A41" s="220">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14"/>
      <c r="BK41" s="214"/>
      <c r="BL41" s="214"/>
      <c r="BM41" s="214"/>
      <c r="BN41" s="214"/>
      <c r="BO41" s="223"/>
      <c r="BP41" s="223"/>
      <c r="BQ41" s="220">
        <v>35</v>
      </c>
      <c r="BR41" s="221"/>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2"/>
    </row>
    <row r="42" spans="1:131" ht="26.25" customHeight="1" x14ac:dyDescent="0.2">
      <c r="A42" s="220">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14"/>
      <c r="BK42" s="214"/>
      <c r="BL42" s="214"/>
      <c r="BM42" s="214"/>
      <c r="BN42" s="214"/>
      <c r="BO42" s="223"/>
      <c r="BP42" s="223"/>
      <c r="BQ42" s="220">
        <v>36</v>
      </c>
      <c r="BR42" s="221"/>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2"/>
    </row>
    <row r="43" spans="1:131" ht="26.25" customHeight="1" x14ac:dyDescent="0.2">
      <c r="A43" s="220">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14"/>
      <c r="BK43" s="214"/>
      <c r="BL43" s="214"/>
      <c r="BM43" s="214"/>
      <c r="BN43" s="214"/>
      <c r="BO43" s="223"/>
      <c r="BP43" s="223"/>
      <c r="BQ43" s="220">
        <v>37</v>
      </c>
      <c r="BR43" s="221"/>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2"/>
    </row>
    <row r="44" spans="1:131" ht="26.25" customHeight="1" x14ac:dyDescent="0.2">
      <c r="A44" s="220">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14"/>
      <c r="BK44" s="214"/>
      <c r="BL44" s="214"/>
      <c r="BM44" s="214"/>
      <c r="BN44" s="214"/>
      <c r="BO44" s="223"/>
      <c r="BP44" s="223"/>
      <c r="BQ44" s="220">
        <v>38</v>
      </c>
      <c r="BR44" s="221"/>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2"/>
    </row>
    <row r="45" spans="1:131" ht="26.25" customHeight="1" x14ac:dyDescent="0.2">
      <c r="A45" s="220">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14"/>
      <c r="BK45" s="214"/>
      <c r="BL45" s="214"/>
      <c r="BM45" s="214"/>
      <c r="BN45" s="214"/>
      <c r="BO45" s="223"/>
      <c r="BP45" s="223"/>
      <c r="BQ45" s="220">
        <v>39</v>
      </c>
      <c r="BR45" s="221"/>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2"/>
    </row>
    <row r="46" spans="1:131" ht="26.25" customHeight="1" x14ac:dyDescent="0.2">
      <c r="A46" s="220">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14"/>
      <c r="BK46" s="214"/>
      <c r="BL46" s="214"/>
      <c r="BM46" s="214"/>
      <c r="BN46" s="214"/>
      <c r="BO46" s="223"/>
      <c r="BP46" s="223"/>
      <c r="BQ46" s="220">
        <v>40</v>
      </c>
      <c r="BR46" s="221"/>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2"/>
    </row>
    <row r="47" spans="1:131" ht="26.25" customHeight="1" x14ac:dyDescent="0.2">
      <c r="A47" s="220">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14"/>
      <c r="BK47" s="214"/>
      <c r="BL47" s="214"/>
      <c r="BM47" s="214"/>
      <c r="BN47" s="214"/>
      <c r="BO47" s="223"/>
      <c r="BP47" s="223"/>
      <c r="BQ47" s="220">
        <v>41</v>
      </c>
      <c r="BR47" s="221"/>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2"/>
    </row>
    <row r="48" spans="1:131" ht="26.25" customHeight="1" x14ac:dyDescent="0.2">
      <c r="A48" s="220">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14"/>
      <c r="BK48" s="214"/>
      <c r="BL48" s="214"/>
      <c r="BM48" s="214"/>
      <c r="BN48" s="214"/>
      <c r="BO48" s="223"/>
      <c r="BP48" s="223"/>
      <c r="BQ48" s="220">
        <v>42</v>
      </c>
      <c r="BR48" s="221"/>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2"/>
    </row>
    <row r="49" spans="1:131" ht="26.25" customHeight="1" x14ac:dyDescent="0.2">
      <c r="A49" s="220">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14"/>
      <c r="BK49" s="214"/>
      <c r="BL49" s="214"/>
      <c r="BM49" s="214"/>
      <c r="BN49" s="214"/>
      <c r="BO49" s="223"/>
      <c r="BP49" s="223"/>
      <c r="BQ49" s="220">
        <v>43</v>
      </c>
      <c r="BR49" s="221"/>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2"/>
    </row>
    <row r="50" spans="1:131" ht="26.25" customHeight="1" x14ac:dyDescent="0.2">
      <c r="A50" s="220">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14"/>
      <c r="BK50" s="214"/>
      <c r="BL50" s="214"/>
      <c r="BM50" s="214"/>
      <c r="BN50" s="214"/>
      <c r="BO50" s="223"/>
      <c r="BP50" s="223"/>
      <c r="BQ50" s="220">
        <v>44</v>
      </c>
      <c r="BR50" s="221"/>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2"/>
    </row>
    <row r="51" spans="1:131" ht="26.25" customHeight="1" x14ac:dyDescent="0.2">
      <c r="A51" s="220">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14"/>
      <c r="BK51" s="214"/>
      <c r="BL51" s="214"/>
      <c r="BM51" s="214"/>
      <c r="BN51" s="214"/>
      <c r="BO51" s="223"/>
      <c r="BP51" s="223"/>
      <c r="BQ51" s="220">
        <v>45</v>
      </c>
      <c r="BR51" s="221"/>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2"/>
    </row>
    <row r="52" spans="1:131" ht="26.25" customHeight="1" x14ac:dyDescent="0.2">
      <c r="A52" s="220">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14"/>
      <c r="BK52" s="214"/>
      <c r="BL52" s="214"/>
      <c r="BM52" s="214"/>
      <c r="BN52" s="214"/>
      <c r="BO52" s="223"/>
      <c r="BP52" s="223"/>
      <c r="BQ52" s="220">
        <v>46</v>
      </c>
      <c r="BR52" s="221"/>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2"/>
    </row>
    <row r="53" spans="1:131" ht="26.25" customHeight="1" x14ac:dyDescent="0.2">
      <c r="A53" s="220">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14"/>
      <c r="BK53" s="214"/>
      <c r="BL53" s="214"/>
      <c r="BM53" s="214"/>
      <c r="BN53" s="214"/>
      <c r="BO53" s="223"/>
      <c r="BP53" s="223"/>
      <c r="BQ53" s="220">
        <v>47</v>
      </c>
      <c r="BR53" s="221"/>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2"/>
    </row>
    <row r="54" spans="1:131" ht="26.25" customHeight="1" x14ac:dyDescent="0.2">
      <c r="A54" s="220">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14"/>
      <c r="BK54" s="214"/>
      <c r="BL54" s="214"/>
      <c r="BM54" s="214"/>
      <c r="BN54" s="214"/>
      <c r="BO54" s="223"/>
      <c r="BP54" s="223"/>
      <c r="BQ54" s="220">
        <v>48</v>
      </c>
      <c r="BR54" s="221"/>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2"/>
    </row>
    <row r="55" spans="1:131" ht="26.25" customHeight="1" x14ac:dyDescent="0.2">
      <c r="A55" s="220">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14"/>
      <c r="BK55" s="214"/>
      <c r="BL55" s="214"/>
      <c r="BM55" s="214"/>
      <c r="BN55" s="214"/>
      <c r="BO55" s="223"/>
      <c r="BP55" s="223"/>
      <c r="BQ55" s="220">
        <v>49</v>
      </c>
      <c r="BR55" s="221"/>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2"/>
    </row>
    <row r="56" spans="1:131" ht="26.25" customHeight="1" x14ac:dyDescent="0.2">
      <c r="A56" s="220">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14"/>
      <c r="BK56" s="214"/>
      <c r="BL56" s="214"/>
      <c r="BM56" s="214"/>
      <c r="BN56" s="214"/>
      <c r="BO56" s="223"/>
      <c r="BP56" s="223"/>
      <c r="BQ56" s="220">
        <v>50</v>
      </c>
      <c r="BR56" s="221"/>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2"/>
    </row>
    <row r="57" spans="1:131" ht="26.25" customHeight="1" x14ac:dyDescent="0.2">
      <c r="A57" s="220">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14"/>
      <c r="BK57" s="214"/>
      <c r="BL57" s="214"/>
      <c r="BM57" s="214"/>
      <c r="BN57" s="214"/>
      <c r="BO57" s="223"/>
      <c r="BP57" s="223"/>
      <c r="BQ57" s="220">
        <v>51</v>
      </c>
      <c r="BR57" s="221"/>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2"/>
    </row>
    <row r="58" spans="1:131" ht="26.25" customHeight="1" x14ac:dyDescent="0.2">
      <c r="A58" s="220">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14"/>
      <c r="BK58" s="214"/>
      <c r="BL58" s="214"/>
      <c r="BM58" s="214"/>
      <c r="BN58" s="214"/>
      <c r="BO58" s="223"/>
      <c r="BP58" s="223"/>
      <c r="BQ58" s="220">
        <v>52</v>
      </c>
      <c r="BR58" s="221"/>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2"/>
    </row>
    <row r="59" spans="1:131" ht="26.25" customHeight="1" x14ac:dyDescent="0.2">
      <c r="A59" s="220">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14"/>
      <c r="BK59" s="214"/>
      <c r="BL59" s="214"/>
      <c r="BM59" s="214"/>
      <c r="BN59" s="214"/>
      <c r="BO59" s="223"/>
      <c r="BP59" s="223"/>
      <c r="BQ59" s="220">
        <v>53</v>
      </c>
      <c r="BR59" s="221"/>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2"/>
    </row>
    <row r="60" spans="1:131" ht="26.25" customHeight="1" x14ac:dyDescent="0.2">
      <c r="A60" s="220">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14"/>
      <c r="BK60" s="214"/>
      <c r="BL60" s="214"/>
      <c r="BM60" s="214"/>
      <c r="BN60" s="214"/>
      <c r="BO60" s="223"/>
      <c r="BP60" s="223"/>
      <c r="BQ60" s="220">
        <v>54</v>
      </c>
      <c r="BR60" s="221"/>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2"/>
    </row>
    <row r="61" spans="1:131" ht="26.25" customHeight="1" thickBot="1" x14ac:dyDescent="0.25">
      <c r="A61" s="220">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14"/>
      <c r="BK61" s="214"/>
      <c r="BL61" s="214"/>
      <c r="BM61" s="214"/>
      <c r="BN61" s="214"/>
      <c r="BO61" s="223"/>
      <c r="BP61" s="223"/>
      <c r="BQ61" s="220">
        <v>55</v>
      </c>
      <c r="BR61" s="221"/>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2"/>
    </row>
    <row r="62" spans="1:131" ht="26.25" customHeight="1" x14ac:dyDescent="0.2">
      <c r="A62" s="220">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400</v>
      </c>
      <c r="BK62" s="1064"/>
      <c r="BL62" s="1064"/>
      <c r="BM62" s="1064"/>
      <c r="BN62" s="1065"/>
      <c r="BO62" s="223"/>
      <c r="BP62" s="223"/>
      <c r="BQ62" s="220">
        <v>56</v>
      </c>
      <c r="BR62" s="221"/>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2"/>
    </row>
    <row r="63" spans="1:131" ht="26.25" customHeight="1" thickBot="1" x14ac:dyDescent="0.25">
      <c r="A63" s="222" t="s">
        <v>377</v>
      </c>
      <c r="B63" s="973" t="s">
        <v>401</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1114</v>
      </c>
      <c r="AG63" s="995"/>
      <c r="AH63" s="995"/>
      <c r="AI63" s="995"/>
      <c r="AJ63" s="1058"/>
      <c r="AK63" s="1059"/>
      <c r="AL63" s="999"/>
      <c r="AM63" s="999"/>
      <c r="AN63" s="999"/>
      <c r="AO63" s="999"/>
      <c r="AP63" s="995">
        <v>7520</v>
      </c>
      <c r="AQ63" s="995"/>
      <c r="AR63" s="995"/>
      <c r="AS63" s="995"/>
      <c r="AT63" s="995"/>
      <c r="AU63" s="995">
        <v>4881</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3"/>
      <c r="BP63" s="223"/>
      <c r="BQ63" s="220">
        <v>57</v>
      </c>
      <c r="BR63" s="221"/>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2"/>
    </row>
    <row r="66" spans="1:131" ht="26.25" customHeight="1" x14ac:dyDescent="0.2">
      <c r="A66" s="1031" t="s">
        <v>403</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404</v>
      </c>
      <c r="AV66" s="1038"/>
      <c r="AW66" s="1038"/>
      <c r="AX66" s="1038"/>
      <c r="AY66" s="1039"/>
      <c r="AZ66" s="1037" t="s">
        <v>364</v>
      </c>
      <c r="BA66" s="1038"/>
      <c r="BB66" s="1038"/>
      <c r="BC66" s="1038"/>
      <c r="BD66" s="1051"/>
      <c r="BE66" s="223"/>
      <c r="BF66" s="223"/>
      <c r="BG66" s="223"/>
      <c r="BH66" s="223"/>
      <c r="BI66" s="223"/>
      <c r="BJ66" s="223"/>
      <c r="BK66" s="223"/>
      <c r="BL66" s="223"/>
      <c r="BM66" s="223"/>
      <c r="BN66" s="223"/>
      <c r="BO66" s="223"/>
      <c r="BP66" s="223"/>
      <c r="BQ66" s="220">
        <v>60</v>
      </c>
      <c r="BR66" s="225"/>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2"/>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3"/>
      <c r="BF67" s="223"/>
      <c r="BG67" s="223"/>
      <c r="BH67" s="223"/>
      <c r="BI67" s="223"/>
      <c r="BJ67" s="223"/>
      <c r="BK67" s="223"/>
      <c r="BL67" s="223"/>
      <c r="BM67" s="223"/>
      <c r="BN67" s="223"/>
      <c r="BO67" s="223"/>
      <c r="BP67" s="223"/>
      <c r="BQ67" s="220">
        <v>61</v>
      </c>
      <c r="BR67" s="225"/>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2"/>
    </row>
    <row r="68" spans="1:131" ht="26.25" customHeight="1" thickTop="1" x14ac:dyDescent="0.2">
      <c r="A68" s="218">
        <v>1</v>
      </c>
      <c r="B68" s="1021" t="s">
        <v>554</v>
      </c>
      <c r="C68" s="1022"/>
      <c r="D68" s="1022"/>
      <c r="E68" s="1022"/>
      <c r="F68" s="1022"/>
      <c r="G68" s="1022"/>
      <c r="H68" s="1022"/>
      <c r="I68" s="1022"/>
      <c r="J68" s="1022"/>
      <c r="K68" s="1022"/>
      <c r="L68" s="1022"/>
      <c r="M68" s="1022"/>
      <c r="N68" s="1022"/>
      <c r="O68" s="1022"/>
      <c r="P68" s="1023"/>
      <c r="Q68" s="1024">
        <v>2264</v>
      </c>
      <c r="R68" s="1018"/>
      <c r="S68" s="1018"/>
      <c r="T68" s="1018"/>
      <c r="U68" s="1018"/>
      <c r="V68" s="1018">
        <v>2244</v>
      </c>
      <c r="W68" s="1018"/>
      <c r="X68" s="1018"/>
      <c r="Y68" s="1018"/>
      <c r="Z68" s="1018"/>
      <c r="AA68" s="1018">
        <v>20</v>
      </c>
      <c r="AB68" s="1018"/>
      <c r="AC68" s="1018"/>
      <c r="AD68" s="1018"/>
      <c r="AE68" s="1018"/>
      <c r="AF68" s="1018">
        <v>20</v>
      </c>
      <c r="AG68" s="1018"/>
      <c r="AH68" s="1018"/>
      <c r="AI68" s="1018"/>
      <c r="AJ68" s="1018"/>
      <c r="AK68" s="1018">
        <v>54</v>
      </c>
      <c r="AL68" s="1018"/>
      <c r="AM68" s="1018"/>
      <c r="AN68" s="1018"/>
      <c r="AO68" s="1018"/>
      <c r="AP68" s="1018">
        <v>124</v>
      </c>
      <c r="AQ68" s="1018"/>
      <c r="AR68" s="1018"/>
      <c r="AS68" s="1018"/>
      <c r="AT68" s="1018"/>
      <c r="AU68" s="1018">
        <v>73</v>
      </c>
      <c r="AV68" s="1018"/>
      <c r="AW68" s="1018"/>
      <c r="AX68" s="1018"/>
      <c r="AY68" s="1018"/>
      <c r="AZ68" s="1019"/>
      <c r="BA68" s="1019"/>
      <c r="BB68" s="1019"/>
      <c r="BC68" s="1019"/>
      <c r="BD68" s="1020"/>
      <c r="BE68" s="223"/>
      <c r="BF68" s="223"/>
      <c r="BG68" s="223"/>
      <c r="BH68" s="223"/>
      <c r="BI68" s="223"/>
      <c r="BJ68" s="223"/>
      <c r="BK68" s="223"/>
      <c r="BL68" s="223"/>
      <c r="BM68" s="223"/>
      <c r="BN68" s="223"/>
      <c r="BO68" s="223"/>
      <c r="BP68" s="223"/>
      <c r="BQ68" s="220">
        <v>62</v>
      </c>
      <c r="BR68" s="225"/>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2"/>
    </row>
    <row r="69" spans="1:131" ht="26.25" customHeight="1" x14ac:dyDescent="0.2">
      <c r="A69" s="220">
        <v>2</v>
      </c>
      <c r="B69" s="1010" t="s">
        <v>555</v>
      </c>
      <c r="C69" s="1011"/>
      <c r="D69" s="1011"/>
      <c r="E69" s="1011"/>
      <c r="F69" s="1011"/>
      <c r="G69" s="1011"/>
      <c r="H69" s="1011"/>
      <c r="I69" s="1011"/>
      <c r="J69" s="1011"/>
      <c r="K69" s="1011"/>
      <c r="L69" s="1011"/>
      <c r="M69" s="1011"/>
      <c r="N69" s="1011"/>
      <c r="O69" s="1011"/>
      <c r="P69" s="1012"/>
      <c r="Q69" s="1013">
        <v>278</v>
      </c>
      <c r="R69" s="1007"/>
      <c r="S69" s="1007"/>
      <c r="T69" s="1007"/>
      <c r="U69" s="1007"/>
      <c r="V69" s="1007">
        <v>265</v>
      </c>
      <c r="W69" s="1007"/>
      <c r="X69" s="1007"/>
      <c r="Y69" s="1007"/>
      <c r="Z69" s="1007"/>
      <c r="AA69" s="1007">
        <v>13</v>
      </c>
      <c r="AB69" s="1007"/>
      <c r="AC69" s="1007"/>
      <c r="AD69" s="1007"/>
      <c r="AE69" s="1007"/>
      <c r="AF69" s="1007">
        <v>13</v>
      </c>
      <c r="AG69" s="1007"/>
      <c r="AH69" s="1007"/>
      <c r="AI69" s="1007"/>
      <c r="AJ69" s="1007"/>
      <c r="AK69" s="1007">
        <v>6</v>
      </c>
      <c r="AL69" s="1007"/>
      <c r="AM69" s="1007"/>
      <c r="AN69" s="1007"/>
      <c r="AO69" s="1007"/>
      <c r="AP69" s="1007" t="s">
        <v>571</v>
      </c>
      <c r="AQ69" s="1007"/>
      <c r="AR69" s="1007"/>
      <c r="AS69" s="1007"/>
      <c r="AT69" s="1007"/>
      <c r="AU69" s="1007" t="s">
        <v>571</v>
      </c>
      <c r="AV69" s="1007"/>
      <c r="AW69" s="1007"/>
      <c r="AX69" s="1007"/>
      <c r="AY69" s="1007"/>
      <c r="AZ69" s="1008"/>
      <c r="BA69" s="1008"/>
      <c r="BB69" s="1008"/>
      <c r="BC69" s="1008"/>
      <c r="BD69" s="1009"/>
      <c r="BE69" s="223"/>
      <c r="BF69" s="223"/>
      <c r="BG69" s="223"/>
      <c r="BH69" s="223"/>
      <c r="BI69" s="223"/>
      <c r="BJ69" s="223"/>
      <c r="BK69" s="223"/>
      <c r="BL69" s="223"/>
      <c r="BM69" s="223"/>
      <c r="BN69" s="223"/>
      <c r="BO69" s="223"/>
      <c r="BP69" s="223"/>
      <c r="BQ69" s="220">
        <v>63</v>
      </c>
      <c r="BR69" s="225"/>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2"/>
    </row>
    <row r="70" spans="1:131" ht="26.25" customHeight="1" x14ac:dyDescent="0.2">
      <c r="A70" s="220">
        <v>3</v>
      </c>
      <c r="B70" s="1010" t="s">
        <v>556</v>
      </c>
      <c r="C70" s="1011"/>
      <c r="D70" s="1011"/>
      <c r="E70" s="1011"/>
      <c r="F70" s="1011"/>
      <c r="G70" s="1011"/>
      <c r="H70" s="1011"/>
      <c r="I70" s="1011"/>
      <c r="J70" s="1011"/>
      <c r="K70" s="1011"/>
      <c r="L70" s="1011"/>
      <c r="M70" s="1011"/>
      <c r="N70" s="1011"/>
      <c r="O70" s="1011"/>
      <c r="P70" s="1012"/>
      <c r="Q70" s="1013">
        <v>1180</v>
      </c>
      <c r="R70" s="1007"/>
      <c r="S70" s="1007"/>
      <c r="T70" s="1007"/>
      <c r="U70" s="1007"/>
      <c r="V70" s="1007">
        <v>1080</v>
      </c>
      <c r="W70" s="1007"/>
      <c r="X70" s="1007"/>
      <c r="Y70" s="1007"/>
      <c r="Z70" s="1007"/>
      <c r="AA70" s="1007">
        <v>100</v>
      </c>
      <c r="AB70" s="1007"/>
      <c r="AC70" s="1007"/>
      <c r="AD70" s="1007"/>
      <c r="AE70" s="1007"/>
      <c r="AF70" s="1007">
        <v>100</v>
      </c>
      <c r="AG70" s="1007"/>
      <c r="AH70" s="1007"/>
      <c r="AI70" s="1007"/>
      <c r="AJ70" s="1007"/>
      <c r="AK70" s="1007">
        <v>35</v>
      </c>
      <c r="AL70" s="1007"/>
      <c r="AM70" s="1007"/>
      <c r="AN70" s="1007"/>
      <c r="AO70" s="1007"/>
      <c r="AP70" s="1007">
        <v>163</v>
      </c>
      <c r="AQ70" s="1007"/>
      <c r="AR70" s="1007"/>
      <c r="AS70" s="1007"/>
      <c r="AT70" s="1007"/>
      <c r="AU70" s="1007" t="s">
        <v>571</v>
      </c>
      <c r="AV70" s="1007"/>
      <c r="AW70" s="1007"/>
      <c r="AX70" s="1007"/>
      <c r="AY70" s="1007"/>
      <c r="AZ70" s="1008"/>
      <c r="BA70" s="1008"/>
      <c r="BB70" s="1008"/>
      <c r="BC70" s="1008"/>
      <c r="BD70" s="1009"/>
      <c r="BE70" s="223"/>
      <c r="BF70" s="223"/>
      <c r="BG70" s="223"/>
      <c r="BH70" s="223"/>
      <c r="BI70" s="223"/>
      <c r="BJ70" s="223"/>
      <c r="BK70" s="223"/>
      <c r="BL70" s="223"/>
      <c r="BM70" s="223"/>
      <c r="BN70" s="223"/>
      <c r="BO70" s="223"/>
      <c r="BP70" s="223"/>
      <c r="BQ70" s="220">
        <v>64</v>
      </c>
      <c r="BR70" s="225"/>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2"/>
    </row>
    <row r="71" spans="1:131" ht="26.25" customHeight="1" x14ac:dyDescent="0.2">
      <c r="A71" s="220">
        <v>4</v>
      </c>
      <c r="B71" s="1010" t="s">
        <v>557</v>
      </c>
      <c r="C71" s="1011"/>
      <c r="D71" s="1011"/>
      <c r="E71" s="1011"/>
      <c r="F71" s="1011"/>
      <c r="G71" s="1011"/>
      <c r="H71" s="1011"/>
      <c r="I71" s="1011"/>
      <c r="J71" s="1011"/>
      <c r="K71" s="1011"/>
      <c r="L71" s="1011"/>
      <c r="M71" s="1011"/>
      <c r="N71" s="1011"/>
      <c r="O71" s="1011"/>
      <c r="P71" s="1012"/>
      <c r="Q71" s="1013">
        <v>75</v>
      </c>
      <c r="R71" s="1007"/>
      <c r="S71" s="1007"/>
      <c r="T71" s="1007"/>
      <c r="U71" s="1007"/>
      <c r="V71" s="1007">
        <v>72</v>
      </c>
      <c r="W71" s="1007"/>
      <c r="X71" s="1007"/>
      <c r="Y71" s="1007"/>
      <c r="Z71" s="1007"/>
      <c r="AA71" s="1007">
        <v>3</v>
      </c>
      <c r="AB71" s="1007"/>
      <c r="AC71" s="1007"/>
      <c r="AD71" s="1007"/>
      <c r="AE71" s="1007"/>
      <c r="AF71" s="1007">
        <v>3</v>
      </c>
      <c r="AG71" s="1007"/>
      <c r="AH71" s="1007"/>
      <c r="AI71" s="1007"/>
      <c r="AJ71" s="1007"/>
      <c r="AK71" s="1007">
        <v>6</v>
      </c>
      <c r="AL71" s="1007"/>
      <c r="AM71" s="1007"/>
      <c r="AN71" s="1007"/>
      <c r="AO71" s="1007"/>
      <c r="AP71" s="1007" t="s">
        <v>571</v>
      </c>
      <c r="AQ71" s="1007"/>
      <c r="AR71" s="1007"/>
      <c r="AS71" s="1007"/>
      <c r="AT71" s="1007"/>
      <c r="AU71" s="1007" t="s">
        <v>571</v>
      </c>
      <c r="AV71" s="1007"/>
      <c r="AW71" s="1007"/>
      <c r="AX71" s="1007"/>
      <c r="AY71" s="1007"/>
      <c r="AZ71" s="1008"/>
      <c r="BA71" s="1008"/>
      <c r="BB71" s="1008"/>
      <c r="BC71" s="1008"/>
      <c r="BD71" s="1009"/>
      <c r="BE71" s="223"/>
      <c r="BF71" s="223"/>
      <c r="BG71" s="223"/>
      <c r="BH71" s="223"/>
      <c r="BI71" s="223"/>
      <c r="BJ71" s="223"/>
      <c r="BK71" s="223"/>
      <c r="BL71" s="223"/>
      <c r="BM71" s="223"/>
      <c r="BN71" s="223"/>
      <c r="BO71" s="223"/>
      <c r="BP71" s="223"/>
      <c r="BQ71" s="220">
        <v>65</v>
      </c>
      <c r="BR71" s="225"/>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2"/>
    </row>
    <row r="72" spans="1:131" ht="26.25" customHeight="1" x14ac:dyDescent="0.2">
      <c r="A72" s="220">
        <v>5</v>
      </c>
      <c r="B72" s="1010" t="s">
        <v>558</v>
      </c>
      <c r="C72" s="1011"/>
      <c r="D72" s="1011"/>
      <c r="E72" s="1011"/>
      <c r="F72" s="1011"/>
      <c r="G72" s="1011"/>
      <c r="H72" s="1011"/>
      <c r="I72" s="1011"/>
      <c r="J72" s="1011"/>
      <c r="K72" s="1011"/>
      <c r="L72" s="1011"/>
      <c r="M72" s="1011"/>
      <c r="N72" s="1011"/>
      <c r="O72" s="1011"/>
      <c r="P72" s="1012"/>
      <c r="Q72" s="1013">
        <v>3706</v>
      </c>
      <c r="R72" s="1007"/>
      <c r="S72" s="1007"/>
      <c r="T72" s="1007"/>
      <c r="U72" s="1007"/>
      <c r="V72" s="1007">
        <v>2968</v>
      </c>
      <c r="W72" s="1007"/>
      <c r="X72" s="1007"/>
      <c r="Y72" s="1007"/>
      <c r="Z72" s="1007"/>
      <c r="AA72" s="1007">
        <v>738</v>
      </c>
      <c r="AB72" s="1007"/>
      <c r="AC72" s="1007"/>
      <c r="AD72" s="1007"/>
      <c r="AE72" s="1007"/>
      <c r="AF72" s="1007">
        <v>738</v>
      </c>
      <c r="AG72" s="1007"/>
      <c r="AH72" s="1007"/>
      <c r="AI72" s="1007"/>
      <c r="AJ72" s="1007"/>
      <c r="AK72" s="1007">
        <v>1248</v>
      </c>
      <c r="AL72" s="1007"/>
      <c r="AM72" s="1007"/>
      <c r="AN72" s="1007"/>
      <c r="AO72" s="1007"/>
      <c r="AP72" s="1007" t="s">
        <v>571</v>
      </c>
      <c r="AQ72" s="1007"/>
      <c r="AR72" s="1007"/>
      <c r="AS72" s="1007"/>
      <c r="AT72" s="1007"/>
      <c r="AU72" s="1007" t="s">
        <v>571</v>
      </c>
      <c r="AV72" s="1007"/>
      <c r="AW72" s="1007"/>
      <c r="AX72" s="1007"/>
      <c r="AY72" s="1007"/>
      <c r="AZ72" s="1008"/>
      <c r="BA72" s="1008"/>
      <c r="BB72" s="1008"/>
      <c r="BC72" s="1008"/>
      <c r="BD72" s="1009"/>
      <c r="BE72" s="223"/>
      <c r="BF72" s="223"/>
      <c r="BG72" s="223"/>
      <c r="BH72" s="223"/>
      <c r="BI72" s="223"/>
      <c r="BJ72" s="223"/>
      <c r="BK72" s="223"/>
      <c r="BL72" s="223"/>
      <c r="BM72" s="223"/>
      <c r="BN72" s="223"/>
      <c r="BO72" s="223"/>
      <c r="BP72" s="223"/>
      <c r="BQ72" s="220">
        <v>66</v>
      </c>
      <c r="BR72" s="225"/>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2"/>
    </row>
    <row r="73" spans="1:131" ht="26.25" customHeight="1" x14ac:dyDescent="0.2">
      <c r="A73" s="220">
        <v>6</v>
      </c>
      <c r="B73" s="1010" t="s">
        <v>559</v>
      </c>
      <c r="C73" s="1011"/>
      <c r="D73" s="1011"/>
      <c r="E73" s="1011"/>
      <c r="F73" s="1011"/>
      <c r="G73" s="1011"/>
      <c r="H73" s="1011"/>
      <c r="I73" s="1011"/>
      <c r="J73" s="1011"/>
      <c r="K73" s="1011"/>
      <c r="L73" s="1011"/>
      <c r="M73" s="1011"/>
      <c r="N73" s="1011"/>
      <c r="O73" s="1011"/>
      <c r="P73" s="1012"/>
      <c r="Q73" s="1013">
        <v>820</v>
      </c>
      <c r="R73" s="1007"/>
      <c r="S73" s="1007"/>
      <c r="T73" s="1007"/>
      <c r="U73" s="1007"/>
      <c r="V73" s="1007">
        <v>797</v>
      </c>
      <c r="W73" s="1007"/>
      <c r="X73" s="1007"/>
      <c r="Y73" s="1007"/>
      <c r="Z73" s="1007"/>
      <c r="AA73" s="1007">
        <v>23</v>
      </c>
      <c r="AB73" s="1007"/>
      <c r="AC73" s="1007"/>
      <c r="AD73" s="1007"/>
      <c r="AE73" s="1007"/>
      <c r="AF73" s="1007">
        <v>23</v>
      </c>
      <c r="AG73" s="1007"/>
      <c r="AH73" s="1007"/>
      <c r="AI73" s="1007"/>
      <c r="AJ73" s="1007"/>
      <c r="AK73" s="1007">
        <v>152</v>
      </c>
      <c r="AL73" s="1007"/>
      <c r="AM73" s="1007"/>
      <c r="AN73" s="1007"/>
      <c r="AO73" s="1007"/>
      <c r="AP73" s="1007" t="s">
        <v>571</v>
      </c>
      <c r="AQ73" s="1007"/>
      <c r="AR73" s="1007"/>
      <c r="AS73" s="1007"/>
      <c r="AT73" s="1007"/>
      <c r="AU73" s="1007" t="s">
        <v>571</v>
      </c>
      <c r="AV73" s="1007"/>
      <c r="AW73" s="1007"/>
      <c r="AX73" s="1007"/>
      <c r="AY73" s="1007"/>
      <c r="AZ73" s="1008"/>
      <c r="BA73" s="1008"/>
      <c r="BB73" s="1008"/>
      <c r="BC73" s="1008"/>
      <c r="BD73" s="1009"/>
      <c r="BE73" s="223"/>
      <c r="BF73" s="223"/>
      <c r="BG73" s="223"/>
      <c r="BH73" s="223"/>
      <c r="BI73" s="223"/>
      <c r="BJ73" s="223"/>
      <c r="BK73" s="223"/>
      <c r="BL73" s="223"/>
      <c r="BM73" s="223"/>
      <c r="BN73" s="223"/>
      <c r="BO73" s="223"/>
      <c r="BP73" s="223"/>
      <c r="BQ73" s="220">
        <v>67</v>
      </c>
      <c r="BR73" s="225"/>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2"/>
    </row>
    <row r="74" spans="1:131" ht="26.25" customHeight="1" x14ac:dyDescent="0.2">
      <c r="A74" s="220">
        <v>7</v>
      </c>
      <c r="B74" s="1010" t="s">
        <v>560</v>
      </c>
      <c r="C74" s="1011"/>
      <c r="D74" s="1011"/>
      <c r="E74" s="1011"/>
      <c r="F74" s="1011"/>
      <c r="G74" s="1011"/>
      <c r="H74" s="1011"/>
      <c r="I74" s="1011"/>
      <c r="J74" s="1011"/>
      <c r="K74" s="1011"/>
      <c r="L74" s="1011"/>
      <c r="M74" s="1011"/>
      <c r="N74" s="1011"/>
      <c r="O74" s="1011"/>
      <c r="P74" s="1012"/>
      <c r="Q74" s="1013">
        <v>162866</v>
      </c>
      <c r="R74" s="1007"/>
      <c r="S74" s="1007"/>
      <c r="T74" s="1007"/>
      <c r="U74" s="1007"/>
      <c r="V74" s="1007">
        <v>159925</v>
      </c>
      <c r="W74" s="1007"/>
      <c r="X74" s="1007"/>
      <c r="Y74" s="1007"/>
      <c r="Z74" s="1007"/>
      <c r="AA74" s="1007">
        <v>2941</v>
      </c>
      <c r="AB74" s="1007"/>
      <c r="AC74" s="1007"/>
      <c r="AD74" s="1007"/>
      <c r="AE74" s="1007"/>
      <c r="AF74" s="1007">
        <v>2941</v>
      </c>
      <c r="AG74" s="1007"/>
      <c r="AH74" s="1007"/>
      <c r="AI74" s="1007"/>
      <c r="AJ74" s="1007"/>
      <c r="AK74" s="1007">
        <v>1620</v>
      </c>
      <c r="AL74" s="1007"/>
      <c r="AM74" s="1007"/>
      <c r="AN74" s="1007"/>
      <c r="AO74" s="1007"/>
      <c r="AP74" s="1007" t="s">
        <v>571</v>
      </c>
      <c r="AQ74" s="1007"/>
      <c r="AR74" s="1007"/>
      <c r="AS74" s="1007"/>
      <c r="AT74" s="1007"/>
      <c r="AU74" s="1007" t="s">
        <v>571</v>
      </c>
      <c r="AV74" s="1007"/>
      <c r="AW74" s="1007"/>
      <c r="AX74" s="1007"/>
      <c r="AY74" s="1007"/>
      <c r="AZ74" s="1008"/>
      <c r="BA74" s="1008"/>
      <c r="BB74" s="1008"/>
      <c r="BC74" s="1008"/>
      <c r="BD74" s="1009"/>
      <c r="BE74" s="223"/>
      <c r="BF74" s="223"/>
      <c r="BG74" s="223"/>
      <c r="BH74" s="223"/>
      <c r="BI74" s="223"/>
      <c r="BJ74" s="223"/>
      <c r="BK74" s="223"/>
      <c r="BL74" s="223"/>
      <c r="BM74" s="223"/>
      <c r="BN74" s="223"/>
      <c r="BO74" s="223"/>
      <c r="BP74" s="223"/>
      <c r="BQ74" s="220">
        <v>68</v>
      </c>
      <c r="BR74" s="225"/>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2"/>
    </row>
    <row r="75" spans="1:131" ht="26.25" customHeight="1" x14ac:dyDescent="0.2">
      <c r="A75" s="220">
        <v>8</v>
      </c>
      <c r="B75" s="1010" t="s">
        <v>561</v>
      </c>
      <c r="C75" s="1011"/>
      <c r="D75" s="1011"/>
      <c r="E75" s="1011"/>
      <c r="F75" s="1011"/>
      <c r="G75" s="1011"/>
      <c r="H75" s="1011"/>
      <c r="I75" s="1011"/>
      <c r="J75" s="1011"/>
      <c r="K75" s="1011"/>
      <c r="L75" s="1011"/>
      <c r="M75" s="1011"/>
      <c r="N75" s="1011"/>
      <c r="O75" s="1011"/>
      <c r="P75" s="1012"/>
      <c r="Q75" s="1014">
        <v>6</v>
      </c>
      <c r="R75" s="1015"/>
      <c r="S75" s="1015"/>
      <c r="T75" s="1015"/>
      <c r="U75" s="1016"/>
      <c r="V75" s="1017">
        <v>5</v>
      </c>
      <c r="W75" s="1015"/>
      <c r="X75" s="1015"/>
      <c r="Y75" s="1015"/>
      <c r="Z75" s="1016"/>
      <c r="AA75" s="1017">
        <v>1</v>
      </c>
      <c r="AB75" s="1015"/>
      <c r="AC75" s="1015"/>
      <c r="AD75" s="1015"/>
      <c r="AE75" s="1016"/>
      <c r="AF75" s="1017">
        <v>1</v>
      </c>
      <c r="AG75" s="1015"/>
      <c r="AH75" s="1015"/>
      <c r="AI75" s="1015"/>
      <c r="AJ75" s="1016"/>
      <c r="AK75" s="1017">
        <v>3</v>
      </c>
      <c r="AL75" s="1015"/>
      <c r="AM75" s="1015"/>
      <c r="AN75" s="1015"/>
      <c r="AO75" s="1016"/>
      <c r="AP75" s="1007" t="s">
        <v>571</v>
      </c>
      <c r="AQ75" s="1007"/>
      <c r="AR75" s="1007"/>
      <c r="AS75" s="1007"/>
      <c r="AT75" s="1007"/>
      <c r="AU75" s="1007" t="s">
        <v>571</v>
      </c>
      <c r="AV75" s="1007"/>
      <c r="AW75" s="1007"/>
      <c r="AX75" s="1007"/>
      <c r="AY75" s="1007"/>
      <c r="AZ75" s="1008"/>
      <c r="BA75" s="1008"/>
      <c r="BB75" s="1008"/>
      <c r="BC75" s="1008"/>
      <c r="BD75" s="1009"/>
      <c r="BE75" s="223"/>
      <c r="BF75" s="223"/>
      <c r="BG75" s="223"/>
      <c r="BH75" s="223"/>
      <c r="BI75" s="223"/>
      <c r="BJ75" s="223"/>
      <c r="BK75" s="223"/>
      <c r="BL75" s="223"/>
      <c r="BM75" s="223"/>
      <c r="BN75" s="223"/>
      <c r="BO75" s="223"/>
      <c r="BP75" s="223"/>
      <c r="BQ75" s="220">
        <v>69</v>
      </c>
      <c r="BR75" s="225"/>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2"/>
    </row>
    <row r="76" spans="1:131" ht="26.25" customHeight="1" x14ac:dyDescent="0.2">
      <c r="A76" s="220">
        <v>9</v>
      </c>
      <c r="B76" s="1010" t="s">
        <v>562</v>
      </c>
      <c r="C76" s="1011"/>
      <c r="D76" s="1011"/>
      <c r="E76" s="1011"/>
      <c r="F76" s="1011"/>
      <c r="G76" s="1011"/>
      <c r="H76" s="1011"/>
      <c r="I76" s="1011"/>
      <c r="J76" s="1011"/>
      <c r="K76" s="1011"/>
      <c r="L76" s="1011"/>
      <c r="M76" s="1011"/>
      <c r="N76" s="1011"/>
      <c r="O76" s="1011"/>
      <c r="P76" s="1012"/>
      <c r="Q76" s="1014">
        <v>1</v>
      </c>
      <c r="R76" s="1015"/>
      <c r="S76" s="1015"/>
      <c r="T76" s="1015"/>
      <c r="U76" s="1016"/>
      <c r="V76" s="1017">
        <v>0</v>
      </c>
      <c r="W76" s="1015"/>
      <c r="X76" s="1015"/>
      <c r="Y76" s="1015"/>
      <c r="Z76" s="1016"/>
      <c r="AA76" s="1017">
        <v>0</v>
      </c>
      <c r="AB76" s="1015"/>
      <c r="AC76" s="1015"/>
      <c r="AD76" s="1015"/>
      <c r="AE76" s="1016"/>
      <c r="AF76" s="1017">
        <v>0</v>
      </c>
      <c r="AG76" s="1015"/>
      <c r="AH76" s="1015"/>
      <c r="AI76" s="1015"/>
      <c r="AJ76" s="1016"/>
      <c r="AK76" s="1017" t="s">
        <v>571</v>
      </c>
      <c r="AL76" s="1015"/>
      <c r="AM76" s="1015"/>
      <c r="AN76" s="1015"/>
      <c r="AO76" s="1016"/>
      <c r="AP76" s="1007" t="s">
        <v>571</v>
      </c>
      <c r="AQ76" s="1007"/>
      <c r="AR76" s="1007"/>
      <c r="AS76" s="1007"/>
      <c r="AT76" s="1007"/>
      <c r="AU76" s="1007" t="s">
        <v>571</v>
      </c>
      <c r="AV76" s="1007"/>
      <c r="AW76" s="1007"/>
      <c r="AX76" s="1007"/>
      <c r="AY76" s="1007"/>
      <c r="AZ76" s="1008"/>
      <c r="BA76" s="1008"/>
      <c r="BB76" s="1008"/>
      <c r="BC76" s="1008"/>
      <c r="BD76" s="1009"/>
      <c r="BE76" s="223"/>
      <c r="BF76" s="223"/>
      <c r="BG76" s="223"/>
      <c r="BH76" s="223"/>
      <c r="BI76" s="223"/>
      <c r="BJ76" s="223"/>
      <c r="BK76" s="223"/>
      <c r="BL76" s="223"/>
      <c r="BM76" s="223"/>
      <c r="BN76" s="223"/>
      <c r="BO76" s="223"/>
      <c r="BP76" s="223"/>
      <c r="BQ76" s="220">
        <v>70</v>
      </c>
      <c r="BR76" s="225"/>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2"/>
    </row>
    <row r="77" spans="1:131" ht="26.25" customHeight="1" x14ac:dyDescent="0.2">
      <c r="A77" s="220">
        <v>10</v>
      </c>
      <c r="B77" s="1010" t="s">
        <v>563</v>
      </c>
      <c r="C77" s="1011"/>
      <c r="D77" s="1011"/>
      <c r="E77" s="1011"/>
      <c r="F77" s="1011"/>
      <c r="G77" s="1011"/>
      <c r="H77" s="1011"/>
      <c r="I77" s="1011"/>
      <c r="J77" s="1011"/>
      <c r="K77" s="1011"/>
      <c r="L77" s="1011"/>
      <c r="M77" s="1011"/>
      <c r="N77" s="1011"/>
      <c r="O77" s="1011"/>
      <c r="P77" s="1012"/>
      <c r="Q77" s="1014">
        <v>21549</v>
      </c>
      <c r="R77" s="1015"/>
      <c r="S77" s="1015"/>
      <c r="T77" s="1015"/>
      <c r="U77" s="1016"/>
      <c r="V77" s="1017">
        <v>21154</v>
      </c>
      <c r="W77" s="1015"/>
      <c r="X77" s="1015"/>
      <c r="Y77" s="1015"/>
      <c r="Z77" s="1016"/>
      <c r="AA77" s="1017">
        <v>395</v>
      </c>
      <c r="AB77" s="1015"/>
      <c r="AC77" s="1015"/>
      <c r="AD77" s="1015"/>
      <c r="AE77" s="1016"/>
      <c r="AF77" s="1017">
        <v>28145</v>
      </c>
      <c r="AG77" s="1015"/>
      <c r="AH77" s="1015"/>
      <c r="AI77" s="1015"/>
      <c r="AJ77" s="1016"/>
      <c r="AK77" s="1017" t="s">
        <v>571</v>
      </c>
      <c r="AL77" s="1015"/>
      <c r="AM77" s="1015"/>
      <c r="AN77" s="1015"/>
      <c r="AO77" s="1016"/>
      <c r="AP77" s="1017">
        <v>52844</v>
      </c>
      <c r="AQ77" s="1015"/>
      <c r="AR77" s="1015"/>
      <c r="AS77" s="1015"/>
      <c r="AT77" s="1016"/>
      <c r="AU77" s="1017" t="s">
        <v>571</v>
      </c>
      <c r="AV77" s="1015"/>
      <c r="AW77" s="1015"/>
      <c r="AX77" s="1015"/>
      <c r="AY77" s="1016"/>
      <c r="AZ77" s="1008" t="s">
        <v>578</v>
      </c>
      <c r="BA77" s="1008"/>
      <c r="BB77" s="1008"/>
      <c r="BC77" s="1008"/>
      <c r="BD77" s="1009"/>
      <c r="BE77" s="223"/>
      <c r="BF77" s="223"/>
      <c r="BG77" s="223"/>
      <c r="BH77" s="223"/>
      <c r="BI77" s="223"/>
      <c r="BJ77" s="223"/>
      <c r="BK77" s="223"/>
      <c r="BL77" s="223"/>
      <c r="BM77" s="223"/>
      <c r="BN77" s="223"/>
      <c r="BO77" s="223"/>
      <c r="BP77" s="223"/>
      <c r="BQ77" s="220">
        <v>71</v>
      </c>
      <c r="BR77" s="225"/>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2"/>
    </row>
    <row r="78" spans="1:131" ht="26.25" customHeight="1" x14ac:dyDescent="0.2">
      <c r="A78" s="220">
        <v>11</v>
      </c>
      <c r="B78" s="1010" t="s">
        <v>564</v>
      </c>
      <c r="C78" s="1011"/>
      <c r="D78" s="1011"/>
      <c r="E78" s="1011"/>
      <c r="F78" s="1011"/>
      <c r="G78" s="1011"/>
      <c r="H78" s="1011"/>
      <c r="I78" s="1011"/>
      <c r="J78" s="1011"/>
      <c r="K78" s="1011"/>
      <c r="L78" s="1011"/>
      <c r="M78" s="1011"/>
      <c r="N78" s="1011"/>
      <c r="O78" s="1011"/>
      <c r="P78" s="1012"/>
      <c r="Q78" s="1013">
        <v>736</v>
      </c>
      <c r="R78" s="1007"/>
      <c r="S78" s="1007"/>
      <c r="T78" s="1007"/>
      <c r="U78" s="1007"/>
      <c r="V78" s="1007">
        <v>587</v>
      </c>
      <c r="W78" s="1007"/>
      <c r="X78" s="1007"/>
      <c r="Y78" s="1007"/>
      <c r="Z78" s="1007"/>
      <c r="AA78" s="1007">
        <v>149</v>
      </c>
      <c r="AB78" s="1007"/>
      <c r="AC78" s="1007"/>
      <c r="AD78" s="1007"/>
      <c r="AE78" s="1007"/>
      <c r="AF78" s="1007">
        <v>2079</v>
      </c>
      <c r="AG78" s="1007"/>
      <c r="AH78" s="1007"/>
      <c r="AI78" s="1007"/>
      <c r="AJ78" s="1007"/>
      <c r="AK78" s="1007" t="s">
        <v>571</v>
      </c>
      <c r="AL78" s="1007"/>
      <c r="AM78" s="1007"/>
      <c r="AN78" s="1007"/>
      <c r="AO78" s="1007"/>
      <c r="AP78" s="1007">
        <v>1074</v>
      </c>
      <c r="AQ78" s="1007"/>
      <c r="AR78" s="1007"/>
      <c r="AS78" s="1007"/>
      <c r="AT78" s="1007"/>
      <c r="AU78" s="1007" t="s">
        <v>571</v>
      </c>
      <c r="AV78" s="1007"/>
      <c r="AW78" s="1007"/>
      <c r="AX78" s="1007"/>
      <c r="AY78" s="1007"/>
      <c r="AZ78" s="1008" t="s">
        <v>578</v>
      </c>
      <c r="BA78" s="1008"/>
      <c r="BB78" s="1008"/>
      <c r="BC78" s="1008"/>
      <c r="BD78" s="1009"/>
      <c r="BE78" s="223"/>
      <c r="BF78" s="223"/>
      <c r="BG78" s="223"/>
      <c r="BH78" s="223"/>
      <c r="BI78" s="223"/>
      <c r="BJ78" s="212"/>
      <c r="BK78" s="212"/>
      <c r="BL78" s="212"/>
      <c r="BM78" s="212"/>
      <c r="BN78" s="212"/>
      <c r="BO78" s="223"/>
      <c r="BP78" s="223"/>
      <c r="BQ78" s="220">
        <v>72</v>
      </c>
      <c r="BR78" s="225"/>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2"/>
    </row>
    <row r="79" spans="1:131" ht="26.25" customHeight="1" x14ac:dyDescent="0.2">
      <c r="A79" s="220">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3"/>
      <c r="BF79" s="223"/>
      <c r="BG79" s="223"/>
      <c r="BH79" s="223"/>
      <c r="BI79" s="223"/>
      <c r="BJ79" s="212"/>
      <c r="BK79" s="212"/>
      <c r="BL79" s="212"/>
      <c r="BM79" s="212"/>
      <c r="BN79" s="212"/>
      <c r="BO79" s="223"/>
      <c r="BP79" s="223"/>
      <c r="BQ79" s="220">
        <v>73</v>
      </c>
      <c r="BR79" s="225"/>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2"/>
    </row>
    <row r="80" spans="1:131" ht="26.25" customHeight="1" x14ac:dyDescent="0.2">
      <c r="A80" s="220">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3"/>
      <c r="BF80" s="223"/>
      <c r="BG80" s="223"/>
      <c r="BH80" s="223"/>
      <c r="BI80" s="223"/>
      <c r="BJ80" s="223"/>
      <c r="BK80" s="223"/>
      <c r="BL80" s="223"/>
      <c r="BM80" s="223"/>
      <c r="BN80" s="223"/>
      <c r="BO80" s="223"/>
      <c r="BP80" s="223"/>
      <c r="BQ80" s="220">
        <v>74</v>
      </c>
      <c r="BR80" s="225"/>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2"/>
    </row>
    <row r="81" spans="1:131" ht="26.25" customHeight="1" x14ac:dyDescent="0.2">
      <c r="A81" s="220">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3"/>
      <c r="BF81" s="223"/>
      <c r="BG81" s="223"/>
      <c r="BH81" s="223"/>
      <c r="BI81" s="223"/>
      <c r="BJ81" s="223"/>
      <c r="BK81" s="223"/>
      <c r="BL81" s="223"/>
      <c r="BM81" s="223"/>
      <c r="BN81" s="223"/>
      <c r="BO81" s="223"/>
      <c r="BP81" s="223"/>
      <c r="BQ81" s="220">
        <v>75</v>
      </c>
      <c r="BR81" s="225"/>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2"/>
    </row>
    <row r="82" spans="1:131" ht="26.25" customHeight="1" x14ac:dyDescent="0.2">
      <c r="A82" s="220">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3"/>
      <c r="BF82" s="223"/>
      <c r="BG82" s="223"/>
      <c r="BH82" s="223"/>
      <c r="BI82" s="223"/>
      <c r="BJ82" s="223"/>
      <c r="BK82" s="223"/>
      <c r="BL82" s="223"/>
      <c r="BM82" s="223"/>
      <c r="BN82" s="223"/>
      <c r="BO82" s="223"/>
      <c r="BP82" s="223"/>
      <c r="BQ82" s="220">
        <v>76</v>
      </c>
      <c r="BR82" s="225"/>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2"/>
    </row>
    <row r="83" spans="1:131" ht="26.25" customHeight="1" x14ac:dyDescent="0.2">
      <c r="A83" s="220">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3"/>
      <c r="BF83" s="223"/>
      <c r="BG83" s="223"/>
      <c r="BH83" s="223"/>
      <c r="BI83" s="223"/>
      <c r="BJ83" s="223"/>
      <c r="BK83" s="223"/>
      <c r="BL83" s="223"/>
      <c r="BM83" s="223"/>
      <c r="BN83" s="223"/>
      <c r="BO83" s="223"/>
      <c r="BP83" s="223"/>
      <c r="BQ83" s="220">
        <v>77</v>
      </c>
      <c r="BR83" s="225"/>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2"/>
    </row>
    <row r="84" spans="1:131" ht="26.25" customHeight="1" x14ac:dyDescent="0.2">
      <c r="A84" s="220">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3"/>
      <c r="BF84" s="223"/>
      <c r="BG84" s="223"/>
      <c r="BH84" s="223"/>
      <c r="BI84" s="223"/>
      <c r="BJ84" s="223"/>
      <c r="BK84" s="223"/>
      <c r="BL84" s="223"/>
      <c r="BM84" s="223"/>
      <c r="BN84" s="223"/>
      <c r="BO84" s="223"/>
      <c r="BP84" s="223"/>
      <c r="BQ84" s="220">
        <v>78</v>
      </c>
      <c r="BR84" s="225"/>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2"/>
    </row>
    <row r="85" spans="1:131" ht="26.25" customHeight="1" x14ac:dyDescent="0.2">
      <c r="A85" s="220">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3"/>
      <c r="BF85" s="223"/>
      <c r="BG85" s="223"/>
      <c r="BH85" s="223"/>
      <c r="BI85" s="223"/>
      <c r="BJ85" s="223"/>
      <c r="BK85" s="223"/>
      <c r="BL85" s="223"/>
      <c r="BM85" s="223"/>
      <c r="BN85" s="223"/>
      <c r="BO85" s="223"/>
      <c r="BP85" s="223"/>
      <c r="BQ85" s="220">
        <v>79</v>
      </c>
      <c r="BR85" s="225"/>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2"/>
    </row>
    <row r="86" spans="1:131" ht="26.25" customHeight="1" x14ac:dyDescent="0.2">
      <c r="A86" s="220">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3"/>
      <c r="BF86" s="223"/>
      <c r="BG86" s="223"/>
      <c r="BH86" s="223"/>
      <c r="BI86" s="223"/>
      <c r="BJ86" s="223"/>
      <c r="BK86" s="223"/>
      <c r="BL86" s="223"/>
      <c r="BM86" s="223"/>
      <c r="BN86" s="223"/>
      <c r="BO86" s="223"/>
      <c r="BP86" s="223"/>
      <c r="BQ86" s="220">
        <v>80</v>
      </c>
      <c r="BR86" s="225"/>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2"/>
    </row>
    <row r="87" spans="1:131" ht="26.25" customHeight="1" x14ac:dyDescent="0.2">
      <c r="A87" s="226">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3"/>
      <c r="BF87" s="223"/>
      <c r="BG87" s="223"/>
      <c r="BH87" s="223"/>
      <c r="BI87" s="223"/>
      <c r="BJ87" s="223"/>
      <c r="BK87" s="223"/>
      <c r="BL87" s="223"/>
      <c r="BM87" s="223"/>
      <c r="BN87" s="223"/>
      <c r="BO87" s="223"/>
      <c r="BP87" s="223"/>
      <c r="BQ87" s="220">
        <v>81</v>
      </c>
      <c r="BR87" s="225"/>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2"/>
    </row>
    <row r="88" spans="1:131" ht="26.25" customHeight="1" thickBot="1" x14ac:dyDescent="0.25">
      <c r="A88" s="222" t="s">
        <v>377</v>
      </c>
      <c r="B88" s="973" t="s">
        <v>405</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34064</v>
      </c>
      <c r="AG88" s="995"/>
      <c r="AH88" s="995"/>
      <c r="AI88" s="995"/>
      <c r="AJ88" s="995"/>
      <c r="AK88" s="999"/>
      <c r="AL88" s="999"/>
      <c r="AM88" s="999"/>
      <c r="AN88" s="999"/>
      <c r="AO88" s="999"/>
      <c r="AP88" s="995">
        <v>54205</v>
      </c>
      <c r="AQ88" s="995"/>
      <c r="AR88" s="995"/>
      <c r="AS88" s="995"/>
      <c r="AT88" s="995"/>
      <c r="AU88" s="995">
        <v>73</v>
      </c>
      <c r="AV88" s="995"/>
      <c r="AW88" s="995"/>
      <c r="AX88" s="995"/>
      <c r="AY88" s="995"/>
      <c r="AZ88" s="996"/>
      <c r="BA88" s="996"/>
      <c r="BB88" s="996"/>
      <c r="BC88" s="996"/>
      <c r="BD88" s="997"/>
      <c r="BE88" s="223"/>
      <c r="BF88" s="223"/>
      <c r="BG88" s="223"/>
      <c r="BH88" s="223"/>
      <c r="BI88" s="223"/>
      <c r="BJ88" s="223"/>
      <c r="BK88" s="223"/>
      <c r="BL88" s="223"/>
      <c r="BM88" s="223"/>
      <c r="BN88" s="223"/>
      <c r="BO88" s="223"/>
      <c r="BP88" s="223"/>
      <c r="BQ88" s="220">
        <v>82</v>
      </c>
      <c r="BR88" s="225"/>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3" t="s">
        <v>406</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284</v>
      </c>
      <c r="CS102" s="989"/>
      <c r="CT102" s="989"/>
      <c r="CU102" s="989"/>
      <c r="CV102" s="990"/>
      <c r="CW102" s="988">
        <v>12</v>
      </c>
      <c r="CX102" s="989"/>
      <c r="CY102" s="989"/>
      <c r="CZ102" s="989"/>
      <c r="DA102" s="990"/>
      <c r="DB102" s="988" t="s">
        <v>571</v>
      </c>
      <c r="DC102" s="989"/>
      <c r="DD102" s="989"/>
      <c r="DE102" s="989"/>
      <c r="DF102" s="990"/>
      <c r="DG102" s="988">
        <v>167</v>
      </c>
      <c r="DH102" s="989"/>
      <c r="DI102" s="989"/>
      <c r="DJ102" s="989"/>
      <c r="DK102" s="990"/>
      <c r="DL102" s="988" t="s">
        <v>571</v>
      </c>
      <c r="DM102" s="989"/>
      <c r="DN102" s="989"/>
      <c r="DO102" s="989"/>
      <c r="DP102" s="990"/>
      <c r="DQ102" s="988">
        <v>151</v>
      </c>
      <c r="DR102" s="989"/>
      <c r="DS102" s="989"/>
      <c r="DT102" s="989"/>
      <c r="DU102" s="990"/>
      <c r="DV102" s="973"/>
      <c r="DW102" s="974"/>
      <c r="DX102" s="974"/>
      <c r="DY102" s="974"/>
      <c r="DZ102" s="97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6" t="s">
        <v>407</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7" t="s">
        <v>408</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8" t="s">
        <v>411</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412</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2" customFormat="1" ht="26.25" customHeight="1" x14ac:dyDescent="0.2">
      <c r="A109" s="931" t="s">
        <v>413</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414</v>
      </c>
      <c r="AB109" s="932"/>
      <c r="AC109" s="932"/>
      <c r="AD109" s="932"/>
      <c r="AE109" s="933"/>
      <c r="AF109" s="934" t="s">
        <v>415</v>
      </c>
      <c r="AG109" s="932"/>
      <c r="AH109" s="932"/>
      <c r="AI109" s="932"/>
      <c r="AJ109" s="933"/>
      <c r="AK109" s="934" t="s">
        <v>294</v>
      </c>
      <c r="AL109" s="932"/>
      <c r="AM109" s="932"/>
      <c r="AN109" s="932"/>
      <c r="AO109" s="933"/>
      <c r="AP109" s="934" t="s">
        <v>416</v>
      </c>
      <c r="AQ109" s="932"/>
      <c r="AR109" s="932"/>
      <c r="AS109" s="932"/>
      <c r="AT109" s="965"/>
      <c r="AU109" s="931" t="s">
        <v>413</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414</v>
      </c>
      <c r="BR109" s="932"/>
      <c r="BS109" s="932"/>
      <c r="BT109" s="932"/>
      <c r="BU109" s="933"/>
      <c r="BV109" s="934" t="s">
        <v>415</v>
      </c>
      <c r="BW109" s="932"/>
      <c r="BX109" s="932"/>
      <c r="BY109" s="932"/>
      <c r="BZ109" s="933"/>
      <c r="CA109" s="934" t="s">
        <v>294</v>
      </c>
      <c r="CB109" s="932"/>
      <c r="CC109" s="932"/>
      <c r="CD109" s="932"/>
      <c r="CE109" s="933"/>
      <c r="CF109" s="972" t="s">
        <v>416</v>
      </c>
      <c r="CG109" s="972"/>
      <c r="CH109" s="972"/>
      <c r="CI109" s="972"/>
      <c r="CJ109" s="972"/>
      <c r="CK109" s="934" t="s">
        <v>417</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414</v>
      </c>
      <c r="DH109" s="932"/>
      <c r="DI109" s="932"/>
      <c r="DJ109" s="932"/>
      <c r="DK109" s="933"/>
      <c r="DL109" s="934" t="s">
        <v>415</v>
      </c>
      <c r="DM109" s="932"/>
      <c r="DN109" s="932"/>
      <c r="DO109" s="932"/>
      <c r="DP109" s="933"/>
      <c r="DQ109" s="934" t="s">
        <v>294</v>
      </c>
      <c r="DR109" s="932"/>
      <c r="DS109" s="932"/>
      <c r="DT109" s="932"/>
      <c r="DU109" s="933"/>
      <c r="DV109" s="934" t="s">
        <v>416</v>
      </c>
      <c r="DW109" s="932"/>
      <c r="DX109" s="932"/>
      <c r="DY109" s="932"/>
      <c r="DZ109" s="965"/>
    </row>
    <row r="110" spans="1:131" s="212" customFormat="1" ht="26.25" customHeight="1" x14ac:dyDescent="0.2">
      <c r="A110" s="843" t="s">
        <v>418</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3623535</v>
      </c>
      <c r="AB110" s="925"/>
      <c r="AC110" s="925"/>
      <c r="AD110" s="925"/>
      <c r="AE110" s="926"/>
      <c r="AF110" s="927">
        <v>3533505</v>
      </c>
      <c r="AG110" s="925"/>
      <c r="AH110" s="925"/>
      <c r="AI110" s="925"/>
      <c r="AJ110" s="926"/>
      <c r="AK110" s="927">
        <v>3357518</v>
      </c>
      <c r="AL110" s="925"/>
      <c r="AM110" s="925"/>
      <c r="AN110" s="925"/>
      <c r="AO110" s="926"/>
      <c r="AP110" s="928">
        <v>26.5</v>
      </c>
      <c r="AQ110" s="929"/>
      <c r="AR110" s="929"/>
      <c r="AS110" s="929"/>
      <c r="AT110" s="930"/>
      <c r="AU110" s="966" t="s">
        <v>69</v>
      </c>
      <c r="AV110" s="967"/>
      <c r="AW110" s="967"/>
      <c r="AX110" s="967"/>
      <c r="AY110" s="967"/>
      <c r="AZ110" s="896" t="s">
        <v>419</v>
      </c>
      <c r="BA110" s="844"/>
      <c r="BB110" s="844"/>
      <c r="BC110" s="844"/>
      <c r="BD110" s="844"/>
      <c r="BE110" s="844"/>
      <c r="BF110" s="844"/>
      <c r="BG110" s="844"/>
      <c r="BH110" s="844"/>
      <c r="BI110" s="844"/>
      <c r="BJ110" s="844"/>
      <c r="BK110" s="844"/>
      <c r="BL110" s="844"/>
      <c r="BM110" s="844"/>
      <c r="BN110" s="844"/>
      <c r="BO110" s="844"/>
      <c r="BP110" s="845"/>
      <c r="BQ110" s="897">
        <v>19044538</v>
      </c>
      <c r="BR110" s="878"/>
      <c r="BS110" s="878"/>
      <c r="BT110" s="878"/>
      <c r="BU110" s="878"/>
      <c r="BV110" s="878">
        <v>17479696</v>
      </c>
      <c r="BW110" s="878"/>
      <c r="BX110" s="878"/>
      <c r="BY110" s="878"/>
      <c r="BZ110" s="878"/>
      <c r="CA110" s="878">
        <v>15570008</v>
      </c>
      <c r="CB110" s="878"/>
      <c r="CC110" s="878"/>
      <c r="CD110" s="878"/>
      <c r="CE110" s="878"/>
      <c r="CF110" s="902">
        <v>122.7</v>
      </c>
      <c r="CG110" s="903"/>
      <c r="CH110" s="903"/>
      <c r="CI110" s="903"/>
      <c r="CJ110" s="903"/>
      <c r="CK110" s="962" t="s">
        <v>420</v>
      </c>
      <c r="CL110" s="855"/>
      <c r="CM110" s="896" t="s">
        <v>421</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v>2890000</v>
      </c>
      <c r="DR110" s="878"/>
      <c r="DS110" s="878"/>
      <c r="DT110" s="878"/>
      <c r="DU110" s="878"/>
      <c r="DV110" s="879">
        <v>22.8</v>
      </c>
      <c r="DW110" s="879"/>
      <c r="DX110" s="879"/>
      <c r="DY110" s="879"/>
      <c r="DZ110" s="880"/>
    </row>
    <row r="111" spans="1:131" s="212" customFormat="1" ht="26.25" customHeight="1" x14ac:dyDescent="0.2">
      <c r="A111" s="810" t="s">
        <v>422</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423</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v>2890000</v>
      </c>
      <c r="CB111" s="853"/>
      <c r="CC111" s="853"/>
      <c r="CD111" s="853"/>
      <c r="CE111" s="853"/>
      <c r="CF111" s="911">
        <v>22.8</v>
      </c>
      <c r="CG111" s="912"/>
      <c r="CH111" s="912"/>
      <c r="CI111" s="912"/>
      <c r="CJ111" s="912"/>
      <c r="CK111" s="963"/>
      <c r="CL111" s="857"/>
      <c r="CM111" s="851" t="s">
        <v>424</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2" customFormat="1" ht="26.25" customHeight="1" x14ac:dyDescent="0.2">
      <c r="A112" s="948" t="s">
        <v>425</v>
      </c>
      <c r="B112" s="949"/>
      <c r="C112" s="788" t="s">
        <v>426</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427</v>
      </c>
      <c r="BA112" s="788"/>
      <c r="BB112" s="788"/>
      <c r="BC112" s="788"/>
      <c r="BD112" s="788"/>
      <c r="BE112" s="788"/>
      <c r="BF112" s="788"/>
      <c r="BG112" s="788"/>
      <c r="BH112" s="788"/>
      <c r="BI112" s="788"/>
      <c r="BJ112" s="788"/>
      <c r="BK112" s="788"/>
      <c r="BL112" s="788"/>
      <c r="BM112" s="788"/>
      <c r="BN112" s="788"/>
      <c r="BO112" s="788"/>
      <c r="BP112" s="789"/>
      <c r="BQ112" s="852">
        <v>5901309</v>
      </c>
      <c r="BR112" s="853"/>
      <c r="BS112" s="853"/>
      <c r="BT112" s="853"/>
      <c r="BU112" s="853"/>
      <c r="BV112" s="853">
        <v>5373389</v>
      </c>
      <c r="BW112" s="853"/>
      <c r="BX112" s="853"/>
      <c r="BY112" s="853"/>
      <c r="BZ112" s="853"/>
      <c r="CA112" s="853">
        <v>4881295</v>
      </c>
      <c r="CB112" s="853"/>
      <c r="CC112" s="853"/>
      <c r="CD112" s="853"/>
      <c r="CE112" s="853"/>
      <c r="CF112" s="911">
        <v>38.5</v>
      </c>
      <c r="CG112" s="912"/>
      <c r="CH112" s="912"/>
      <c r="CI112" s="912"/>
      <c r="CJ112" s="912"/>
      <c r="CK112" s="963"/>
      <c r="CL112" s="857"/>
      <c r="CM112" s="851" t="s">
        <v>428</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2" customFormat="1" ht="26.25" customHeight="1" x14ac:dyDescent="0.2">
      <c r="A113" s="950"/>
      <c r="B113" s="951"/>
      <c r="C113" s="788" t="s">
        <v>429</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944169</v>
      </c>
      <c r="AB113" s="955"/>
      <c r="AC113" s="955"/>
      <c r="AD113" s="955"/>
      <c r="AE113" s="956"/>
      <c r="AF113" s="957">
        <v>913597</v>
      </c>
      <c r="AG113" s="955"/>
      <c r="AH113" s="955"/>
      <c r="AI113" s="955"/>
      <c r="AJ113" s="956"/>
      <c r="AK113" s="957">
        <v>877783</v>
      </c>
      <c r="AL113" s="955"/>
      <c r="AM113" s="955"/>
      <c r="AN113" s="955"/>
      <c r="AO113" s="956"/>
      <c r="AP113" s="958">
        <v>6.9</v>
      </c>
      <c r="AQ113" s="959"/>
      <c r="AR113" s="959"/>
      <c r="AS113" s="959"/>
      <c r="AT113" s="960"/>
      <c r="AU113" s="968"/>
      <c r="AV113" s="969"/>
      <c r="AW113" s="969"/>
      <c r="AX113" s="969"/>
      <c r="AY113" s="969"/>
      <c r="AZ113" s="851" t="s">
        <v>430</v>
      </c>
      <c r="BA113" s="788"/>
      <c r="BB113" s="788"/>
      <c r="BC113" s="788"/>
      <c r="BD113" s="788"/>
      <c r="BE113" s="788"/>
      <c r="BF113" s="788"/>
      <c r="BG113" s="788"/>
      <c r="BH113" s="788"/>
      <c r="BI113" s="788"/>
      <c r="BJ113" s="788"/>
      <c r="BK113" s="788"/>
      <c r="BL113" s="788"/>
      <c r="BM113" s="788"/>
      <c r="BN113" s="788"/>
      <c r="BO113" s="788"/>
      <c r="BP113" s="789"/>
      <c r="BQ113" s="852">
        <v>332785</v>
      </c>
      <c r="BR113" s="853"/>
      <c r="BS113" s="853"/>
      <c r="BT113" s="853"/>
      <c r="BU113" s="853"/>
      <c r="BV113" s="853">
        <v>227227</v>
      </c>
      <c r="BW113" s="853"/>
      <c r="BX113" s="853"/>
      <c r="BY113" s="853"/>
      <c r="BZ113" s="853"/>
      <c r="CA113" s="853">
        <v>72812</v>
      </c>
      <c r="CB113" s="853"/>
      <c r="CC113" s="853"/>
      <c r="CD113" s="853"/>
      <c r="CE113" s="853"/>
      <c r="CF113" s="911">
        <v>0.6</v>
      </c>
      <c r="CG113" s="912"/>
      <c r="CH113" s="912"/>
      <c r="CI113" s="912"/>
      <c r="CJ113" s="912"/>
      <c r="CK113" s="963"/>
      <c r="CL113" s="857"/>
      <c r="CM113" s="851" t="s">
        <v>431</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2" customFormat="1" ht="26.25" customHeight="1" x14ac:dyDescent="0.2">
      <c r="A114" s="950"/>
      <c r="B114" s="951"/>
      <c r="C114" s="788" t="s">
        <v>432</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96986</v>
      </c>
      <c r="AB114" s="816"/>
      <c r="AC114" s="816"/>
      <c r="AD114" s="816"/>
      <c r="AE114" s="817"/>
      <c r="AF114" s="818">
        <v>105902</v>
      </c>
      <c r="AG114" s="816"/>
      <c r="AH114" s="816"/>
      <c r="AI114" s="816"/>
      <c r="AJ114" s="817"/>
      <c r="AK114" s="818">
        <v>101859</v>
      </c>
      <c r="AL114" s="816"/>
      <c r="AM114" s="816"/>
      <c r="AN114" s="816"/>
      <c r="AO114" s="817"/>
      <c r="AP114" s="860">
        <v>0.8</v>
      </c>
      <c r="AQ114" s="861"/>
      <c r="AR114" s="861"/>
      <c r="AS114" s="861"/>
      <c r="AT114" s="862"/>
      <c r="AU114" s="968"/>
      <c r="AV114" s="969"/>
      <c r="AW114" s="969"/>
      <c r="AX114" s="969"/>
      <c r="AY114" s="969"/>
      <c r="AZ114" s="851" t="s">
        <v>433</v>
      </c>
      <c r="BA114" s="788"/>
      <c r="BB114" s="788"/>
      <c r="BC114" s="788"/>
      <c r="BD114" s="788"/>
      <c r="BE114" s="788"/>
      <c r="BF114" s="788"/>
      <c r="BG114" s="788"/>
      <c r="BH114" s="788"/>
      <c r="BI114" s="788"/>
      <c r="BJ114" s="788"/>
      <c r="BK114" s="788"/>
      <c r="BL114" s="788"/>
      <c r="BM114" s="788"/>
      <c r="BN114" s="788"/>
      <c r="BO114" s="788"/>
      <c r="BP114" s="789"/>
      <c r="BQ114" s="852">
        <v>1907478</v>
      </c>
      <c r="BR114" s="853"/>
      <c r="BS114" s="853"/>
      <c r="BT114" s="853"/>
      <c r="BU114" s="853"/>
      <c r="BV114" s="853">
        <v>1923122</v>
      </c>
      <c r="BW114" s="853"/>
      <c r="BX114" s="853"/>
      <c r="BY114" s="853"/>
      <c r="BZ114" s="853"/>
      <c r="CA114" s="853">
        <v>2093608</v>
      </c>
      <c r="CB114" s="853"/>
      <c r="CC114" s="853"/>
      <c r="CD114" s="853"/>
      <c r="CE114" s="853"/>
      <c r="CF114" s="911">
        <v>16.5</v>
      </c>
      <c r="CG114" s="912"/>
      <c r="CH114" s="912"/>
      <c r="CI114" s="912"/>
      <c r="CJ114" s="912"/>
      <c r="CK114" s="963"/>
      <c r="CL114" s="857"/>
      <c r="CM114" s="851" t="s">
        <v>434</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2" customFormat="1" ht="26.25" customHeight="1" x14ac:dyDescent="0.2">
      <c r="A115" s="950"/>
      <c r="B115" s="951"/>
      <c r="C115" s="788" t="s">
        <v>435</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436</v>
      </c>
      <c r="BA115" s="788"/>
      <c r="BB115" s="788"/>
      <c r="BC115" s="788"/>
      <c r="BD115" s="788"/>
      <c r="BE115" s="788"/>
      <c r="BF115" s="788"/>
      <c r="BG115" s="788"/>
      <c r="BH115" s="788"/>
      <c r="BI115" s="788"/>
      <c r="BJ115" s="788"/>
      <c r="BK115" s="788"/>
      <c r="BL115" s="788"/>
      <c r="BM115" s="788"/>
      <c r="BN115" s="788"/>
      <c r="BO115" s="788"/>
      <c r="BP115" s="789"/>
      <c r="BQ115" s="852">
        <v>388459</v>
      </c>
      <c r="BR115" s="853"/>
      <c r="BS115" s="853"/>
      <c r="BT115" s="853"/>
      <c r="BU115" s="853"/>
      <c r="BV115" s="853">
        <v>151309</v>
      </c>
      <c r="BW115" s="853"/>
      <c r="BX115" s="853"/>
      <c r="BY115" s="853"/>
      <c r="BZ115" s="853"/>
      <c r="CA115" s="853">
        <v>151380</v>
      </c>
      <c r="CB115" s="853"/>
      <c r="CC115" s="853"/>
      <c r="CD115" s="853"/>
      <c r="CE115" s="853"/>
      <c r="CF115" s="911">
        <v>1.2</v>
      </c>
      <c r="CG115" s="912"/>
      <c r="CH115" s="912"/>
      <c r="CI115" s="912"/>
      <c r="CJ115" s="912"/>
      <c r="CK115" s="963"/>
      <c r="CL115" s="857"/>
      <c r="CM115" s="851" t="s">
        <v>437</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2" customFormat="1" ht="26.25" customHeight="1" x14ac:dyDescent="0.2">
      <c r="A116" s="952"/>
      <c r="B116" s="953"/>
      <c r="C116" s="875" t="s">
        <v>438</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439</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440</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2"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441</v>
      </c>
      <c r="Z117" s="933"/>
      <c r="AA117" s="938">
        <v>4664690</v>
      </c>
      <c r="AB117" s="939"/>
      <c r="AC117" s="939"/>
      <c r="AD117" s="939"/>
      <c r="AE117" s="940"/>
      <c r="AF117" s="941">
        <v>4553004</v>
      </c>
      <c r="AG117" s="939"/>
      <c r="AH117" s="939"/>
      <c r="AI117" s="939"/>
      <c r="AJ117" s="940"/>
      <c r="AK117" s="941">
        <v>4337160</v>
      </c>
      <c r="AL117" s="939"/>
      <c r="AM117" s="939"/>
      <c r="AN117" s="939"/>
      <c r="AO117" s="940"/>
      <c r="AP117" s="942"/>
      <c r="AQ117" s="943"/>
      <c r="AR117" s="943"/>
      <c r="AS117" s="943"/>
      <c r="AT117" s="944"/>
      <c r="AU117" s="968"/>
      <c r="AV117" s="969"/>
      <c r="AW117" s="969"/>
      <c r="AX117" s="969"/>
      <c r="AY117" s="969"/>
      <c r="AZ117" s="899" t="s">
        <v>442</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443</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2" customFormat="1" ht="26.25" customHeight="1" x14ac:dyDescent="0.2">
      <c r="A118" s="931" t="s">
        <v>417</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414</v>
      </c>
      <c r="AB118" s="932"/>
      <c r="AC118" s="932"/>
      <c r="AD118" s="932"/>
      <c r="AE118" s="933"/>
      <c r="AF118" s="934" t="s">
        <v>415</v>
      </c>
      <c r="AG118" s="932"/>
      <c r="AH118" s="932"/>
      <c r="AI118" s="932"/>
      <c r="AJ118" s="933"/>
      <c r="AK118" s="934" t="s">
        <v>294</v>
      </c>
      <c r="AL118" s="932"/>
      <c r="AM118" s="932"/>
      <c r="AN118" s="932"/>
      <c r="AO118" s="933"/>
      <c r="AP118" s="935" t="s">
        <v>416</v>
      </c>
      <c r="AQ118" s="936"/>
      <c r="AR118" s="936"/>
      <c r="AS118" s="936"/>
      <c r="AT118" s="937"/>
      <c r="AU118" s="968"/>
      <c r="AV118" s="969"/>
      <c r="AW118" s="969"/>
      <c r="AX118" s="969"/>
      <c r="AY118" s="969"/>
      <c r="AZ118" s="874" t="s">
        <v>444</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445</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2" customFormat="1" ht="26.25" customHeight="1" x14ac:dyDescent="0.2">
      <c r="A119" s="854" t="s">
        <v>420</v>
      </c>
      <c r="B119" s="855"/>
      <c r="C119" s="896" t="s">
        <v>421</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3" t="s">
        <v>177</v>
      </c>
      <c r="BA119" s="233"/>
      <c r="BB119" s="233"/>
      <c r="BC119" s="233"/>
      <c r="BD119" s="233"/>
      <c r="BE119" s="233"/>
      <c r="BF119" s="233"/>
      <c r="BG119" s="233"/>
      <c r="BH119" s="233"/>
      <c r="BI119" s="233"/>
      <c r="BJ119" s="233"/>
      <c r="BK119" s="233"/>
      <c r="BL119" s="233"/>
      <c r="BM119" s="233"/>
      <c r="BN119" s="233"/>
      <c r="BO119" s="913" t="s">
        <v>446</v>
      </c>
      <c r="BP119" s="914"/>
      <c r="BQ119" s="915">
        <v>27574569</v>
      </c>
      <c r="BR119" s="881"/>
      <c r="BS119" s="881"/>
      <c r="BT119" s="881"/>
      <c r="BU119" s="881"/>
      <c r="BV119" s="881">
        <v>25154743</v>
      </c>
      <c r="BW119" s="881"/>
      <c r="BX119" s="881"/>
      <c r="BY119" s="881"/>
      <c r="BZ119" s="881"/>
      <c r="CA119" s="881">
        <v>25659103</v>
      </c>
      <c r="CB119" s="881"/>
      <c r="CC119" s="881"/>
      <c r="CD119" s="881"/>
      <c r="CE119" s="881"/>
      <c r="CF119" s="784"/>
      <c r="CG119" s="785"/>
      <c r="CH119" s="785"/>
      <c r="CI119" s="785"/>
      <c r="CJ119" s="870"/>
      <c r="CK119" s="964"/>
      <c r="CL119" s="859"/>
      <c r="CM119" s="874" t="s">
        <v>447</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2" customFormat="1" ht="26.25" customHeight="1" x14ac:dyDescent="0.2">
      <c r="A120" s="856"/>
      <c r="B120" s="857"/>
      <c r="C120" s="851" t="s">
        <v>424</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448</v>
      </c>
      <c r="AV120" s="917"/>
      <c r="AW120" s="917"/>
      <c r="AX120" s="917"/>
      <c r="AY120" s="918"/>
      <c r="AZ120" s="896" t="s">
        <v>449</v>
      </c>
      <c r="BA120" s="844"/>
      <c r="BB120" s="844"/>
      <c r="BC120" s="844"/>
      <c r="BD120" s="844"/>
      <c r="BE120" s="844"/>
      <c r="BF120" s="844"/>
      <c r="BG120" s="844"/>
      <c r="BH120" s="844"/>
      <c r="BI120" s="844"/>
      <c r="BJ120" s="844"/>
      <c r="BK120" s="844"/>
      <c r="BL120" s="844"/>
      <c r="BM120" s="844"/>
      <c r="BN120" s="844"/>
      <c r="BO120" s="844"/>
      <c r="BP120" s="845"/>
      <c r="BQ120" s="897">
        <v>14870067</v>
      </c>
      <c r="BR120" s="878"/>
      <c r="BS120" s="878"/>
      <c r="BT120" s="878"/>
      <c r="BU120" s="878"/>
      <c r="BV120" s="878">
        <v>14798165</v>
      </c>
      <c r="BW120" s="878"/>
      <c r="BX120" s="878"/>
      <c r="BY120" s="878"/>
      <c r="BZ120" s="878"/>
      <c r="CA120" s="878">
        <v>14172467</v>
      </c>
      <c r="CB120" s="878"/>
      <c r="CC120" s="878"/>
      <c r="CD120" s="878"/>
      <c r="CE120" s="878"/>
      <c r="CF120" s="902">
        <v>111.7</v>
      </c>
      <c r="CG120" s="903"/>
      <c r="CH120" s="903"/>
      <c r="CI120" s="903"/>
      <c r="CJ120" s="903"/>
      <c r="CK120" s="904" t="s">
        <v>450</v>
      </c>
      <c r="CL120" s="888"/>
      <c r="CM120" s="888"/>
      <c r="CN120" s="888"/>
      <c r="CO120" s="889"/>
      <c r="CP120" s="908" t="s">
        <v>397</v>
      </c>
      <c r="CQ120" s="909"/>
      <c r="CR120" s="909"/>
      <c r="CS120" s="909"/>
      <c r="CT120" s="909"/>
      <c r="CU120" s="909"/>
      <c r="CV120" s="909"/>
      <c r="CW120" s="909"/>
      <c r="CX120" s="909"/>
      <c r="CY120" s="909"/>
      <c r="CZ120" s="909"/>
      <c r="DA120" s="909"/>
      <c r="DB120" s="909"/>
      <c r="DC120" s="909"/>
      <c r="DD120" s="909"/>
      <c r="DE120" s="909"/>
      <c r="DF120" s="910"/>
      <c r="DG120" s="897">
        <v>4605967</v>
      </c>
      <c r="DH120" s="878"/>
      <c r="DI120" s="878"/>
      <c r="DJ120" s="878"/>
      <c r="DK120" s="878"/>
      <c r="DL120" s="878">
        <v>4108378</v>
      </c>
      <c r="DM120" s="878"/>
      <c r="DN120" s="878"/>
      <c r="DO120" s="878"/>
      <c r="DP120" s="878"/>
      <c r="DQ120" s="878">
        <v>3693796</v>
      </c>
      <c r="DR120" s="878"/>
      <c r="DS120" s="878"/>
      <c r="DT120" s="878"/>
      <c r="DU120" s="878"/>
      <c r="DV120" s="879">
        <v>29.1</v>
      </c>
      <c r="DW120" s="879"/>
      <c r="DX120" s="879"/>
      <c r="DY120" s="879"/>
      <c r="DZ120" s="880"/>
    </row>
    <row r="121" spans="1:130" s="212" customFormat="1" ht="26.25" customHeight="1" x14ac:dyDescent="0.2">
      <c r="A121" s="856"/>
      <c r="B121" s="857"/>
      <c r="C121" s="899" t="s">
        <v>451</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452</v>
      </c>
      <c r="BA121" s="788"/>
      <c r="BB121" s="788"/>
      <c r="BC121" s="788"/>
      <c r="BD121" s="788"/>
      <c r="BE121" s="788"/>
      <c r="BF121" s="788"/>
      <c r="BG121" s="788"/>
      <c r="BH121" s="788"/>
      <c r="BI121" s="788"/>
      <c r="BJ121" s="788"/>
      <c r="BK121" s="788"/>
      <c r="BL121" s="788"/>
      <c r="BM121" s="788"/>
      <c r="BN121" s="788"/>
      <c r="BO121" s="788"/>
      <c r="BP121" s="789"/>
      <c r="BQ121" s="852">
        <v>205525</v>
      </c>
      <c r="BR121" s="853"/>
      <c r="BS121" s="853"/>
      <c r="BT121" s="853"/>
      <c r="BU121" s="853"/>
      <c r="BV121" s="853">
        <v>194864</v>
      </c>
      <c r="BW121" s="853"/>
      <c r="BX121" s="853"/>
      <c r="BY121" s="853"/>
      <c r="BZ121" s="853"/>
      <c r="CA121" s="853">
        <v>178981</v>
      </c>
      <c r="CB121" s="853"/>
      <c r="CC121" s="853"/>
      <c r="CD121" s="853"/>
      <c r="CE121" s="853"/>
      <c r="CF121" s="911">
        <v>1.4</v>
      </c>
      <c r="CG121" s="912"/>
      <c r="CH121" s="912"/>
      <c r="CI121" s="912"/>
      <c r="CJ121" s="912"/>
      <c r="CK121" s="905"/>
      <c r="CL121" s="891"/>
      <c r="CM121" s="891"/>
      <c r="CN121" s="891"/>
      <c r="CO121" s="892"/>
      <c r="CP121" s="871" t="s">
        <v>395</v>
      </c>
      <c r="CQ121" s="872"/>
      <c r="CR121" s="872"/>
      <c r="CS121" s="872"/>
      <c r="CT121" s="872"/>
      <c r="CU121" s="872"/>
      <c r="CV121" s="872"/>
      <c r="CW121" s="872"/>
      <c r="CX121" s="872"/>
      <c r="CY121" s="872"/>
      <c r="CZ121" s="872"/>
      <c r="DA121" s="872"/>
      <c r="DB121" s="872"/>
      <c r="DC121" s="872"/>
      <c r="DD121" s="872"/>
      <c r="DE121" s="872"/>
      <c r="DF121" s="873"/>
      <c r="DG121" s="852">
        <v>1295342</v>
      </c>
      <c r="DH121" s="853"/>
      <c r="DI121" s="853"/>
      <c r="DJ121" s="853"/>
      <c r="DK121" s="853"/>
      <c r="DL121" s="853">
        <v>1265011</v>
      </c>
      <c r="DM121" s="853"/>
      <c r="DN121" s="853"/>
      <c r="DO121" s="853"/>
      <c r="DP121" s="853"/>
      <c r="DQ121" s="853">
        <v>1187499</v>
      </c>
      <c r="DR121" s="853"/>
      <c r="DS121" s="853"/>
      <c r="DT121" s="853"/>
      <c r="DU121" s="853"/>
      <c r="DV121" s="830">
        <v>9.4</v>
      </c>
      <c r="DW121" s="830"/>
      <c r="DX121" s="830"/>
      <c r="DY121" s="830"/>
      <c r="DZ121" s="831"/>
    </row>
    <row r="122" spans="1:130" s="212" customFormat="1" ht="26.25" customHeight="1" x14ac:dyDescent="0.2">
      <c r="A122" s="856"/>
      <c r="B122" s="857"/>
      <c r="C122" s="851" t="s">
        <v>434</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453</v>
      </c>
      <c r="BA122" s="875"/>
      <c r="BB122" s="875"/>
      <c r="BC122" s="875"/>
      <c r="BD122" s="875"/>
      <c r="BE122" s="875"/>
      <c r="BF122" s="875"/>
      <c r="BG122" s="875"/>
      <c r="BH122" s="875"/>
      <c r="BI122" s="875"/>
      <c r="BJ122" s="875"/>
      <c r="BK122" s="875"/>
      <c r="BL122" s="875"/>
      <c r="BM122" s="875"/>
      <c r="BN122" s="875"/>
      <c r="BO122" s="875"/>
      <c r="BP122" s="876"/>
      <c r="BQ122" s="915">
        <v>24087353</v>
      </c>
      <c r="BR122" s="881"/>
      <c r="BS122" s="881"/>
      <c r="BT122" s="881"/>
      <c r="BU122" s="881"/>
      <c r="BV122" s="881">
        <v>22371277</v>
      </c>
      <c r="BW122" s="881"/>
      <c r="BX122" s="881"/>
      <c r="BY122" s="881"/>
      <c r="BZ122" s="881"/>
      <c r="CA122" s="881">
        <v>20519948</v>
      </c>
      <c r="CB122" s="881"/>
      <c r="CC122" s="881"/>
      <c r="CD122" s="881"/>
      <c r="CE122" s="881"/>
      <c r="CF122" s="882">
        <v>161.69999999999999</v>
      </c>
      <c r="CG122" s="883"/>
      <c r="CH122" s="883"/>
      <c r="CI122" s="883"/>
      <c r="CJ122" s="883"/>
      <c r="CK122" s="905"/>
      <c r="CL122" s="891"/>
      <c r="CM122" s="891"/>
      <c r="CN122" s="891"/>
      <c r="CO122" s="892"/>
      <c r="CP122" s="871" t="s">
        <v>392</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2" customFormat="1" ht="26.25" customHeight="1" x14ac:dyDescent="0.2">
      <c r="A123" s="856"/>
      <c r="B123" s="857"/>
      <c r="C123" s="851" t="s">
        <v>440</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3" t="s">
        <v>177</v>
      </c>
      <c r="BA123" s="233"/>
      <c r="BB123" s="233"/>
      <c r="BC123" s="233"/>
      <c r="BD123" s="233"/>
      <c r="BE123" s="233"/>
      <c r="BF123" s="233"/>
      <c r="BG123" s="233"/>
      <c r="BH123" s="233"/>
      <c r="BI123" s="233"/>
      <c r="BJ123" s="233"/>
      <c r="BK123" s="233"/>
      <c r="BL123" s="233"/>
      <c r="BM123" s="233"/>
      <c r="BN123" s="233"/>
      <c r="BO123" s="913" t="s">
        <v>454</v>
      </c>
      <c r="BP123" s="914"/>
      <c r="BQ123" s="868">
        <v>39162945</v>
      </c>
      <c r="BR123" s="869"/>
      <c r="BS123" s="869"/>
      <c r="BT123" s="869"/>
      <c r="BU123" s="869"/>
      <c r="BV123" s="869">
        <v>37364306</v>
      </c>
      <c r="BW123" s="869"/>
      <c r="BX123" s="869"/>
      <c r="BY123" s="869"/>
      <c r="BZ123" s="869"/>
      <c r="CA123" s="869">
        <v>34871396</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2" customFormat="1" ht="26.25" customHeight="1" thickBot="1" x14ac:dyDescent="0.25">
      <c r="A124" s="856"/>
      <c r="B124" s="857"/>
      <c r="C124" s="851" t="s">
        <v>443</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455</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456</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2" customFormat="1" ht="26.25" customHeight="1" x14ac:dyDescent="0.2">
      <c r="A125" s="856"/>
      <c r="B125" s="857"/>
      <c r="C125" s="851" t="s">
        <v>445</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7" t="s">
        <v>457</v>
      </c>
      <c r="CL125" s="888"/>
      <c r="CM125" s="888"/>
      <c r="CN125" s="888"/>
      <c r="CO125" s="889"/>
      <c r="CP125" s="896" t="s">
        <v>458</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2" customFormat="1" ht="26.25" customHeight="1" thickBot="1" x14ac:dyDescent="0.25">
      <c r="A126" s="856"/>
      <c r="B126" s="857"/>
      <c r="C126" s="851" t="s">
        <v>447</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0"/>
      <c r="CL126" s="891"/>
      <c r="CM126" s="891"/>
      <c r="CN126" s="891"/>
      <c r="CO126" s="892"/>
      <c r="CP126" s="851" t="s">
        <v>459</v>
      </c>
      <c r="CQ126" s="788"/>
      <c r="CR126" s="788"/>
      <c r="CS126" s="788"/>
      <c r="CT126" s="788"/>
      <c r="CU126" s="788"/>
      <c r="CV126" s="788"/>
      <c r="CW126" s="788"/>
      <c r="CX126" s="788"/>
      <c r="CY126" s="788"/>
      <c r="CZ126" s="788"/>
      <c r="DA126" s="788"/>
      <c r="DB126" s="788"/>
      <c r="DC126" s="788"/>
      <c r="DD126" s="788"/>
      <c r="DE126" s="788"/>
      <c r="DF126" s="789"/>
      <c r="DG126" s="852">
        <v>388459</v>
      </c>
      <c r="DH126" s="853"/>
      <c r="DI126" s="853"/>
      <c r="DJ126" s="853"/>
      <c r="DK126" s="853"/>
      <c r="DL126" s="853">
        <v>151309</v>
      </c>
      <c r="DM126" s="853"/>
      <c r="DN126" s="853"/>
      <c r="DO126" s="853"/>
      <c r="DP126" s="853"/>
      <c r="DQ126" s="853">
        <v>151380</v>
      </c>
      <c r="DR126" s="853"/>
      <c r="DS126" s="853"/>
      <c r="DT126" s="853"/>
      <c r="DU126" s="853"/>
      <c r="DV126" s="830">
        <v>1.2</v>
      </c>
      <c r="DW126" s="830"/>
      <c r="DX126" s="830"/>
      <c r="DY126" s="830"/>
      <c r="DZ126" s="831"/>
    </row>
    <row r="127" spans="1:130" s="212" customFormat="1" ht="26.25" customHeight="1" x14ac:dyDescent="0.2">
      <c r="A127" s="858"/>
      <c r="B127" s="859"/>
      <c r="C127" s="874" t="s">
        <v>460</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14"/>
      <c r="AV127" s="214"/>
      <c r="AW127" s="214"/>
      <c r="AX127" s="877" t="s">
        <v>461</v>
      </c>
      <c r="AY127" s="848"/>
      <c r="AZ127" s="848"/>
      <c r="BA127" s="848"/>
      <c r="BB127" s="848"/>
      <c r="BC127" s="848"/>
      <c r="BD127" s="848"/>
      <c r="BE127" s="849"/>
      <c r="BF127" s="847" t="s">
        <v>462</v>
      </c>
      <c r="BG127" s="848"/>
      <c r="BH127" s="848"/>
      <c r="BI127" s="848"/>
      <c r="BJ127" s="848"/>
      <c r="BK127" s="848"/>
      <c r="BL127" s="849"/>
      <c r="BM127" s="847" t="s">
        <v>463</v>
      </c>
      <c r="BN127" s="848"/>
      <c r="BO127" s="848"/>
      <c r="BP127" s="848"/>
      <c r="BQ127" s="848"/>
      <c r="BR127" s="848"/>
      <c r="BS127" s="849"/>
      <c r="BT127" s="847" t="s">
        <v>464</v>
      </c>
      <c r="BU127" s="848"/>
      <c r="BV127" s="848"/>
      <c r="BW127" s="848"/>
      <c r="BX127" s="848"/>
      <c r="BY127" s="848"/>
      <c r="BZ127" s="850"/>
      <c r="CA127" s="214"/>
      <c r="CB127" s="214"/>
      <c r="CC127" s="214"/>
      <c r="CD127" s="237"/>
      <c r="CE127" s="237"/>
      <c r="CF127" s="237"/>
      <c r="CG127" s="214"/>
      <c r="CH127" s="214"/>
      <c r="CI127" s="214"/>
      <c r="CJ127" s="236"/>
      <c r="CK127" s="890"/>
      <c r="CL127" s="891"/>
      <c r="CM127" s="891"/>
      <c r="CN127" s="891"/>
      <c r="CO127" s="892"/>
      <c r="CP127" s="851" t="s">
        <v>465</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2" customFormat="1" ht="26.25" customHeight="1" thickBot="1" x14ac:dyDescent="0.25">
      <c r="A128" s="832" t="s">
        <v>466</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467</v>
      </c>
      <c r="X128" s="834"/>
      <c r="Y128" s="834"/>
      <c r="Z128" s="835"/>
      <c r="AA128" s="836">
        <v>48915</v>
      </c>
      <c r="AB128" s="837"/>
      <c r="AC128" s="837"/>
      <c r="AD128" s="837"/>
      <c r="AE128" s="838"/>
      <c r="AF128" s="839">
        <v>44669</v>
      </c>
      <c r="AG128" s="837"/>
      <c r="AH128" s="837"/>
      <c r="AI128" s="837"/>
      <c r="AJ128" s="838"/>
      <c r="AK128" s="839">
        <v>42842</v>
      </c>
      <c r="AL128" s="837"/>
      <c r="AM128" s="837"/>
      <c r="AN128" s="837"/>
      <c r="AO128" s="838"/>
      <c r="AP128" s="840"/>
      <c r="AQ128" s="841"/>
      <c r="AR128" s="841"/>
      <c r="AS128" s="841"/>
      <c r="AT128" s="842"/>
      <c r="AU128" s="214"/>
      <c r="AV128" s="214"/>
      <c r="AW128" s="214"/>
      <c r="AX128" s="843" t="s">
        <v>468</v>
      </c>
      <c r="AY128" s="844"/>
      <c r="AZ128" s="844"/>
      <c r="BA128" s="844"/>
      <c r="BB128" s="844"/>
      <c r="BC128" s="844"/>
      <c r="BD128" s="844"/>
      <c r="BE128" s="845"/>
      <c r="BF128" s="822" t="s">
        <v>122</v>
      </c>
      <c r="BG128" s="823"/>
      <c r="BH128" s="823"/>
      <c r="BI128" s="823"/>
      <c r="BJ128" s="823"/>
      <c r="BK128" s="823"/>
      <c r="BL128" s="846"/>
      <c r="BM128" s="822">
        <v>12.74</v>
      </c>
      <c r="BN128" s="823"/>
      <c r="BO128" s="823"/>
      <c r="BP128" s="823"/>
      <c r="BQ128" s="823"/>
      <c r="BR128" s="823"/>
      <c r="BS128" s="846"/>
      <c r="BT128" s="822">
        <v>20</v>
      </c>
      <c r="BU128" s="823"/>
      <c r="BV128" s="823"/>
      <c r="BW128" s="823"/>
      <c r="BX128" s="823"/>
      <c r="BY128" s="823"/>
      <c r="BZ128" s="824"/>
      <c r="CA128" s="237"/>
      <c r="CB128" s="237"/>
      <c r="CC128" s="237"/>
      <c r="CD128" s="237"/>
      <c r="CE128" s="237"/>
      <c r="CF128" s="237"/>
      <c r="CG128" s="214"/>
      <c r="CH128" s="214"/>
      <c r="CI128" s="214"/>
      <c r="CJ128" s="236"/>
      <c r="CK128" s="893"/>
      <c r="CL128" s="894"/>
      <c r="CM128" s="894"/>
      <c r="CN128" s="894"/>
      <c r="CO128" s="895"/>
      <c r="CP128" s="825" t="s">
        <v>469</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2"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470</v>
      </c>
      <c r="X129" s="813"/>
      <c r="Y129" s="813"/>
      <c r="Z129" s="814"/>
      <c r="AA129" s="815">
        <v>15402376</v>
      </c>
      <c r="AB129" s="816"/>
      <c r="AC129" s="816"/>
      <c r="AD129" s="816"/>
      <c r="AE129" s="817"/>
      <c r="AF129" s="818">
        <v>15473433</v>
      </c>
      <c r="AG129" s="816"/>
      <c r="AH129" s="816"/>
      <c r="AI129" s="816"/>
      <c r="AJ129" s="817"/>
      <c r="AK129" s="818">
        <v>15522789</v>
      </c>
      <c r="AL129" s="816"/>
      <c r="AM129" s="816"/>
      <c r="AN129" s="816"/>
      <c r="AO129" s="817"/>
      <c r="AP129" s="819"/>
      <c r="AQ129" s="820"/>
      <c r="AR129" s="820"/>
      <c r="AS129" s="820"/>
      <c r="AT129" s="821"/>
      <c r="AU129" s="215"/>
      <c r="AV129" s="215"/>
      <c r="AW129" s="215"/>
      <c r="AX129" s="787" t="s">
        <v>471</v>
      </c>
      <c r="AY129" s="788"/>
      <c r="AZ129" s="788"/>
      <c r="BA129" s="788"/>
      <c r="BB129" s="788"/>
      <c r="BC129" s="788"/>
      <c r="BD129" s="788"/>
      <c r="BE129" s="789"/>
      <c r="BF129" s="806" t="s">
        <v>122</v>
      </c>
      <c r="BG129" s="807"/>
      <c r="BH129" s="807"/>
      <c r="BI129" s="807"/>
      <c r="BJ129" s="807"/>
      <c r="BK129" s="807"/>
      <c r="BL129" s="808"/>
      <c r="BM129" s="806">
        <v>17.739999999999998</v>
      </c>
      <c r="BN129" s="807"/>
      <c r="BO129" s="807"/>
      <c r="BP129" s="807"/>
      <c r="BQ129" s="807"/>
      <c r="BR129" s="807"/>
      <c r="BS129" s="808"/>
      <c r="BT129" s="806">
        <v>30</v>
      </c>
      <c r="BU129" s="807"/>
      <c r="BV129" s="807"/>
      <c r="BW129" s="807"/>
      <c r="BX129" s="807"/>
      <c r="BY129" s="807"/>
      <c r="BZ129" s="80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10" t="s">
        <v>472</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473</v>
      </c>
      <c r="X130" s="813"/>
      <c r="Y130" s="813"/>
      <c r="Z130" s="814"/>
      <c r="AA130" s="815">
        <v>3126557</v>
      </c>
      <c r="AB130" s="816"/>
      <c r="AC130" s="816"/>
      <c r="AD130" s="816"/>
      <c r="AE130" s="817"/>
      <c r="AF130" s="818">
        <v>3062625</v>
      </c>
      <c r="AG130" s="816"/>
      <c r="AH130" s="816"/>
      <c r="AI130" s="816"/>
      <c r="AJ130" s="817"/>
      <c r="AK130" s="818">
        <v>2829290</v>
      </c>
      <c r="AL130" s="816"/>
      <c r="AM130" s="816"/>
      <c r="AN130" s="816"/>
      <c r="AO130" s="817"/>
      <c r="AP130" s="819"/>
      <c r="AQ130" s="820"/>
      <c r="AR130" s="820"/>
      <c r="AS130" s="820"/>
      <c r="AT130" s="821"/>
      <c r="AU130" s="215"/>
      <c r="AV130" s="215"/>
      <c r="AW130" s="215"/>
      <c r="AX130" s="787" t="s">
        <v>474</v>
      </c>
      <c r="AY130" s="788"/>
      <c r="AZ130" s="788"/>
      <c r="BA130" s="788"/>
      <c r="BB130" s="788"/>
      <c r="BC130" s="788"/>
      <c r="BD130" s="788"/>
      <c r="BE130" s="789"/>
      <c r="BF130" s="790">
        <v>11.7</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475</v>
      </c>
      <c r="X131" s="797"/>
      <c r="Y131" s="797"/>
      <c r="Z131" s="798"/>
      <c r="AA131" s="799">
        <v>12275819</v>
      </c>
      <c r="AB131" s="800"/>
      <c r="AC131" s="800"/>
      <c r="AD131" s="800"/>
      <c r="AE131" s="801"/>
      <c r="AF131" s="802">
        <v>12410808</v>
      </c>
      <c r="AG131" s="800"/>
      <c r="AH131" s="800"/>
      <c r="AI131" s="800"/>
      <c r="AJ131" s="801"/>
      <c r="AK131" s="802">
        <v>12693499</v>
      </c>
      <c r="AL131" s="800"/>
      <c r="AM131" s="800"/>
      <c r="AN131" s="800"/>
      <c r="AO131" s="801"/>
      <c r="AP131" s="803"/>
      <c r="AQ131" s="804"/>
      <c r="AR131" s="804"/>
      <c r="AS131" s="804"/>
      <c r="AT131" s="805"/>
      <c r="AU131" s="215"/>
      <c r="AV131" s="215"/>
      <c r="AW131" s="215"/>
      <c r="AX131" s="765" t="s">
        <v>476</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4" t="s">
        <v>477</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478</v>
      </c>
      <c r="W132" s="778"/>
      <c r="X132" s="778"/>
      <c r="Y132" s="778"/>
      <c r="Z132" s="779"/>
      <c r="AA132" s="780">
        <v>12.131312790000001</v>
      </c>
      <c r="AB132" s="781"/>
      <c r="AC132" s="781"/>
      <c r="AD132" s="781"/>
      <c r="AE132" s="782"/>
      <c r="AF132" s="783">
        <v>11.64879837</v>
      </c>
      <c r="AG132" s="781"/>
      <c r="AH132" s="781"/>
      <c r="AI132" s="781"/>
      <c r="AJ132" s="782"/>
      <c r="AK132" s="783">
        <v>11.541561550000001</v>
      </c>
      <c r="AL132" s="781"/>
      <c r="AM132" s="781"/>
      <c r="AN132" s="781"/>
      <c r="AO132" s="782"/>
      <c r="AP132" s="784"/>
      <c r="AQ132" s="785"/>
      <c r="AR132" s="785"/>
      <c r="AS132" s="785"/>
      <c r="AT132" s="78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479</v>
      </c>
      <c r="W133" s="757"/>
      <c r="X133" s="757"/>
      <c r="Y133" s="757"/>
      <c r="Z133" s="758"/>
      <c r="AA133" s="759">
        <v>11.5</v>
      </c>
      <c r="AB133" s="760"/>
      <c r="AC133" s="760"/>
      <c r="AD133" s="760"/>
      <c r="AE133" s="761"/>
      <c r="AF133" s="759">
        <v>11.7</v>
      </c>
      <c r="AG133" s="760"/>
      <c r="AH133" s="760"/>
      <c r="AI133" s="760"/>
      <c r="AJ133" s="761"/>
      <c r="AK133" s="759">
        <v>11.7</v>
      </c>
      <c r="AL133" s="760"/>
      <c r="AM133" s="760"/>
      <c r="AN133" s="760"/>
      <c r="AO133" s="761"/>
      <c r="AP133" s="762"/>
      <c r="AQ133" s="763"/>
      <c r="AR133" s="763"/>
      <c r="AS133" s="763"/>
      <c r="AT133" s="76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PKatP2rEwdtq6BtbT0tBn2dJXBc7xxrCuLI/dwVlNrWv0zxXyN4bNJWxF0Kzi8sVD0EojxLjL9qmX/31ApBg==" saltValue="2jh8NwzfjSUMGO6HGc7Sn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n0KTbShFCASMSKf7jTu6nbzo/CfKBPeQfczC6N2pfs6q0tmtV1lff/A4RZlMQfBZN8trh9wU54DmVnO95DuXg==" saltValue="bs811lWl4VQrFiFZ9lGx4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B2zw+7txlUVsNrcErCu2G7zqvmhpluEbvELCzsjzvB8n3cflCIoMzoE6Jn+Kl78UP+w2N1JwJOHFYD67jM3u7Q==" saltValue="Q/iDZv5r33+kXhLtXWa3R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54" t="s">
        <v>483</v>
      </c>
      <c r="AP7" s="253"/>
      <c r="AQ7" s="254" t="s">
        <v>484</v>
      </c>
      <c r="AR7" s="255"/>
    </row>
    <row r="8" spans="1:46" ht="13.2" x14ac:dyDescent="0.2">
      <c r="A8" s="247"/>
      <c r="AK8" s="256"/>
      <c r="AL8" s="257"/>
      <c r="AM8" s="257"/>
      <c r="AN8" s="258"/>
      <c r="AO8" s="1155"/>
      <c r="AP8" s="259" t="s">
        <v>485</v>
      </c>
      <c r="AQ8" s="260" t="s">
        <v>486</v>
      </c>
      <c r="AR8" s="261" t="s">
        <v>487</v>
      </c>
    </row>
    <row r="9" spans="1:46" ht="13.2" x14ac:dyDescent="0.2">
      <c r="A9" s="247"/>
      <c r="AK9" s="1166" t="s">
        <v>488</v>
      </c>
      <c r="AL9" s="1167"/>
      <c r="AM9" s="1167"/>
      <c r="AN9" s="1168"/>
      <c r="AO9" s="262">
        <v>4281812</v>
      </c>
      <c r="AP9" s="262">
        <v>96550</v>
      </c>
      <c r="AQ9" s="263">
        <v>99044</v>
      </c>
      <c r="AR9" s="264">
        <v>-2.5</v>
      </c>
    </row>
    <row r="10" spans="1:46" ht="13.5" customHeight="1" x14ac:dyDescent="0.2">
      <c r="A10" s="247"/>
      <c r="AK10" s="1166" t="s">
        <v>489</v>
      </c>
      <c r="AL10" s="1167"/>
      <c r="AM10" s="1167"/>
      <c r="AN10" s="1168"/>
      <c r="AO10" s="265">
        <v>741765</v>
      </c>
      <c r="AP10" s="265">
        <v>16726</v>
      </c>
      <c r="AQ10" s="266">
        <v>12597</v>
      </c>
      <c r="AR10" s="267">
        <v>32.799999999999997</v>
      </c>
    </row>
    <row r="11" spans="1:46" ht="13.5" customHeight="1" x14ac:dyDescent="0.2">
      <c r="A11" s="247"/>
      <c r="AK11" s="1166" t="s">
        <v>490</v>
      </c>
      <c r="AL11" s="1167"/>
      <c r="AM11" s="1167"/>
      <c r="AN11" s="1168"/>
      <c r="AO11" s="265">
        <v>87008</v>
      </c>
      <c r="AP11" s="265">
        <v>1962</v>
      </c>
      <c r="AQ11" s="266">
        <v>1194</v>
      </c>
      <c r="AR11" s="267">
        <v>64.3</v>
      </c>
    </row>
    <row r="12" spans="1:46" ht="13.5" customHeight="1" x14ac:dyDescent="0.2">
      <c r="A12" s="247"/>
      <c r="AK12" s="1166" t="s">
        <v>491</v>
      </c>
      <c r="AL12" s="1167"/>
      <c r="AM12" s="1167"/>
      <c r="AN12" s="1168"/>
      <c r="AO12" s="265">
        <v>21013</v>
      </c>
      <c r="AP12" s="265">
        <v>474</v>
      </c>
      <c r="AQ12" s="266">
        <v>18</v>
      </c>
      <c r="AR12" s="267">
        <v>2533.3000000000002</v>
      </c>
    </row>
    <row r="13" spans="1:46" ht="13.5" customHeight="1" x14ac:dyDescent="0.2">
      <c r="A13" s="247"/>
      <c r="AK13" s="1166" t="s">
        <v>492</v>
      </c>
      <c r="AL13" s="1167"/>
      <c r="AM13" s="1167"/>
      <c r="AN13" s="1168"/>
      <c r="AO13" s="265">
        <v>190838</v>
      </c>
      <c r="AP13" s="265">
        <v>4303</v>
      </c>
      <c r="AQ13" s="266">
        <v>3890</v>
      </c>
      <c r="AR13" s="267">
        <v>10.6</v>
      </c>
    </row>
    <row r="14" spans="1:46" ht="13.5" customHeight="1" x14ac:dyDescent="0.2">
      <c r="A14" s="247"/>
      <c r="AK14" s="1166" t="s">
        <v>493</v>
      </c>
      <c r="AL14" s="1167"/>
      <c r="AM14" s="1167"/>
      <c r="AN14" s="1168"/>
      <c r="AO14" s="265">
        <v>43684</v>
      </c>
      <c r="AP14" s="265">
        <v>985</v>
      </c>
      <c r="AQ14" s="266">
        <v>1837</v>
      </c>
      <c r="AR14" s="267">
        <v>-46.4</v>
      </c>
    </row>
    <row r="15" spans="1:46" ht="13.5" customHeight="1" x14ac:dyDescent="0.2">
      <c r="A15" s="247"/>
      <c r="AK15" s="1169" t="s">
        <v>494</v>
      </c>
      <c r="AL15" s="1170"/>
      <c r="AM15" s="1170"/>
      <c r="AN15" s="1171"/>
      <c r="AO15" s="265">
        <v>-152252</v>
      </c>
      <c r="AP15" s="265">
        <v>-3433</v>
      </c>
      <c r="AQ15" s="266">
        <v>-6318</v>
      </c>
      <c r="AR15" s="267">
        <v>-45.7</v>
      </c>
    </row>
    <row r="16" spans="1:46" ht="13.2" x14ac:dyDescent="0.2">
      <c r="A16" s="247"/>
      <c r="AK16" s="1169" t="s">
        <v>177</v>
      </c>
      <c r="AL16" s="1170"/>
      <c r="AM16" s="1170"/>
      <c r="AN16" s="1171"/>
      <c r="AO16" s="265">
        <v>5213868</v>
      </c>
      <c r="AP16" s="265">
        <v>117567</v>
      </c>
      <c r="AQ16" s="266">
        <v>112262</v>
      </c>
      <c r="AR16" s="267">
        <v>4.7</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72" t="s">
        <v>499</v>
      </c>
      <c r="AL21" s="1173"/>
      <c r="AM21" s="1173"/>
      <c r="AN21" s="1174"/>
      <c r="AO21" s="277">
        <v>7.8</v>
      </c>
      <c r="AP21" s="278">
        <v>9.26</v>
      </c>
      <c r="AQ21" s="279">
        <v>-1.46</v>
      </c>
      <c r="AS21" s="280"/>
      <c r="AT21" s="276"/>
    </row>
    <row r="22" spans="1:46" s="248" customFormat="1" ht="13.2" x14ac:dyDescent="0.2">
      <c r="A22" s="276"/>
      <c r="AK22" s="1172" t="s">
        <v>500</v>
      </c>
      <c r="AL22" s="1173"/>
      <c r="AM22" s="1173"/>
      <c r="AN22" s="1174"/>
      <c r="AO22" s="281">
        <v>99.5</v>
      </c>
      <c r="AP22" s="282">
        <v>97.3</v>
      </c>
      <c r="AQ22" s="283">
        <v>2.2000000000000002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5" t="s">
        <v>501</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54" t="s">
        <v>483</v>
      </c>
      <c r="AP30" s="253"/>
      <c r="AQ30" s="254" t="s">
        <v>484</v>
      </c>
      <c r="AR30" s="255"/>
    </row>
    <row r="31" spans="1:46" ht="13.2" x14ac:dyDescent="0.2">
      <c r="A31" s="247"/>
      <c r="AK31" s="256"/>
      <c r="AL31" s="257"/>
      <c r="AM31" s="257"/>
      <c r="AN31" s="258"/>
      <c r="AO31" s="1155"/>
      <c r="AP31" s="259" t="s">
        <v>485</v>
      </c>
      <c r="AQ31" s="260" t="s">
        <v>486</v>
      </c>
      <c r="AR31" s="261" t="s">
        <v>487</v>
      </c>
    </row>
    <row r="32" spans="1:46" ht="27" customHeight="1" x14ac:dyDescent="0.2">
      <c r="A32" s="247"/>
      <c r="AK32" s="1156" t="s">
        <v>504</v>
      </c>
      <c r="AL32" s="1157"/>
      <c r="AM32" s="1157"/>
      <c r="AN32" s="1158"/>
      <c r="AO32" s="291">
        <v>3357518</v>
      </c>
      <c r="AP32" s="291">
        <v>75708</v>
      </c>
      <c r="AQ32" s="292">
        <v>60713</v>
      </c>
      <c r="AR32" s="293">
        <v>24.7</v>
      </c>
    </row>
    <row r="33" spans="1:46" ht="13.5" customHeight="1" x14ac:dyDescent="0.2">
      <c r="A33" s="247"/>
      <c r="AK33" s="1156" t="s">
        <v>505</v>
      </c>
      <c r="AL33" s="1157"/>
      <c r="AM33" s="1157"/>
      <c r="AN33" s="1158"/>
      <c r="AO33" s="291" t="s">
        <v>506</v>
      </c>
      <c r="AP33" s="291" t="s">
        <v>506</v>
      </c>
      <c r="AQ33" s="292" t="s">
        <v>506</v>
      </c>
      <c r="AR33" s="293" t="s">
        <v>506</v>
      </c>
    </row>
    <row r="34" spans="1:46" ht="27" customHeight="1" x14ac:dyDescent="0.2">
      <c r="A34" s="247"/>
      <c r="AK34" s="1156" t="s">
        <v>507</v>
      </c>
      <c r="AL34" s="1157"/>
      <c r="AM34" s="1157"/>
      <c r="AN34" s="1158"/>
      <c r="AO34" s="291" t="s">
        <v>506</v>
      </c>
      <c r="AP34" s="291" t="s">
        <v>506</v>
      </c>
      <c r="AQ34" s="292" t="s">
        <v>506</v>
      </c>
      <c r="AR34" s="293" t="s">
        <v>506</v>
      </c>
    </row>
    <row r="35" spans="1:46" ht="27" customHeight="1" x14ac:dyDescent="0.2">
      <c r="A35" s="247"/>
      <c r="AK35" s="1156" t="s">
        <v>508</v>
      </c>
      <c r="AL35" s="1157"/>
      <c r="AM35" s="1157"/>
      <c r="AN35" s="1158"/>
      <c r="AO35" s="291">
        <v>877783</v>
      </c>
      <c r="AP35" s="291">
        <v>19793</v>
      </c>
      <c r="AQ35" s="292">
        <v>14168</v>
      </c>
      <c r="AR35" s="293">
        <v>39.700000000000003</v>
      </c>
    </row>
    <row r="36" spans="1:46" ht="27" customHeight="1" x14ac:dyDescent="0.2">
      <c r="A36" s="247"/>
      <c r="AK36" s="1156" t="s">
        <v>509</v>
      </c>
      <c r="AL36" s="1157"/>
      <c r="AM36" s="1157"/>
      <c r="AN36" s="1158"/>
      <c r="AO36" s="291">
        <v>101859</v>
      </c>
      <c r="AP36" s="291">
        <v>2297</v>
      </c>
      <c r="AQ36" s="292">
        <v>2586</v>
      </c>
      <c r="AR36" s="293">
        <v>-11.2</v>
      </c>
    </row>
    <row r="37" spans="1:46" ht="13.5" customHeight="1" x14ac:dyDescent="0.2">
      <c r="A37" s="247"/>
      <c r="AK37" s="1156" t="s">
        <v>510</v>
      </c>
      <c r="AL37" s="1157"/>
      <c r="AM37" s="1157"/>
      <c r="AN37" s="1158"/>
      <c r="AO37" s="291" t="s">
        <v>506</v>
      </c>
      <c r="AP37" s="291" t="s">
        <v>506</v>
      </c>
      <c r="AQ37" s="292">
        <v>189</v>
      </c>
      <c r="AR37" s="293" t="s">
        <v>506</v>
      </c>
    </row>
    <row r="38" spans="1:46" ht="27" customHeight="1" x14ac:dyDescent="0.2">
      <c r="A38" s="247"/>
      <c r="AK38" s="1159" t="s">
        <v>511</v>
      </c>
      <c r="AL38" s="1160"/>
      <c r="AM38" s="1160"/>
      <c r="AN38" s="1161"/>
      <c r="AO38" s="294" t="s">
        <v>506</v>
      </c>
      <c r="AP38" s="294" t="s">
        <v>506</v>
      </c>
      <c r="AQ38" s="295">
        <v>8</v>
      </c>
      <c r="AR38" s="283" t="s">
        <v>506</v>
      </c>
      <c r="AS38" s="290"/>
    </row>
    <row r="39" spans="1:46" ht="13.2" x14ac:dyDescent="0.2">
      <c r="A39" s="247"/>
      <c r="AK39" s="1159" t="s">
        <v>512</v>
      </c>
      <c r="AL39" s="1160"/>
      <c r="AM39" s="1160"/>
      <c r="AN39" s="1161"/>
      <c r="AO39" s="291">
        <v>-42842</v>
      </c>
      <c r="AP39" s="291">
        <v>-966</v>
      </c>
      <c r="AQ39" s="292">
        <v>-5399</v>
      </c>
      <c r="AR39" s="293">
        <v>-82.1</v>
      </c>
      <c r="AS39" s="290"/>
    </row>
    <row r="40" spans="1:46" ht="27" customHeight="1" x14ac:dyDescent="0.2">
      <c r="A40" s="247"/>
      <c r="AK40" s="1156" t="s">
        <v>513</v>
      </c>
      <c r="AL40" s="1157"/>
      <c r="AM40" s="1157"/>
      <c r="AN40" s="1158"/>
      <c r="AO40" s="291">
        <v>-2829290</v>
      </c>
      <c r="AP40" s="291">
        <v>-63797</v>
      </c>
      <c r="AQ40" s="292">
        <v>-49527</v>
      </c>
      <c r="AR40" s="293">
        <v>28.8</v>
      </c>
      <c r="AS40" s="290"/>
    </row>
    <row r="41" spans="1:46" ht="13.2" x14ac:dyDescent="0.2">
      <c r="A41" s="247"/>
      <c r="AK41" s="1162" t="s">
        <v>287</v>
      </c>
      <c r="AL41" s="1163"/>
      <c r="AM41" s="1163"/>
      <c r="AN41" s="1164"/>
      <c r="AO41" s="291">
        <v>1465028</v>
      </c>
      <c r="AP41" s="291">
        <v>33035</v>
      </c>
      <c r="AQ41" s="292">
        <v>22738</v>
      </c>
      <c r="AR41" s="293">
        <v>45.3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49" t="s">
        <v>483</v>
      </c>
      <c r="AN49" s="1151" t="s">
        <v>516</v>
      </c>
      <c r="AO49" s="1152"/>
      <c r="AP49" s="1152"/>
      <c r="AQ49" s="1152"/>
      <c r="AR49" s="1153"/>
    </row>
    <row r="50" spans="1:44" ht="13.2" x14ac:dyDescent="0.2">
      <c r="A50" s="247"/>
      <c r="AK50" s="305"/>
      <c r="AL50" s="306"/>
      <c r="AM50" s="1150"/>
      <c r="AN50" s="307" t="s">
        <v>517</v>
      </c>
      <c r="AO50" s="308" t="s">
        <v>518</v>
      </c>
      <c r="AP50" s="309" t="s">
        <v>519</v>
      </c>
      <c r="AQ50" s="310" t="s">
        <v>520</v>
      </c>
      <c r="AR50" s="311" t="s">
        <v>521</v>
      </c>
    </row>
    <row r="51" spans="1:44" ht="13.2" x14ac:dyDescent="0.2">
      <c r="A51" s="247"/>
      <c r="AK51" s="303" t="s">
        <v>522</v>
      </c>
      <c r="AL51" s="304"/>
      <c r="AM51" s="312">
        <v>2539362</v>
      </c>
      <c r="AN51" s="313">
        <v>53675</v>
      </c>
      <c r="AO51" s="314">
        <v>40.9</v>
      </c>
      <c r="AP51" s="315">
        <v>76347</v>
      </c>
      <c r="AQ51" s="316">
        <v>22.4</v>
      </c>
      <c r="AR51" s="317">
        <v>18.5</v>
      </c>
    </row>
    <row r="52" spans="1:44" ht="13.2" x14ac:dyDescent="0.2">
      <c r="A52" s="247"/>
      <c r="AK52" s="318"/>
      <c r="AL52" s="319" t="s">
        <v>523</v>
      </c>
      <c r="AM52" s="320">
        <v>1746195</v>
      </c>
      <c r="AN52" s="321">
        <v>36910</v>
      </c>
      <c r="AO52" s="322">
        <v>16.899999999999999</v>
      </c>
      <c r="AP52" s="323">
        <v>41762</v>
      </c>
      <c r="AQ52" s="324">
        <v>18.2</v>
      </c>
      <c r="AR52" s="325">
        <v>-1.3</v>
      </c>
    </row>
    <row r="53" spans="1:44" ht="13.2" x14ac:dyDescent="0.2">
      <c r="A53" s="247"/>
      <c r="AK53" s="303" t="s">
        <v>524</v>
      </c>
      <c r="AL53" s="304"/>
      <c r="AM53" s="312">
        <v>2467877</v>
      </c>
      <c r="AN53" s="313">
        <v>53003</v>
      </c>
      <c r="AO53" s="314">
        <v>-1.3</v>
      </c>
      <c r="AP53" s="315">
        <v>71279</v>
      </c>
      <c r="AQ53" s="316">
        <v>-6.6</v>
      </c>
      <c r="AR53" s="317">
        <v>5.3</v>
      </c>
    </row>
    <row r="54" spans="1:44" ht="13.2" x14ac:dyDescent="0.2">
      <c r="A54" s="247"/>
      <c r="AK54" s="318"/>
      <c r="AL54" s="319" t="s">
        <v>523</v>
      </c>
      <c r="AM54" s="320">
        <v>1623786</v>
      </c>
      <c r="AN54" s="321">
        <v>34874</v>
      </c>
      <c r="AO54" s="322">
        <v>-5.5</v>
      </c>
      <c r="AP54" s="323">
        <v>36731</v>
      </c>
      <c r="AQ54" s="324">
        <v>-12</v>
      </c>
      <c r="AR54" s="325">
        <v>6.5</v>
      </c>
    </row>
    <row r="55" spans="1:44" ht="13.2" x14ac:dyDescent="0.2">
      <c r="A55" s="247"/>
      <c r="AK55" s="303" t="s">
        <v>525</v>
      </c>
      <c r="AL55" s="304"/>
      <c r="AM55" s="312">
        <v>2378117</v>
      </c>
      <c r="AN55" s="313">
        <v>51899</v>
      </c>
      <c r="AO55" s="314">
        <v>-2.1</v>
      </c>
      <c r="AP55" s="315">
        <v>74994</v>
      </c>
      <c r="AQ55" s="316">
        <v>5.2</v>
      </c>
      <c r="AR55" s="317">
        <v>-7.3</v>
      </c>
    </row>
    <row r="56" spans="1:44" ht="13.2" x14ac:dyDescent="0.2">
      <c r="A56" s="247"/>
      <c r="AK56" s="318"/>
      <c r="AL56" s="319" t="s">
        <v>523</v>
      </c>
      <c r="AM56" s="320">
        <v>1911145</v>
      </c>
      <c r="AN56" s="321">
        <v>41708</v>
      </c>
      <c r="AO56" s="322">
        <v>19.600000000000001</v>
      </c>
      <c r="AP56" s="323">
        <v>36188</v>
      </c>
      <c r="AQ56" s="324">
        <v>-1.5</v>
      </c>
      <c r="AR56" s="325">
        <v>21.1</v>
      </c>
    </row>
    <row r="57" spans="1:44" ht="13.2" x14ac:dyDescent="0.2">
      <c r="A57" s="247"/>
      <c r="AK57" s="303" t="s">
        <v>526</v>
      </c>
      <c r="AL57" s="304"/>
      <c r="AM57" s="312">
        <v>5080947</v>
      </c>
      <c r="AN57" s="313">
        <v>112640</v>
      </c>
      <c r="AO57" s="314">
        <v>117</v>
      </c>
      <c r="AP57" s="315">
        <v>71849</v>
      </c>
      <c r="AQ57" s="316">
        <v>-4.2</v>
      </c>
      <c r="AR57" s="317">
        <v>121.2</v>
      </c>
    </row>
    <row r="58" spans="1:44" ht="13.2" x14ac:dyDescent="0.2">
      <c r="A58" s="247"/>
      <c r="AK58" s="318"/>
      <c r="AL58" s="319" t="s">
        <v>523</v>
      </c>
      <c r="AM58" s="320">
        <v>3294182</v>
      </c>
      <c r="AN58" s="321">
        <v>73029</v>
      </c>
      <c r="AO58" s="322">
        <v>75.099999999999994</v>
      </c>
      <c r="AP58" s="323">
        <v>36144</v>
      </c>
      <c r="AQ58" s="324">
        <v>-0.1</v>
      </c>
      <c r="AR58" s="325">
        <v>75.2</v>
      </c>
    </row>
    <row r="59" spans="1:44" ht="13.2" x14ac:dyDescent="0.2">
      <c r="A59" s="247"/>
      <c r="AK59" s="303" t="s">
        <v>527</v>
      </c>
      <c r="AL59" s="304"/>
      <c r="AM59" s="312">
        <v>2043195</v>
      </c>
      <c r="AN59" s="313">
        <v>46072</v>
      </c>
      <c r="AO59" s="314">
        <v>-59.1</v>
      </c>
      <c r="AP59" s="315">
        <v>82962</v>
      </c>
      <c r="AQ59" s="316">
        <v>15.5</v>
      </c>
      <c r="AR59" s="317">
        <v>-74.599999999999994</v>
      </c>
    </row>
    <row r="60" spans="1:44" ht="13.2" x14ac:dyDescent="0.2">
      <c r="A60" s="247"/>
      <c r="AK60" s="318"/>
      <c r="AL60" s="319" t="s">
        <v>523</v>
      </c>
      <c r="AM60" s="320">
        <v>1568465</v>
      </c>
      <c r="AN60" s="321">
        <v>35367</v>
      </c>
      <c r="AO60" s="322">
        <v>-51.6</v>
      </c>
      <c r="AP60" s="323">
        <v>42835</v>
      </c>
      <c r="AQ60" s="324">
        <v>18.5</v>
      </c>
      <c r="AR60" s="325">
        <v>-70.099999999999994</v>
      </c>
    </row>
    <row r="61" spans="1:44" ht="13.2" x14ac:dyDescent="0.2">
      <c r="A61" s="247"/>
      <c r="AK61" s="303" t="s">
        <v>528</v>
      </c>
      <c r="AL61" s="326"/>
      <c r="AM61" s="312">
        <v>2901900</v>
      </c>
      <c r="AN61" s="313">
        <v>63458</v>
      </c>
      <c r="AO61" s="314">
        <v>19.100000000000001</v>
      </c>
      <c r="AP61" s="315">
        <v>75486</v>
      </c>
      <c r="AQ61" s="327">
        <v>6.5</v>
      </c>
      <c r="AR61" s="317">
        <v>12.6</v>
      </c>
    </row>
    <row r="62" spans="1:44" ht="13.2" x14ac:dyDescent="0.2">
      <c r="A62" s="247"/>
      <c r="AK62" s="318"/>
      <c r="AL62" s="319" t="s">
        <v>523</v>
      </c>
      <c r="AM62" s="320">
        <v>2028755</v>
      </c>
      <c r="AN62" s="321">
        <v>44378</v>
      </c>
      <c r="AO62" s="322">
        <v>10.9</v>
      </c>
      <c r="AP62" s="323">
        <v>38732</v>
      </c>
      <c r="AQ62" s="324">
        <v>4.5999999999999996</v>
      </c>
      <c r="AR62" s="325">
        <v>6.3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we3OnGpbstvSQjkTS/DCEmwILGIgA9tIKol10RO6eRVRR66/1tnnnW5gkZVF1ie8itnuE/5aCONsZ5PGVr6zPw==" saltValue="ByCPNXfqu3e+/ffc2+PtE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tCYmd6KSHaESc/Z/yQVW1IuFvvrFkWOdNx48sbkuEdxP1/jnFYHcI7YxTZA//cGtY1CT1/sWfB6UvgHEX4kg/A==" saltValue="SeOyKhekfCBlmbr+t9oKr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wuQENy+7jyVD13ivYiJ4NLfZiMQ7UZ/Bjrmy9zisPFl7gjX7tSMrbN9RLQDGXL32DaRCeOSHWEYltZlv7brAEw==" saltValue="akldmkRWEqS1e39I0YxT0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75" t="s">
        <v>3</v>
      </c>
      <c r="D47" s="1175"/>
      <c r="E47" s="1176"/>
      <c r="F47" s="11">
        <v>41.77</v>
      </c>
      <c r="G47" s="12">
        <v>39.97</v>
      </c>
      <c r="H47" s="12">
        <v>40.93</v>
      </c>
      <c r="I47" s="12">
        <v>39.97</v>
      </c>
      <c r="J47" s="13">
        <v>34.53</v>
      </c>
    </row>
    <row r="48" spans="2:10" ht="57.75" customHeight="1" x14ac:dyDescent="0.2">
      <c r="B48" s="14"/>
      <c r="C48" s="1177" t="s">
        <v>4</v>
      </c>
      <c r="D48" s="1177"/>
      <c r="E48" s="1178"/>
      <c r="F48" s="15">
        <v>5.64</v>
      </c>
      <c r="G48" s="16">
        <v>7.65</v>
      </c>
      <c r="H48" s="16">
        <v>4.8499999999999996</v>
      </c>
      <c r="I48" s="16">
        <v>3.38</v>
      </c>
      <c r="J48" s="17">
        <v>2.93</v>
      </c>
    </row>
    <row r="49" spans="2:10" ht="57.75" customHeight="1" thickBot="1" x14ac:dyDescent="0.25">
      <c r="B49" s="18"/>
      <c r="C49" s="1179" t="s">
        <v>5</v>
      </c>
      <c r="D49" s="1179"/>
      <c r="E49" s="1180"/>
      <c r="F49" s="19" t="s">
        <v>535</v>
      </c>
      <c r="G49" s="20">
        <v>1.61</v>
      </c>
      <c r="H49" s="20" t="s">
        <v>536</v>
      </c>
      <c r="I49" s="20" t="s">
        <v>537</v>
      </c>
      <c r="J49" s="21" t="s">
        <v>538</v>
      </c>
    </row>
    <row r="50" spans="2:10" ht="13.2" x14ac:dyDescent="0.2"/>
  </sheetData>
  <sheetProtection algorithmName="SHA-512" hashValue="D4ca8OXpeQaO1Dk0uHcTP2CA5ZexZceL+tH5+58bRgevqnQN+ZhjSjjt3jfvcPsy8yTqsZwbAxxAwhexjyoLtQ==" saltValue="7eHWjHizRQEdO/nGu+t59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85" t="s">
        <v>539</v>
      </c>
      <c r="D34" s="1185"/>
      <c r="E34" s="1186"/>
      <c r="F34" s="32">
        <v>6.54</v>
      </c>
      <c r="G34" s="33">
        <v>10.75</v>
      </c>
      <c r="H34" s="33">
        <v>14.21</v>
      </c>
      <c r="I34" s="33">
        <v>9.25</v>
      </c>
      <c r="J34" s="34">
        <v>4.3099999999999996</v>
      </c>
      <c r="K34" s="22"/>
      <c r="L34" s="22"/>
      <c r="M34" s="22"/>
      <c r="N34" s="22"/>
      <c r="O34" s="22"/>
      <c r="P34" s="22"/>
    </row>
    <row r="35" spans="1:16" ht="39" customHeight="1" x14ac:dyDescent="0.2">
      <c r="A35" s="22"/>
      <c r="B35" s="35"/>
      <c r="C35" s="1181" t="s">
        <v>540</v>
      </c>
      <c r="D35" s="1181"/>
      <c r="E35" s="1182"/>
      <c r="F35" s="36">
        <v>4.95</v>
      </c>
      <c r="G35" s="37">
        <v>7.45</v>
      </c>
      <c r="H35" s="37">
        <v>4.6399999999999997</v>
      </c>
      <c r="I35" s="37">
        <v>3.25</v>
      </c>
      <c r="J35" s="38">
        <v>2.79</v>
      </c>
      <c r="K35" s="22"/>
      <c r="L35" s="22"/>
      <c r="M35" s="22"/>
      <c r="N35" s="22"/>
      <c r="O35" s="22"/>
      <c r="P35" s="22"/>
    </row>
    <row r="36" spans="1:16" ht="39" customHeight="1" x14ac:dyDescent="0.2">
      <c r="A36" s="22"/>
      <c r="B36" s="35"/>
      <c r="C36" s="1181" t="s">
        <v>541</v>
      </c>
      <c r="D36" s="1181"/>
      <c r="E36" s="1182"/>
      <c r="F36" s="36">
        <v>1.42</v>
      </c>
      <c r="G36" s="37">
        <v>1.39</v>
      </c>
      <c r="H36" s="37">
        <v>1.26</v>
      </c>
      <c r="I36" s="37">
        <v>0.57999999999999996</v>
      </c>
      <c r="J36" s="38">
        <v>1</v>
      </c>
      <c r="K36" s="22"/>
      <c r="L36" s="22"/>
      <c r="M36" s="22"/>
      <c r="N36" s="22"/>
      <c r="O36" s="22"/>
      <c r="P36" s="22"/>
    </row>
    <row r="37" spans="1:16" ht="39" customHeight="1" x14ac:dyDescent="0.2">
      <c r="A37" s="22"/>
      <c r="B37" s="35"/>
      <c r="C37" s="1181" t="s">
        <v>542</v>
      </c>
      <c r="D37" s="1181"/>
      <c r="E37" s="1182"/>
      <c r="F37" s="36">
        <v>0.37</v>
      </c>
      <c r="G37" s="37">
        <v>0.85</v>
      </c>
      <c r="H37" s="37">
        <v>1.6</v>
      </c>
      <c r="I37" s="37">
        <v>1.68</v>
      </c>
      <c r="J37" s="38">
        <v>0.89</v>
      </c>
      <c r="K37" s="22"/>
      <c r="L37" s="22"/>
      <c r="M37" s="22"/>
      <c r="N37" s="22"/>
      <c r="O37" s="22"/>
      <c r="P37" s="22"/>
    </row>
    <row r="38" spans="1:16" ht="39" customHeight="1" x14ac:dyDescent="0.2">
      <c r="A38" s="22"/>
      <c r="B38" s="35"/>
      <c r="C38" s="1181" t="s">
        <v>543</v>
      </c>
      <c r="D38" s="1181"/>
      <c r="E38" s="1182"/>
      <c r="F38" s="36">
        <v>0.39</v>
      </c>
      <c r="G38" s="37">
        <v>0.88</v>
      </c>
      <c r="H38" s="37">
        <v>1.32</v>
      </c>
      <c r="I38" s="37">
        <v>0.32</v>
      </c>
      <c r="J38" s="38">
        <v>0.75</v>
      </c>
      <c r="K38" s="22"/>
      <c r="L38" s="22"/>
      <c r="M38" s="22"/>
      <c r="N38" s="22"/>
      <c r="O38" s="22"/>
      <c r="P38" s="22"/>
    </row>
    <row r="39" spans="1:16" ht="39" customHeight="1" x14ac:dyDescent="0.2">
      <c r="A39" s="22"/>
      <c r="B39" s="35"/>
      <c r="C39" s="1181" t="s">
        <v>544</v>
      </c>
      <c r="D39" s="1181"/>
      <c r="E39" s="1182"/>
      <c r="F39" s="36">
        <v>0.14000000000000001</v>
      </c>
      <c r="G39" s="37">
        <v>0.14000000000000001</v>
      </c>
      <c r="H39" s="37">
        <v>0.16</v>
      </c>
      <c r="I39" s="37">
        <v>0.16</v>
      </c>
      <c r="J39" s="38">
        <v>0.16</v>
      </c>
      <c r="K39" s="22"/>
      <c r="L39" s="22"/>
      <c r="M39" s="22"/>
      <c r="N39" s="22"/>
      <c r="O39" s="22"/>
      <c r="P39" s="22"/>
    </row>
    <row r="40" spans="1:16" ht="39" customHeight="1" x14ac:dyDescent="0.2">
      <c r="A40" s="22"/>
      <c r="B40" s="35"/>
      <c r="C40" s="1181" t="s">
        <v>545</v>
      </c>
      <c r="D40" s="1181"/>
      <c r="E40" s="1182"/>
      <c r="F40" s="36">
        <v>0.1</v>
      </c>
      <c r="G40" s="37">
        <v>0.13</v>
      </c>
      <c r="H40" s="37">
        <v>0.13</v>
      </c>
      <c r="I40" s="37">
        <v>0.12</v>
      </c>
      <c r="J40" s="38">
        <v>0.13</v>
      </c>
      <c r="K40" s="22"/>
      <c r="L40" s="22"/>
      <c r="M40" s="22"/>
      <c r="N40" s="22"/>
      <c r="O40" s="22"/>
      <c r="P40" s="22"/>
    </row>
    <row r="41" spans="1:16" ht="39" customHeight="1" x14ac:dyDescent="0.2">
      <c r="A41" s="22"/>
      <c r="B41" s="35"/>
      <c r="C41" s="1181" t="s">
        <v>546</v>
      </c>
      <c r="D41" s="1181"/>
      <c r="E41" s="1182"/>
      <c r="F41" s="36">
        <v>0</v>
      </c>
      <c r="G41" s="37">
        <v>0.2</v>
      </c>
      <c r="H41" s="37">
        <v>0.14000000000000001</v>
      </c>
      <c r="I41" s="37">
        <v>0.09</v>
      </c>
      <c r="J41" s="38">
        <v>0.02</v>
      </c>
      <c r="K41" s="22"/>
      <c r="L41" s="22"/>
      <c r="M41" s="22"/>
      <c r="N41" s="22"/>
      <c r="O41" s="22"/>
      <c r="P41" s="22"/>
    </row>
    <row r="42" spans="1:16" ht="39" customHeight="1" x14ac:dyDescent="0.2">
      <c r="A42" s="22"/>
      <c r="B42" s="39"/>
      <c r="C42" s="1181" t="s">
        <v>547</v>
      </c>
      <c r="D42" s="1181"/>
      <c r="E42" s="1182"/>
      <c r="F42" s="36" t="s">
        <v>506</v>
      </c>
      <c r="G42" s="37" t="s">
        <v>506</v>
      </c>
      <c r="H42" s="37" t="s">
        <v>506</v>
      </c>
      <c r="I42" s="37" t="s">
        <v>506</v>
      </c>
      <c r="J42" s="38" t="s">
        <v>506</v>
      </c>
      <c r="K42" s="22"/>
      <c r="L42" s="22"/>
      <c r="M42" s="22"/>
      <c r="N42" s="22"/>
      <c r="O42" s="22"/>
      <c r="P42" s="22"/>
    </row>
    <row r="43" spans="1:16" ht="39" customHeight="1" thickBot="1" x14ac:dyDescent="0.25">
      <c r="A43" s="22"/>
      <c r="B43" s="40"/>
      <c r="C43" s="1183" t="s">
        <v>548</v>
      </c>
      <c r="D43" s="1183"/>
      <c r="E43" s="1184"/>
      <c r="F43" s="41">
        <v>0.57999999999999996</v>
      </c>
      <c r="G43" s="42">
        <v>0.06</v>
      </c>
      <c r="H43" s="42">
        <v>7.0000000000000007E-2</v>
      </c>
      <c r="I43" s="42">
        <v>0.01</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sheetData>
  <sheetProtection algorithmName="SHA-512" hashValue="vJ3bfwdRfroh9akwz1qP2iheEKEyv5SYHy9KdQfUChGtjWAY500kVgAdlrWd8dSeUaR2vV1bJLEIVdz2aklXIw==" saltValue="OUAYf2oFcjisa7WzvvkU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210" t="s">
        <v>9</v>
      </c>
      <c r="C45" s="1211"/>
      <c r="D45" s="56"/>
      <c r="E45" s="1216" t="s">
        <v>10</v>
      </c>
      <c r="F45" s="1216"/>
      <c r="G45" s="1216"/>
      <c r="H45" s="1216"/>
      <c r="I45" s="1216"/>
      <c r="J45" s="1217"/>
      <c r="K45" s="57">
        <v>3566</v>
      </c>
      <c r="L45" s="58">
        <v>3632</v>
      </c>
      <c r="M45" s="58">
        <v>3624</v>
      </c>
      <c r="N45" s="58">
        <v>3534</v>
      </c>
      <c r="O45" s="59">
        <v>3358</v>
      </c>
      <c r="P45" s="46"/>
      <c r="Q45" s="46"/>
      <c r="R45" s="46"/>
      <c r="S45" s="46"/>
      <c r="T45" s="46"/>
      <c r="U45" s="46"/>
    </row>
    <row r="46" spans="1:21" ht="30.75" customHeight="1" x14ac:dyDescent="0.2">
      <c r="A46" s="46"/>
      <c r="B46" s="1212"/>
      <c r="C46" s="1213"/>
      <c r="D46" s="60"/>
      <c r="E46" s="1189" t="s">
        <v>11</v>
      </c>
      <c r="F46" s="1189"/>
      <c r="G46" s="1189"/>
      <c r="H46" s="1189"/>
      <c r="I46" s="1189"/>
      <c r="J46" s="1190"/>
      <c r="K46" s="61" t="s">
        <v>506</v>
      </c>
      <c r="L46" s="62" t="s">
        <v>506</v>
      </c>
      <c r="M46" s="62" t="s">
        <v>506</v>
      </c>
      <c r="N46" s="62" t="s">
        <v>506</v>
      </c>
      <c r="O46" s="63" t="s">
        <v>506</v>
      </c>
      <c r="P46" s="46"/>
      <c r="Q46" s="46"/>
      <c r="R46" s="46"/>
      <c r="S46" s="46"/>
      <c r="T46" s="46"/>
      <c r="U46" s="46"/>
    </row>
    <row r="47" spans="1:21" ht="30.75" customHeight="1" x14ac:dyDescent="0.2">
      <c r="A47" s="46"/>
      <c r="B47" s="1212"/>
      <c r="C47" s="1213"/>
      <c r="D47" s="60"/>
      <c r="E47" s="1189" t="s">
        <v>12</v>
      </c>
      <c r="F47" s="1189"/>
      <c r="G47" s="1189"/>
      <c r="H47" s="1189"/>
      <c r="I47" s="1189"/>
      <c r="J47" s="1190"/>
      <c r="K47" s="61" t="s">
        <v>506</v>
      </c>
      <c r="L47" s="62" t="s">
        <v>506</v>
      </c>
      <c r="M47" s="62" t="s">
        <v>506</v>
      </c>
      <c r="N47" s="62" t="s">
        <v>506</v>
      </c>
      <c r="O47" s="63" t="s">
        <v>506</v>
      </c>
      <c r="P47" s="46"/>
      <c r="Q47" s="46"/>
      <c r="R47" s="46"/>
      <c r="S47" s="46"/>
      <c r="T47" s="46"/>
      <c r="U47" s="46"/>
    </row>
    <row r="48" spans="1:21" ht="30.75" customHeight="1" x14ac:dyDescent="0.2">
      <c r="A48" s="46"/>
      <c r="B48" s="1212"/>
      <c r="C48" s="1213"/>
      <c r="D48" s="60"/>
      <c r="E48" s="1189" t="s">
        <v>13</v>
      </c>
      <c r="F48" s="1189"/>
      <c r="G48" s="1189"/>
      <c r="H48" s="1189"/>
      <c r="I48" s="1189"/>
      <c r="J48" s="1190"/>
      <c r="K48" s="61">
        <v>1014</v>
      </c>
      <c r="L48" s="62">
        <v>1031</v>
      </c>
      <c r="M48" s="62">
        <v>944</v>
      </c>
      <c r="N48" s="62">
        <v>914</v>
      </c>
      <c r="O48" s="63">
        <v>878</v>
      </c>
      <c r="P48" s="46"/>
      <c r="Q48" s="46"/>
      <c r="R48" s="46"/>
      <c r="S48" s="46"/>
      <c r="T48" s="46"/>
      <c r="U48" s="46"/>
    </row>
    <row r="49" spans="1:21" ht="30.75" customHeight="1" x14ac:dyDescent="0.2">
      <c r="A49" s="46"/>
      <c r="B49" s="1212"/>
      <c r="C49" s="1213"/>
      <c r="D49" s="60"/>
      <c r="E49" s="1189" t="s">
        <v>14</v>
      </c>
      <c r="F49" s="1189"/>
      <c r="G49" s="1189"/>
      <c r="H49" s="1189"/>
      <c r="I49" s="1189"/>
      <c r="J49" s="1190"/>
      <c r="K49" s="61">
        <v>72</v>
      </c>
      <c r="L49" s="62">
        <v>98</v>
      </c>
      <c r="M49" s="62">
        <v>97</v>
      </c>
      <c r="N49" s="62">
        <v>106</v>
      </c>
      <c r="O49" s="63">
        <v>102</v>
      </c>
      <c r="P49" s="46"/>
      <c r="Q49" s="46"/>
      <c r="R49" s="46"/>
      <c r="S49" s="46"/>
      <c r="T49" s="46"/>
      <c r="U49" s="46"/>
    </row>
    <row r="50" spans="1:21" ht="30.75" customHeight="1" x14ac:dyDescent="0.2">
      <c r="A50" s="46"/>
      <c r="B50" s="1212"/>
      <c r="C50" s="1213"/>
      <c r="D50" s="60"/>
      <c r="E50" s="1189" t="s">
        <v>15</v>
      </c>
      <c r="F50" s="1189"/>
      <c r="G50" s="1189"/>
      <c r="H50" s="1189"/>
      <c r="I50" s="1189"/>
      <c r="J50" s="1190"/>
      <c r="K50" s="61">
        <v>3</v>
      </c>
      <c r="L50" s="62" t="s">
        <v>506</v>
      </c>
      <c r="M50" s="62" t="s">
        <v>506</v>
      </c>
      <c r="N50" s="62" t="s">
        <v>506</v>
      </c>
      <c r="O50" s="63" t="s">
        <v>506</v>
      </c>
      <c r="P50" s="46"/>
      <c r="Q50" s="46"/>
      <c r="R50" s="46"/>
      <c r="S50" s="46"/>
      <c r="T50" s="46"/>
      <c r="U50" s="46"/>
    </row>
    <row r="51" spans="1:21" ht="30.75" customHeight="1" x14ac:dyDescent="0.2">
      <c r="A51" s="46"/>
      <c r="B51" s="1214"/>
      <c r="C51" s="1215"/>
      <c r="D51" s="64"/>
      <c r="E51" s="1189" t="s">
        <v>16</v>
      </c>
      <c r="F51" s="1189"/>
      <c r="G51" s="1189"/>
      <c r="H51" s="1189"/>
      <c r="I51" s="1189"/>
      <c r="J51" s="1190"/>
      <c r="K51" s="61" t="s">
        <v>506</v>
      </c>
      <c r="L51" s="62" t="s">
        <v>506</v>
      </c>
      <c r="M51" s="62" t="s">
        <v>506</v>
      </c>
      <c r="N51" s="62" t="s">
        <v>506</v>
      </c>
      <c r="O51" s="63" t="s">
        <v>506</v>
      </c>
      <c r="P51" s="46"/>
      <c r="Q51" s="46"/>
      <c r="R51" s="46"/>
      <c r="S51" s="46"/>
      <c r="T51" s="46"/>
      <c r="U51" s="46"/>
    </row>
    <row r="52" spans="1:21" ht="30.75" customHeight="1" x14ac:dyDescent="0.2">
      <c r="A52" s="46"/>
      <c r="B52" s="1187" t="s">
        <v>17</v>
      </c>
      <c r="C52" s="1188"/>
      <c r="D52" s="64"/>
      <c r="E52" s="1189" t="s">
        <v>18</v>
      </c>
      <c r="F52" s="1189"/>
      <c r="G52" s="1189"/>
      <c r="H52" s="1189"/>
      <c r="I52" s="1189"/>
      <c r="J52" s="1190"/>
      <c r="K52" s="61">
        <v>3306</v>
      </c>
      <c r="L52" s="62">
        <v>3281</v>
      </c>
      <c r="M52" s="62">
        <v>3176</v>
      </c>
      <c r="N52" s="62">
        <v>3108</v>
      </c>
      <c r="O52" s="63">
        <v>2872</v>
      </c>
      <c r="P52" s="46"/>
      <c r="Q52" s="46"/>
      <c r="R52" s="46"/>
      <c r="S52" s="46"/>
      <c r="T52" s="46"/>
      <c r="U52" s="46"/>
    </row>
    <row r="53" spans="1:21" ht="30.75" customHeight="1" thickBot="1" x14ac:dyDescent="0.25">
      <c r="A53" s="46"/>
      <c r="B53" s="1191" t="s">
        <v>19</v>
      </c>
      <c r="C53" s="1192"/>
      <c r="D53" s="65"/>
      <c r="E53" s="1193" t="s">
        <v>20</v>
      </c>
      <c r="F53" s="1193"/>
      <c r="G53" s="1193"/>
      <c r="H53" s="1193"/>
      <c r="I53" s="1193"/>
      <c r="J53" s="1194"/>
      <c r="K53" s="66">
        <v>1349</v>
      </c>
      <c r="L53" s="67">
        <v>1480</v>
      </c>
      <c r="M53" s="67">
        <v>1489</v>
      </c>
      <c r="N53" s="67">
        <v>1446</v>
      </c>
      <c r="O53" s="68">
        <v>1466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95" t="s">
        <v>24</v>
      </c>
      <c r="C58" s="1196"/>
      <c r="D58" s="1201" t="s">
        <v>25</v>
      </c>
      <c r="E58" s="1202"/>
      <c r="F58" s="1202"/>
      <c r="G58" s="1202"/>
      <c r="H58" s="1202"/>
      <c r="I58" s="1202"/>
      <c r="J58" s="1203"/>
      <c r="K58" s="81"/>
      <c r="L58" s="82"/>
      <c r="M58" s="82"/>
      <c r="N58" s="82"/>
      <c r="O58" s="83"/>
    </row>
    <row r="59" spans="1:21" ht="31.5" customHeight="1" x14ac:dyDescent="0.2">
      <c r="B59" s="1197"/>
      <c r="C59" s="1198"/>
      <c r="D59" s="1204" t="s">
        <v>26</v>
      </c>
      <c r="E59" s="1205"/>
      <c r="F59" s="1205"/>
      <c r="G59" s="1205"/>
      <c r="H59" s="1205"/>
      <c r="I59" s="1205"/>
      <c r="J59" s="1206"/>
      <c r="K59" s="84"/>
      <c r="L59" s="85"/>
      <c r="M59" s="85"/>
      <c r="N59" s="85"/>
      <c r="O59" s="86"/>
    </row>
    <row r="60" spans="1:21" ht="31.5" customHeight="1" thickBot="1" x14ac:dyDescent="0.25">
      <c r="B60" s="1199"/>
      <c r="C60" s="1200"/>
      <c r="D60" s="1207" t="s">
        <v>27</v>
      </c>
      <c r="E60" s="1208"/>
      <c r="F60" s="1208"/>
      <c r="G60" s="1208"/>
      <c r="H60" s="1208"/>
      <c r="I60" s="1208"/>
      <c r="J60" s="120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WkbcBFDR3qPnGwdgwjADMa7YMHPNNHzNNrjqZlfGuA1TIdInGUhQDRcz+XuR0Nz/SQBtvKoiOW5wd4Ed/9qzQ==" saltValue="/6tXEMSv6ZO//LObrnHDB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30" t="s">
        <v>30</v>
      </c>
      <c r="C41" s="1231"/>
      <c r="D41" s="103"/>
      <c r="E41" s="1232" t="s">
        <v>31</v>
      </c>
      <c r="F41" s="1232"/>
      <c r="G41" s="1232"/>
      <c r="H41" s="1233"/>
      <c r="I41" s="330">
        <v>22923</v>
      </c>
      <c r="J41" s="331">
        <v>21229</v>
      </c>
      <c r="K41" s="331">
        <v>19045</v>
      </c>
      <c r="L41" s="331">
        <v>17480</v>
      </c>
      <c r="M41" s="332">
        <v>15570</v>
      </c>
    </row>
    <row r="42" spans="2:13" ht="27.75" customHeight="1" x14ac:dyDescent="0.2">
      <c r="B42" s="1220"/>
      <c r="C42" s="1221"/>
      <c r="D42" s="104"/>
      <c r="E42" s="1224" t="s">
        <v>32</v>
      </c>
      <c r="F42" s="1224"/>
      <c r="G42" s="1224"/>
      <c r="H42" s="1225"/>
      <c r="I42" s="333">
        <v>4</v>
      </c>
      <c r="J42" s="334">
        <v>1</v>
      </c>
      <c r="K42" s="334" t="s">
        <v>506</v>
      </c>
      <c r="L42" s="334" t="s">
        <v>506</v>
      </c>
      <c r="M42" s="335">
        <v>2890</v>
      </c>
    </row>
    <row r="43" spans="2:13" ht="27.75" customHeight="1" x14ac:dyDescent="0.2">
      <c r="B43" s="1220"/>
      <c r="C43" s="1221"/>
      <c r="D43" s="104"/>
      <c r="E43" s="1224" t="s">
        <v>33</v>
      </c>
      <c r="F43" s="1224"/>
      <c r="G43" s="1224"/>
      <c r="H43" s="1225"/>
      <c r="I43" s="333">
        <v>9259</v>
      </c>
      <c r="J43" s="334">
        <v>7434</v>
      </c>
      <c r="K43" s="334">
        <v>5901</v>
      </c>
      <c r="L43" s="334">
        <v>5373</v>
      </c>
      <c r="M43" s="335">
        <v>4881</v>
      </c>
    </row>
    <row r="44" spans="2:13" ht="27.75" customHeight="1" x14ac:dyDescent="0.2">
      <c r="B44" s="1220"/>
      <c r="C44" s="1221"/>
      <c r="D44" s="104"/>
      <c r="E44" s="1224" t="s">
        <v>34</v>
      </c>
      <c r="F44" s="1224"/>
      <c r="G44" s="1224"/>
      <c r="H44" s="1225"/>
      <c r="I44" s="333">
        <v>515</v>
      </c>
      <c r="J44" s="334">
        <v>429</v>
      </c>
      <c r="K44" s="334">
        <v>333</v>
      </c>
      <c r="L44" s="334">
        <v>227</v>
      </c>
      <c r="M44" s="335">
        <v>73</v>
      </c>
    </row>
    <row r="45" spans="2:13" ht="27.75" customHeight="1" x14ac:dyDescent="0.2">
      <c r="B45" s="1220"/>
      <c r="C45" s="1221"/>
      <c r="D45" s="104"/>
      <c r="E45" s="1224" t="s">
        <v>35</v>
      </c>
      <c r="F45" s="1224"/>
      <c r="G45" s="1224"/>
      <c r="H45" s="1225"/>
      <c r="I45" s="333">
        <v>1852</v>
      </c>
      <c r="J45" s="334">
        <v>1941</v>
      </c>
      <c r="K45" s="334">
        <v>1907</v>
      </c>
      <c r="L45" s="334">
        <v>1923</v>
      </c>
      <c r="M45" s="335">
        <v>2094</v>
      </c>
    </row>
    <row r="46" spans="2:13" ht="27.75" customHeight="1" x14ac:dyDescent="0.2">
      <c r="B46" s="1220"/>
      <c r="C46" s="1221"/>
      <c r="D46" s="105"/>
      <c r="E46" s="1224" t="s">
        <v>36</v>
      </c>
      <c r="F46" s="1224"/>
      <c r="G46" s="1224"/>
      <c r="H46" s="1225"/>
      <c r="I46" s="333">
        <v>499</v>
      </c>
      <c r="J46" s="334">
        <v>389</v>
      </c>
      <c r="K46" s="334">
        <v>388</v>
      </c>
      <c r="L46" s="334">
        <v>151</v>
      </c>
      <c r="M46" s="335">
        <v>151</v>
      </c>
    </row>
    <row r="47" spans="2:13" ht="27.75" customHeight="1" x14ac:dyDescent="0.2">
      <c r="B47" s="1220"/>
      <c r="C47" s="1221"/>
      <c r="D47" s="106"/>
      <c r="E47" s="1234" t="s">
        <v>37</v>
      </c>
      <c r="F47" s="1235"/>
      <c r="G47" s="1235"/>
      <c r="H47" s="1236"/>
      <c r="I47" s="333" t="s">
        <v>506</v>
      </c>
      <c r="J47" s="334" t="s">
        <v>506</v>
      </c>
      <c r="K47" s="334" t="s">
        <v>506</v>
      </c>
      <c r="L47" s="334" t="s">
        <v>506</v>
      </c>
      <c r="M47" s="335" t="s">
        <v>506</v>
      </c>
    </row>
    <row r="48" spans="2:13" ht="27.75" customHeight="1" x14ac:dyDescent="0.2">
      <c r="B48" s="1220"/>
      <c r="C48" s="1221"/>
      <c r="D48" s="104"/>
      <c r="E48" s="1224" t="s">
        <v>38</v>
      </c>
      <c r="F48" s="1224"/>
      <c r="G48" s="1224"/>
      <c r="H48" s="1225"/>
      <c r="I48" s="333" t="s">
        <v>506</v>
      </c>
      <c r="J48" s="334" t="s">
        <v>506</v>
      </c>
      <c r="K48" s="334" t="s">
        <v>506</v>
      </c>
      <c r="L48" s="334" t="s">
        <v>506</v>
      </c>
      <c r="M48" s="335" t="s">
        <v>506</v>
      </c>
    </row>
    <row r="49" spans="2:13" ht="27.75" customHeight="1" x14ac:dyDescent="0.2">
      <c r="B49" s="1222"/>
      <c r="C49" s="1223"/>
      <c r="D49" s="104"/>
      <c r="E49" s="1224" t="s">
        <v>39</v>
      </c>
      <c r="F49" s="1224"/>
      <c r="G49" s="1224"/>
      <c r="H49" s="1225"/>
      <c r="I49" s="333" t="s">
        <v>506</v>
      </c>
      <c r="J49" s="334" t="s">
        <v>506</v>
      </c>
      <c r="K49" s="334" t="s">
        <v>506</v>
      </c>
      <c r="L49" s="334" t="s">
        <v>506</v>
      </c>
      <c r="M49" s="335" t="s">
        <v>506</v>
      </c>
    </row>
    <row r="50" spans="2:13" ht="27.75" customHeight="1" x14ac:dyDescent="0.2">
      <c r="B50" s="1218" t="s">
        <v>40</v>
      </c>
      <c r="C50" s="1219"/>
      <c r="D50" s="107"/>
      <c r="E50" s="1224" t="s">
        <v>41</v>
      </c>
      <c r="F50" s="1224"/>
      <c r="G50" s="1224"/>
      <c r="H50" s="1225"/>
      <c r="I50" s="333">
        <v>14058</v>
      </c>
      <c r="J50" s="334">
        <v>14732</v>
      </c>
      <c r="K50" s="334">
        <v>14870</v>
      </c>
      <c r="L50" s="334">
        <v>14798</v>
      </c>
      <c r="M50" s="335">
        <v>14172</v>
      </c>
    </row>
    <row r="51" spans="2:13" ht="27.75" customHeight="1" x14ac:dyDescent="0.2">
      <c r="B51" s="1220"/>
      <c r="C51" s="1221"/>
      <c r="D51" s="104"/>
      <c r="E51" s="1224" t="s">
        <v>42</v>
      </c>
      <c r="F51" s="1224"/>
      <c r="G51" s="1224"/>
      <c r="H51" s="1225"/>
      <c r="I51" s="333">
        <v>228</v>
      </c>
      <c r="J51" s="334">
        <v>205</v>
      </c>
      <c r="K51" s="334">
        <v>206</v>
      </c>
      <c r="L51" s="334">
        <v>195</v>
      </c>
      <c r="M51" s="335">
        <v>179</v>
      </c>
    </row>
    <row r="52" spans="2:13" ht="27.75" customHeight="1" x14ac:dyDescent="0.2">
      <c r="B52" s="1222"/>
      <c r="C52" s="1223"/>
      <c r="D52" s="104"/>
      <c r="E52" s="1224" t="s">
        <v>43</v>
      </c>
      <c r="F52" s="1224"/>
      <c r="G52" s="1224"/>
      <c r="H52" s="1225"/>
      <c r="I52" s="333">
        <v>27852</v>
      </c>
      <c r="J52" s="334">
        <v>25892</v>
      </c>
      <c r="K52" s="334">
        <v>24087</v>
      </c>
      <c r="L52" s="334">
        <v>22371</v>
      </c>
      <c r="M52" s="335">
        <v>20520</v>
      </c>
    </row>
    <row r="53" spans="2:13" ht="27.75" customHeight="1" thickBot="1" x14ac:dyDescent="0.25">
      <c r="B53" s="1226" t="s">
        <v>19</v>
      </c>
      <c r="C53" s="1227"/>
      <c r="D53" s="108"/>
      <c r="E53" s="1228" t="s">
        <v>44</v>
      </c>
      <c r="F53" s="1228"/>
      <c r="G53" s="1228"/>
      <c r="H53" s="1229"/>
      <c r="I53" s="336">
        <v>-7085</v>
      </c>
      <c r="J53" s="337">
        <v>-9406</v>
      </c>
      <c r="K53" s="337">
        <v>-11588</v>
      </c>
      <c r="L53" s="337">
        <v>-12210</v>
      </c>
      <c r="M53" s="338">
        <v>-9212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JmO6qUM0UEForN9jXpTV65W8SQ4+7KqabI0DTZDcwKut4ysEuisg+k3EK7kLedJt4zZOY8QcLQoFDn2F+9iLQ==" saltValue="E4ZTE0q8cezQcCJmFhFYo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245" t="s">
        <v>46</v>
      </c>
      <c r="D55" s="1245"/>
      <c r="E55" s="1246"/>
      <c r="F55" s="339">
        <v>6305</v>
      </c>
      <c r="G55" s="339">
        <v>6185</v>
      </c>
      <c r="H55" s="340">
        <v>5360</v>
      </c>
    </row>
    <row r="56" spans="2:8" ht="52.5" customHeight="1" x14ac:dyDescent="0.2">
      <c r="B56" s="120"/>
      <c r="C56" s="1247" t="s">
        <v>47</v>
      </c>
      <c r="D56" s="1247"/>
      <c r="E56" s="1248"/>
      <c r="F56" s="341">
        <v>35</v>
      </c>
      <c r="G56" s="341">
        <v>35</v>
      </c>
      <c r="H56" s="342">
        <v>126</v>
      </c>
    </row>
    <row r="57" spans="2:8" ht="53.25" customHeight="1" x14ac:dyDescent="0.2">
      <c r="B57" s="120"/>
      <c r="C57" s="1249" t="s">
        <v>48</v>
      </c>
      <c r="D57" s="1249"/>
      <c r="E57" s="1250"/>
      <c r="F57" s="343">
        <v>10358</v>
      </c>
      <c r="G57" s="343">
        <v>9339</v>
      </c>
      <c r="H57" s="344">
        <v>9347</v>
      </c>
    </row>
    <row r="58" spans="2:8" ht="45.75" customHeight="1" x14ac:dyDescent="0.2">
      <c r="B58" s="121"/>
      <c r="C58" s="1237" t="s">
        <v>572</v>
      </c>
      <c r="D58" s="1238"/>
      <c r="E58" s="1239"/>
      <c r="F58" s="345">
        <v>1440</v>
      </c>
      <c r="G58" s="345">
        <v>1979</v>
      </c>
      <c r="H58" s="346">
        <v>2433</v>
      </c>
    </row>
    <row r="59" spans="2:8" ht="45.75" customHeight="1" x14ac:dyDescent="0.2">
      <c r="B59" s="121"/>
      <c r="C59" s="1237" t="s">
        <v>573</v>
      </c>
      <c r="D59" s="1238"/>
      <c r="E59" s="1239"/>
      <c r="F59" s="345">
        <v>2937</v>
      </c>
      <c r="G59" s="345">
        <v>1976</v>
      </c>
      <c r="H59" s="346">
        <v>1939</v>
      </c>
    </row>
    <row r="60" spans="2:8" ht="45.75" customHeight="1" x14ac:dyDescent="0.2">
      <c r="B60" s="121"/>
      <c r="C60" s="1237" t="s">
        <v>574</v>
      </c>
      <c r="D60" s="1238"/>
      <c r="E60" s="1239"/>
      <c r="F60" s="345">
        <v>1627</v>
      </c>
      <c r="G60" s="345">
        <v>1605</v>
      </c>
      <c r="H60" s="346">
        <v>1533</v>
      </c>
    </row>
    <row r="61" spans="2:8" ht="45.75" customHeight="1" x14ac:dyDescent="0.2">
      <c r="B61" s="121"/>
      <c r="C61" s="1237" t="s">
        <v>575</v>
      </c>
      <c r="D61" s="1238"/>
      <c r="E61" s="1239"/>
      <c r="F61" s="345">
        <v>1449</v>
      </c>
      <c r="G61" s="345">
        <v>1450</v>
      </c>
      <c r="H61" s="346">
        <v>1450</v>
      </c>
    </row>
    <row r="62" spans="2:8" ht="45.75" customHeight="1" thickBot="1" x14ac:dyDescent="0.25">
      <c r="B62" s="122"/>
      <c r="C62" s="1240" t="s">
        <v>576</v>
      </c>
      <c r="D62" s="1241"/>
      <c r="E62" s="1242"/>
      <c r="F62" s="347">
        <v>1768</v>
      </c>
      <c r="G62" s="347">
        <v>1423</v>
      </c>
      <c r="H62" s="348">
        <v>1164</v>
      </c>
    </row>
    <row r="63" spans="2:8" ht="52.5" customHeight="1" thickBot="1" x14ac:dyDescent="0.25">
      <c r="B63" s="123"/>
      <c r="C63" s="1243" t="s">
        <v>49</v>
      </c>
      <c r="D63" s="1243"/>
      <c r="E63" s="1244"/>
      <c r="F63" s="349">
        <v>16698</v>
      </c>
      <c r="G63" s="349">
        <v>15560</v>
      </c>
      <c r="H63" s="350">
        <v>14834</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1tJM+dp7DENHVcu6rhTULoOnWGWTULtRCwWiPl4VnUB/VEHcLkesagzSSFHiWUmNgs50ZHMdti7NVyyrdCiftQ==" saltValue="bZ+W2pjsEBOf1OH28qa+w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D79A1-3CFD-4F55-A7F9-7D2D592966FF}">
  <sheetPr>
    <pageSetUpPr fitToPage="1"/>
  </sheetPr>
  <dimension ref="A1:DE85"/>
  <sheetViews>
    <sheetView showGridLines="0" zoomScale="85" zoomScaleNormal="85"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580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99" t="s">
        <v>581</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582</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530</v>
      </c>
      <c r="BQ50" s="382"/>
      <c r="BR50" s="382"/>
      <c r="BS50" s="382"/>
      <c r="BT50" s="382"/>
      <c r="BU50" s="382"/>
      <c r="BV50" s="382"/>
      <c r="BW50" s="382"/>
      <c r="BX50" s="382" t="s">
        <v>531</v>
      </c>
      <c r="BY50" s="382"/>
      <c r="BZ50" s="382"/>
      <c r="CA50" s="382"/>
      <c r="CB50" s="382"/>
      <c r="CC50" s="382"/>
      <c r="CD50" s="382"/>
      <c r="CE50" s="382"/>
      <c r="CF50" s="382" t="s">
        <v>532</v>
      </c>
      <c r="CG50" s="382"/>
      <c r="CH50" s="382"/>
      <c r="CI50" s="382"/>
      <c r="CJ50" s="382"/>
      <c r="CK50" s="382"/>
      <c r="CL50" s="382"/>
      <c r="CM50" s="382"/>
      <c r="CN50" s="382" t="s">
        <v>533</v>
      </c>
      <c r="CO50" s="382"/>
      <c r="CP50" s="382"/>
      <c r="CQ50" s="382"/>
      <c r="CR50" s="382"/>
      <c r="CS50" s="382"/>
      <c r="CT50" s="382"/>
      <c r="CU50" s="382"/>
      <c r="CV50" s="382" t="s">
        <v>534</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583</v>
      </c>
      <c r="AO51" s="380"/>
      <c r="AP51" s="380"/>
      <c r="AQ51" s="380"/>
      <c r="AR51" s="380"/>
      <c r="AS51" s="380"/>
      <c r="AT51" s="380"/>
      <c r="AU51" s="380"/>
      <c r="AV51" s="380"/>
      <c r="AW51" s="380"/>
      <c r="AX51" s="380"/>
      <c r="AY51" s="380"/>
      <c r="AZ51" s="380"/>
      <c r="BA51" s="380"/>
      <c r="BB51" s="380" t="s">
        <v>584</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2"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585</v>
      </c>
      <c r="BC53" s="380"/>
      <c r="BD53" s="380"/>
      <c r="BE53" s="380"/>
      <c r="BF53" s="380"/>
      <c r="BG53" s="380"/>
      <c r="BH53" s="380"/>
      <c r="BI53" s="380"/>
      <c r="BJ53" s="380"/>
      <c r="BK53" s="380"/>
      <c r="BL53" s="380"/>
      <c r="BM53" s="380"/>
      <c r="BN53" s="380"/>
      <c r="BO53" s="380"/>
      <c r="BP53" s="377">
        <v>62.6</v>
      </c>
      <c r="BQ53" s="377"/>
      <c r="BR53" s="377"/>
      <c r="BS53" s="377"/>
      <c r="BT53" s="377"/>
      <c r="BU53" s="377"/>
      <c r="BV53" s="377"/>
      <c r="BW53" s="377"/>
      <c r="BX53" s="377">
        <v>64</v>
      </c>
      <c r="BY53" s="377"/>
      <c r="BZ53" s="377"/>
      <c r="CA53" s="377"/>
      <c r="CB53" s="377"/>
      <c r="CC53" s="377"/>
      <c r="CD53" s="377"/>
      <c r="CE53" s="377"/>
      <c r="CF53" s="377">
        <v>65</v>
      </c>
      <c r="CG53" s="377"/>
      <c r="CH53" s="377"/>
      <c r="CI53" s="377"/>
      <c r="CJ53" s="377"/>
      <c r="CK53" s="377"/>
      <c r="CL53" s="377"/>
      <c r="CM53" s="377"/>
      <c r="CN53" s="377">
        <v>64.5</v>
      </c>
      <c r="CO53" s="377"/>
      <c r="CP53" s="377"/>
      <c r="CQ53" s="377"/>
      <c r="CR53" s="377"/>
      <c r="CS53" s="377"/>
      <c r="CT53" s="377"/>
      <c r="CU53" s="377"/>
      <c r="CV53" s="377">
        <v>66</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586</v>
      </c>
      <c r="AO55" s="382"/>
      <c r="AP55" s="382"/>
      <c r="AQ55" s="382"/>
      <c r="AR55" s="382"/>
      <c r="AS55" s="382"/>
      <c r="AT55" s="382"/>
      <c r="AU55" s="382"/>
      <c r="AV55" s="382"/>
      <c r="AW55" s="382"/>
      <c r="AX55" s="382"/>
      <c r="AY55" s="382"/>
      <c r="AZ55" s="382"/>
      <c r="BA55" s="382"/>
      <c r="BB55" s="380" t="s">
        <v>584</v>
      </c>
      <c r="BC55" s="380"/>
      <c r="BD55" s="380"/>
      <c r="BE55" s="380"/>
      <c r="BF55" s="380"/>
      <c r="BG55" s="380"/>
      <c r="BH55" s="380"/>
      <c r="BI55" s="380"/>
      <c r="BJ55" s="380"/>
      <c r="BK55" s="380"/>
      <c r="BL55" s="380"/>
      <c r="BM55" s="380"/>
      <c r="BN55" s="380"/>
      <c r="BO55" s="380"/>
      <c r="BP55" s="377">
        <v>37.299999999999997</v>
      </c>
      <c r="BQ55" s="377"/>
      <c r="BR55" s="377"/>
      <c r="BS55" s="377"/>
      <c r="BT55" s="377"/>
      <c r="BU55" s="377"/>
      <c r="BV55" s="377"/>
      <c r="BW55" s="377"/>
      <c r="BX55" s="377">
        <v>23</v>
      </c>
      <c r="BY55" s="377"/>
      <c r="BZ55" s="377"/>
      <c r="CA55" s="377"/>
      <c r="CB55" s="377"/>
      <c r="CC55" s="377"/>
      <c r="CD55" s="377"/>
      <c r="CE55" s="377"/>
      <c r="CF55" s="377">
        <v>15.9</v>
      </c>
      <c r="CG55" s="377"/>
      <c r="CH55" s="377"/>
      <c r="CI55" s="377"/>
      <c r="CJ55" s="377"/>
      <c r="CK55" s="377"/>
      <c r="CL55" s="377"/>
      <c r="CM55" s="377"/>
      <c r="CN55" s="377">
        <v>13</v>
      </c>
      <c r="CO55" s="377"/>
      <c r="CP55" s="377"/>
      <c r="CQ55" s="377"/>
      <c r="CR55" s="377"/>
      <c r="CS55" s="377"/>
      <c r="CT55" s="377"/>
      <c r="CU55" s="377"/>
      <c r="CV55" s="377">
        <v>12.6</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585</v>
      </c>
      <c r="BC57" s="380"/>
      <c r="BD57" s="380"/>
      <c r="BE57" s="380"/>
      <c r="BF57" s="380"/>
      <c r="BG57" s="380"/>
      <c r="BH57" s="380"/>
      <c r="BI57" s="380"/>
      <c r="BJ57" s="380"/>
      <c r="BK57" s="380"/>
      <c r="BL57" s="380"/>
      <c r="BM57" s="380"/>
      <c r="BN57" s="380"/>
      <c r="BO57" s="380"/>
      <c r="BP57" s="377">
        <v>62</v>
      </c>
      <c r="BQ57" s="377"/>
      <c r="BR57" s="377"/>
      <c r="BS57" s="377"/>
      <c r="BT57" s="377"/>
      <c r="BU57" s="377"/>
      <c r="BV57" s="377"/>
      <c r="BW57" s="377"/>
      <c r="BX57" s="377">
        <v>62.8</v>
      </c>
      <c r="BY57" s="377"/>
      <c r="BZ57" s="377"/>
      <c r="CA57" s="377"/>
      <c r="CB57" s="377"/>
      <c r="CC57" s="377"/>
      <c r="CD57" s="377"/>
      <c r="CE57" s="377"/>
      <c r="CF57" s="377">
        <v>64</v>
      </c>
      <c r="CG57" s="377"/>
      <c r="CH57" s="377"/>
      <c r="CI57" s="377"/>
      <c r="CJ57" s="377"/>
      <c r="CK57" s="377"/>
      <c r="CL57" s="377"/>
      <c r="CM57" s="377"/>
      <c r="CN57" s="377">
        <v>64.7</v>
      </c>
      <c r="CO57" s="377"/>
      <c r="CP57" s="377"/>
      <c r="CQ57" s="377"/>
      <c r="CR57" s="377"/>
      <c r="CS57" s="377"/>
      <c r="CT57" s="377"/>
      <c r="CU57" s="377"/>
      <c r="CV57" s="377">
        <v>65.8</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587</v>
      </c>
    </row>
    <row r="64" spans="1:109" ht="13.2" x14ac:dyDescent="0.2">
      <c r="B64" s="247"/>
      <c r="G64" s="357"/>
      <c r="I64" s="369"/>
      <c r="J64" s="369"/>
      <c r="K64" s="369"/>
      <c r="L64" s="369"/>
      <c r="M64" s="369"/>
      <c r="N64" s="370"/>
      <c r="AM64" s="357"/>
      <c r="AN64" s="357" t="s">
        <v>580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9" t="s">
        <v>588</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582</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530</v>
      </c>
      <c r="BQ72" s="382"/>
      <c r="BR72" s="382"/>
      <c r="BS72" s="382"/>
      <c r="BT72" s="382"/>
      <c r="BU72" s="382"/>
      <c r="BV72" s="382"/>
      <c r="BW72" s="382"/>
      <c r="BX72" s="382" t="s">
        <v>531</v>
      </c>
      <c r="BY72" s="382"/>
      <c r="BZ72" s="382"/>
      <c r="CA72" s="382"/>
      <c r="CB72" s="382"/>
      <c r="CC72" s="382"/>
      <c r="CD72" s="382"/>
      <c r="CE72" s="382"/>
      <c r="CF72" s="382" t="s">
        <v>532</v>
      </c>
      <c r="CG72" s="382"/>
      <c r="CH72" s="382"/>
      <c r="CI72" s="382"/>
      <c r="CJ72" s="382"/>
      <c r="CK72" s="382"/>
      <c r="CL72" s="382"/>
      <c r="CM72" s="382"/>
      <c r="CN72" s="382" t="s">
        <v>533</v>
      </c>
      <c r="CO72" s="382"/>
      <c r="CP72" s="382"/>
      <c r="CQ72" s="382"/>
      <c r="CR72" s="382"/>
      <c r="CS72" s="382"/>
      <c r="CT72" s="382"/>
      <c r="CU72" s="382"/>
      <c r="CV72" s="382" t="s">
        <v>534</v>
      </c>
      <c r="CW72" s="382"/>
      <c r="CX72" s="382"/>
      <c r="CY72" s="382"/>
      <c r="CZ72" s="382"/>
      <c r="DA72" s="382"/>
      <c r="DB72" s="382"/>
      <c r="DC72" s="382"/>
    </row>
    <row r="73" spans="2:107" ht="13.2" x14ac:dyDescent="0.2">
      <c r="B73" s="247"/>
      <c r="G73" s="385"/>
      <c r="H73" s="385"/>
      <c r="I73" s="385"/>
      <c r="J73" s="385"/>
      <c r="K73" s="381"/>
      <c r="L73" s="381"/>
      <c r="M73" s="381"/>
      <c r="N73" s="381"/>
      <c r="AM73" s="359"/>
      <c r="AN73" s="380" t="s">
        <v>583</v>
      </c>
      <c r="AO73" s="380"/>
      <c r="AP73" s="380"/>
      <c r="AQ73" s="380"/>
      <c r="AR73" s="380"/>
      <c r="AS73" s="380"/>
      <c r="AT73" s="380"/>
      <c r="AU73" s="380"/>
      <c r="AV73" s="380"/>
      <c r="AW73" s="380"/>
      <c r="AX73" s="380"/>
      <c r="AY73" s="380"/>
      <c r="AZ73" s="380"/>
      <c r="BA73" s="380"/>
      <c r="BB73" s="380" t="s">
        <v>584</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589</v>
      </c>
      <c r="BC75" s="380"/>
      <c r="BD75" s="380"/>
      <c r="BE75" s="380"/>
      <c r="BF75" s="380"/>
      <c r="BG75" s="380"/>
      <c r="BH75" s="380"/>
      <c r="BI75" s="380"/>
      <c r="BJ75" s="380"/>
      <c r="BK75" s="380"/>
      <c r="BL75" s="380"/>
      <c r="BM75" s="380"/>
      <c r="BN75" s="380"/>
      <c r="BO75" s="380"/>
      <c r="BP75" s="377">
        <v>13.2</v>
      </c>
      <c r="BQ75" s="377"/>
      <c r="BR75" s="377"/>
      <c r="BS75" s="377"/>
      <c r="BT75" s="377"/>
      <c r="BU75" s="377"/>
      <c r="BV75" s="377"/>
      <c r="BW75" s="377"/>
      <c r="BX75" s="377">
        <v>12.4</v>
      </c>
      <c r="BY75" s="377"/>
      <c r="BZ75" s="377"/>
      <c r="CA75" s="377"/>
      <c r="CB75" s="377"/>
      <c r="CC75" s="377"/>
      <c r="CD75" s="377"/>
      <c r="CE75" s="377"/>
      <c r="CF75" s="377">
        <v>11.5</v>
      </c>
      <c r="CG75" s="377"/>
      <c r="CH75" s="377"/>
      <c r="CI75" s="377"/>
      <c r="CJ75" s="377"/>
      <c r="CK75" s="377"/>
      <c r="CL75" s="377"/>
      <c r="CM75" s="377"/>
      <c r="CN75" s="377">
        <v>11.7</v>
      </c>
      <c r="CO75" s="377"/>
      <c r="CP75" s="377"/>
      <c r="CQ75" s="377"/>
      <c r="CR75" s="377"/>
      <c r="CS75" s="377"/>
      <c r="CT75" s="377"/>
      <c r="CU75" s="377"/>
      <c r="CV75" s="377">
        <v>11.7</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586</v>
      </c>
      <c r="AO77" s="382"/>
      <c r="AP77" s="382"/>
      <c r="AQ77" s="382"/>
      <c r="AR77" s="382"/>
      <c r="AS77" s="382"/>
      <c r="AT77" s="382"/>
      <c r="AU77" s="382"/>
      <c r="AV77" s="382"/>
      <c r="AW77" s="382"/>
      <c r="AX77" s="382"/>
      <c r="AY77" s="382"/>
      <c r="AZ77" s="382"/>
      <c r="BA77" s="382"/>
      <c r="BB77" s="380" t="s">
        <v>584</v>
      </c>
      <c r="BC77" s="380"/>
      <c r="BD77" s="380"/>
      <c r="BE77" s="380"/>
      <c r="BF77" s="380"/>
      <c r="BG77" s="380"/>
      <c r="BH77" s="380"/>
      <c r="BI77" s="380"/>
      <c r="BJ77" s="380"/>
      <c r="BK77" s="380"/>
      <c r="BL77" s="380"/>
      <c r="BM77" s="380"/>
      <c r="BN77" s="380"/>
      <c r="BO77" s="380"/>
      <c r="BP77" s="377">
        <v>37.299999999999997</v>
      </c>
      <c r="BQ77" s="377"/>
      <c r="BR77" s="377"/>
      <c r="BS77" s="377"/>
      <c r="BT77" s="377"/>
      <c r="BU77" s="377"/>
      <c r="BV77" s="377"/>
      <c r="BW77" s="377"/>
      <c r="BX77" s="377">
        <v>23</v>
      </c>
      <c r="BY77" s="377"/>
      <c r="BZ77" s="377"/>
      <c r="CA77" s="377"/>
      <c r="CB77" s="377"/>
      <c r="CC77" s="377"/>
      <c r="CD77" s="377"/>
      <c r="CE77" s="377"/>
      <c r="CF77" s="377">
        <v>15.9</v>
      </c>
      <c r="CG77" s="377"/>
      <c r="CH77" s="377"/>
      <c r="CI77" s="377"/>
      <c r="CJ77" s="377"/>
      <c r="CK77" s="377"/>
      <c r="CL77" s="377"/>
      <c r="CM77" s="377"/>
      <c r="CN77" s="377">
        <v>13</v>
      </c>
      <c r="CO77" s="377"/>
      <c r="CP77" s="377"/>
      <c r="CQ77" s="377"/>
      <c r="CR77" s="377"/>
      <c r="CS77" s="377"/>
      <c r="CT77" s="377"/>
      <c r="CU77" s="377"/>
      <c r="CV77" s="377">
        <v>12.6</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589</v>
      </c>
      <c r="BC79" s="380"/>
      <c r="BD79" s="380"/>
      <c r="BE79" s="380"/>
      <c r="BF79" s="380"/>
      <c r="BG79" s="380"/>
      <c r="BH79" s="380"/>
      <c r="BI79" s="380"/>
      <c r="BJ79" s="380"/>
      <c r="BK79" s="380"/>
      <c r="BL79" s="380"/>
      <c r="BM79" s="380"/>
      <c r="BN79" s="380"/>
      <c r="BO79" s="380"/>
      <c r="BP79" s="377">
        <v>8.6</v>
      </c>
      <c r="BQ79" s="377"/>
      <c r="BR79" s="377"/>
      <c r="BS79" s="377"/>
      <c r="BT79" s="377"/>
      <c r="BU79" s="377"/>
      <c r="BV79" s="377"/>
      <c r="BW79" s="377"/>
      <c r="BX79" s="377">
        <v>8.1999999999999993</v>
      </c>
      <c r="BY79" s="377"/>
      <c r="BZ79" s="377"/>
      <c r="CA79" s="377"/>
      <c r="CB79" s="377"/>
      <c r="CC79" s="377"/>
      <c r="CD79" s="377"/>
      <c r="CE79" s="377"/>
      <c r="CF79" s="377">
        <v>8</v>
      </c>
      <c r="CG79" s="377"/>
      <c r="CH79" s="377"/>
      <c r="CI79" s="377"/>
      <c r="CJ79" s="377"/>
      <c r="CK79" s="377"/>
      <c r="CL79" s="377"/>
      <c r="CM79" s="377"/>
      <c r="CN79" s="377">
        <v>8.1999999999999993</v>
      </c>
      <c r="CO79" s="377"/>
      <c r="CP79" s="377"/>
      <c r="CQ79" s="377"/>
      <c r="CR79" s="377"/>
      <c r="CS79" s="377"/>
      <c r="CT79" s="377"/>
      <c r="CU79" s="377"/>
      <c r="CV79" s="377">
        <v>8.1999999999999993</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yKn6PiUGVSdOFfeJs/zncJQ+XaobEMO6IxMJBVkd9uSmZ+ZiIiIja3mT5X+9HdH4okQZubmgwKX+JCDNcDnm7g==" saltValue="6QOZKAwCJfsb1NBgKCeqV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D452-7820-481C-9FF9-FC9C1BA09DB8}">
  <sheetPr>
    <pageSetUpPr fitToPage="1"/>
  </sheetPr>
  <dimension ref="A1:DR125"/>
  <sheetViews>
    <sheetView showGridLines="0" topLeftCell="A97" zoomScaleNormal="100" zoomScaleSheetLayoutView="70"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wkwg87l2xAA5kxrEZnn6sgk4Ng98xVSfQSD5E5bdAHqsnQrCxztVhWpaoIPviOQjCocwMUU5PGtaQy8F7ZOncQ==" saltValue="B4QELeUwQSw1N0+q7wULN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AC142-5561-4529-8EA3-5EA217713E42}">
  <sheetPr>
    <pageSetUpPr fitToPage="1"/>
  </sheetPr>
  <dimension ref="A1:DR125"/>
  <sheetViews>
    <sheetView showGridLines="0" topLeftCell="A73" zoomScale="70" zoomScaleNormal="70" zoomScaleSheetLayoutView="55"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LKW6i6vWUHIrvngf5uLWJI9S3rxNnWt2OGmz7FmT/i52g1xKKvIRoxLBfLPaDGLvH6BDsk/3I4gBllDDZcyAxw==" saltValue="FruHt+/kmSM7000upII7i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53675</v>
      </c>
      <c r="E3" s="142"/>
      <c r="F3" s="143">
        <v>76347</v>
      </c>
      <c r="G3" s="144"/>
      <c r="H3" s="145"/>
    </row>
    <row r="4" spans="1:8" x14ac:dyDescent="0.2">
      <c r="A4" s="146"/>
      <c r="B4" s="147"/>
      <c r="C4" s="148"/>
      <c r="D4" s="149">
        <v>36910</v>
      </c>
      <c r="E4" s="150"/>
      <c r="F4" s="151">
        <v>41762</v>
      </c>
      <c r="G4" s="152"/>
      <c r="H4" s="153"/>
    </row>
    <row r="5" spans="1:8" x14ac:dyDescent="0.2">
      <c r="A5" s="134" t="s">
        <v>524</v>
      </c>
      <c r="B5" s="139"/>
      <c r="C5" s="140"/>
      <c r="D5" s="141">
        <v>53003</v>
      </c>
      <c r="E5" s="142"/>
      <c r="F5" s="143">
        <v>71279</v>
      </c>
      <c r="G5" s="144"/>
      <c r="H5" s="145"/>
    </row>
    <row r="6" spans="1:8" x14ac:dyDescent="0.2">
      <c r="A6" s="146"/>
      <c r="B6" s="147"/>
      <c r="C6" s="148"/>
      <c r="D6" s="149">
        <v>34874</v>
      </c>
      <c r="E6" s="150"/>
      <c r="F6" s="151">
        <v>36731</v>
      </c>
      <c r="G6" s="152"/>
      <c r="H6" s="153"/>
    </row>
    <row r="7" spans="1:8" x14ac:dyDescent="0.2">
      <c r="A7" s="134" t="s">
        <v>525</v>
      </c>
      <c r="B7" s="139"/>
      <c r="C7" s="140"/>
      <c r="D7" s="141">
        <v>51899</v>
      </c>
      <c r="E7" s="142"/>
      <c r="F7" s="143">
        <v>74994</v>
      </c>
      <c r="G7" s="144"/>
      <c r="H7" s="145"/>
    </row>
    <row r="8" spans="1:8" x14ac:dyDescent="0.2">
      <c r="A8" s="146"/>
      <c r="B8" s="147"/>
      <c r="C8" s="148"/>
      <c r="D8" s="149">
        <v>41708</v>
      </c>
      <c r="E8" s="150"/>
      <c r="F8" s="151">
        <v>36188</v>
      </c>
      <c r="G8" s="152"/>
      <c r="H8" s="153"/>
    </row>
    <row r="9" spans="1:8" x14ac:dyDescent="0.2">
      <c r="A9" s="134" t="s">
        <v>526</v>
      </c>
      <c r="B9" s="139"/>
      <c r="C9" s="140"/>
      <c r="D9" s="141">
        <v>112640</v>
      </c>
      <c r="E9" s="142"/>
      <c r="F9" s="143">
        <v>71849</v>
      </c>
      <c r="G9" s="144"/>
      <c r="H9" s="145"/>
    </row>
    <row r="10" spans="1:8" x14ac:dyDescent="0.2">
      <c r="A10" s="146"/>
      <c r="B10" s="147"/>
      <c r="C10" s="148"/>
      <c r="D10" s="149">
        <v>73029</v>
      </c>
      <c r="E10" s="150"/>
      <c r="F10" s="151">
        <v>36144</v>
      </c>
      <c r="G10" s="152"/>
      <c r="H10" s="153"/>
    </row>
    <row r="11" spans="1:8" x14ac:dyDescent="0.2">
      <c r="A11" s="134" t="s">
        <v>527</v>
      </c>
      <c r="B11" s="139"/>
      <c r="C11" s="140"/>
      <c r="D11" s="141">
        <v>46072</v>
      </c>
      <c r="E11" s="142"/>
      <c r="F11" s="143">
        <v>82962</v>
      </c>
      <c r="G11" s="144"/>
      <c r="H11" s="145"/>
    </row>
    <row r="12" spans="1:8" x14ac:dyDescent="0.2">
      <c r="A12" s="146"/>
      <c r="B12" s="147"/>
      <c r="C12" s="154"/>
      <c r="D12" s="149">
        <v>35367</v>
      </c>
      <c r="E12" s="150"/>
      <c r="F12" s="151">
        <v>42835</v>
      </c>
      <c r="G12" s="152"/>
      <c r="H12" s="153"/>
    </row>
    <row r="13" spans="1:8" x14ac:dyDescent="0.2">
      <c r="A13" s="134"/>
      <c r="B13" s="139"/>
      <c r="C13" s="140"/>
      <c r="D13" s="141">
        <v>63458</v>
      </c>
      <c r="E13" s="142"/>
      <c r="F13" s="143">
        <v>75486</v>
      </c>
      <c r="G13" s="155"/>
      <c r="H13" s="145"/>
    </row>
    <row r="14" spans="1:8" x14ac:dyDescent="0.2">
      <c r="A14" s="146"/>
      <c r="B14" s="147"/>
      <c r="C14" s="148"/>
      <c r="D14" s="149">
        <v>44378</v>
      </c>
      <c r="E14" s="150"/>
      <c r="F14" s="151">
        <v>38732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5.64</v>
      </c>
      <c r="C19" s="156">
        <f>ROUND(VALUE(SUBSTITUTE(実質収支比率等に係る経年分析!G$48,"▲","-")),2)</f>
        <v>7.65</v>
      </c>
      <c r="D19" s="156">
        <f>ROUND(VALUE(SUBSTITUTE(実質収支比率等に係る経年分析!H$48,"▲","-")),2)</f>
        <v>4.8499999999999996</v>
      </c>
      <c r="E19" s="156">
        <f>ROUND(VALUE(SUBSTITUTE(実質収支比率等に係る経年分析!I$48,"▲","-")),2)</f>
        <v>3.38</v>
      </c>
      <c r="F19" s="156">
        <f>ROUND(VALUE(SUBSTITUTE(実質収支比率等に係る経年分析!J$48,"▲","-")),2)</f>
        <v>2.93</v>
      </c>
    </row>
    <row r="20" spans="1:11" x14ac:dyDescent="0.2">
      <c r="A20" s="156" t="s">
        <v>53</v>
      </c>
      <c r="B20" s="156">
        <f>ROUND(VALUE(SUBSTITUTE(実質収支比率等に係る経年分析!F$47,"▲","-")),2)</f>
        <v>41.77</v>
      </c>
      <c r="C20" s="156">
        <f>ROUND(VALUE(SUBSTITUTE(実質収支比率等に係る経年分析!G$47,"▲","-")),2)</f>
        <v>39.97</v>
      </c>
      <c r="D20" s="156">
        <f>ROUND(VALUE(SUBSTITUTE(実質収支比率等に係る経年分析!H$47,"▲","-")),2)</f>
        <v>40.93</v>
      </c>
      <c r="E20" s="156">
        <f>ROUND(VALUE(SUBSTITUTE(実質収支比率等に係る経年分析!I$47,"▲","-")),2)</f>
        <v>39.97</v>
      </c>
      <c r="F20" s="156">
        <f>ROUND(VALUE(SUBSTITUTE(実質収支比率等に係る経年分析!J$47,"▲","-")),2)</f>
        <v>34.53</v>
      </c>
    </row>
    <row r="21" spans="1:11" x14ac:dyDescent="0.2">
      <c r="A21" s="156" t="s">
        <v>54</v>
      </c>
      <c r="B21" s="156">
        <f>IF(ISNUMBER(VALUE(SUBSTITUTE(実質収支比率等に係る経年分析!F$49,"▲","-"))),ROUND(VALUE(SUBSTITUTE(実質収支比率等に係る経年分析!F$49,"▲","-")),2),NA())</f>
        <v>-4.21</v>
      </c>
      <c r="C21" s="156">
        <f>IF(ISNUMBER(VALUE(SUBSTITUTE(実質収支比率等に係る経年分析!G$49,"▲","-"))),ROUND(VALUE(SUBSTITUTE(実質収支比率等に係る経年分析!G$49,"▲","-")),2),NA())</f>
        <v>1.61</v>
      </c>
      <c r="D21" s="156">
        <f>IF(ISNUMBER(VALUE(SUBSTITUTE(実質収支比率等に係る経年分析!H$49,"▲","-"))),ROUND(VALUE(SUBSTITUTE(実質収支比率等に係る経年分析!H$49,"▲","-")),2),NA())</f>
        <v>-3.6</v>
      </c>
      <c r="E21" s="156">
        <f>IF(ISNUMBER(VALUE(SUBSTITUTE(実質収支比率等に係る経年分析!I$49,"▲","-"))),ROUND(VALUE(SUBSTITUTE(実質収支比率等に係る経年分析!I$49,"▲","-")),2),NA())</f>
        <v>-2.2200000000000002</v>
      </c>
      <c r="F21" s="156">
        <f>IF(ISNUMBER(VALUE(SUBSTITUTE(実質収支比率等に係る経年分析!J$49,"▲","-"))),ROUND(VALUE(SUBSTITUTE(実質収支比率等に係る経年分析!J$49,"▲","-")),2),NA())</f>
        <v>-5.76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0.57999999999999996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7.0000000000000007E-2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津田診療所事業特別会計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0.14000000000000001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0.09</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共通商品券発行事業特別会計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0.13</v>
      </c>
    </row>
    <row r="31" spans="1:11" x14ac:dyDescent="0.2">
      <c r="A31" s="157" t="str">
        <f>IF(連結実質赤字比率に係る赤字・黒字の構成分析!C$39="",NA(),連結実質赤字比率に係る赤字・黒字の構成分析!C$39)</f>
        <v>介護サービス事業特別会計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0.14000000000000001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0.14000000000000001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0.16</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0.75</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1.68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0.89</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0.57999999999999996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7.45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4.6399999999999997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3.25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2.79</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6.54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10.75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14.21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9.25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4.3099999999999996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3306</v>
      </c>
      <c r="E42" s="158"/>
      <c r="F42" s="158"/>
      <c r="G42" s="158">
        <f>'実質公債費比率（分子）の構造'!L$52</f>
        <v>3281</v>
      </c>
      <c r="H42" s="158"/>
      <c r="I42" s="158"/>
      <c r="J42" s="158">
        <f>'実質公債費比率（分子）の構造'!M$52</f>
        <v>3176</v>
      </c>
      <c r="K42" s="158"/>
      <c r="L42" s="158"/>
      <c r="M42" s="158">
        <f>'実質公債費比率（分子）の構造'!N$52</f>
        <v>3108</v>
      </c>
      <c r="N42" s="158"/>
      <c r="O42" s="158"/>
      <c r="P42" s="158">
        <f>'実質公債費比率（分子）の構造'!O$52</f>
        <v>2872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72</v>
      </c>
      <c r="C45" s="158"/>
      <c r="D45" s="158"/>
      <c r="E45" s="158">
        <f>'実質公債費比率（分子）の構造'!L$49</f>
        <v>98</v>
      </c>
      <c r="F45" s="158"/>
      <c r="G45" s="158"/>
      <c r="H45" s="158">
        <f>'実質公債費比率（分子）の構造'!M$49</f>
        <v>97</v>
      </c>
      <c r="I45" s="158"/>
      <c r="J45" s="158"/>
      <c r="K45" s="158">
        <f>'実質公債費比率（分子）の構造'!N$49</f>
        <v>106</v>
      </c>
      <c r="L45" s="158"/>
      <c r="M45" s="158"/>
      <c r="N45" s="158">
        <f>'実質公債費比率（分子）の構造'!O$49</f>
        <v>102</v>
      </c>
      <c r="O45" s="158"/>
      <c r="P45" s="158"/>
    </row>
    <row r="46" spans="1:16" x14ac:dyDescent="0.2">
      <c r="A46" s="158" t="s">
        <v>64</v>
      </c>
      <c r="B46" s="158">
        <f>'実質公債費比率（分子）の構造'!K$48</f>
        <v>1014</v>
      </c>
      <c r="C46" s="158"/>
      <c r="D46" s="158"/>
      <c r="E46" s="158">
        <f>'実質公債費比率（分子）の構造'!L$48</f>
        <v>1031</v>
      </c>
      <c r="F46" s="158"/>
      <c r="G46" s="158"/>
      <c r="H46" s="158">
        <f>'実質公債費比率（分子）の構造'!M$48</f>
        <v>944</v>
      </c>
      <c r="I46" s="158"/>
      <c r="J46" s="158"/>
      <c r="K46" s="158">
        <f>'実質公債費比率（分子）の構造'!N$48</f>
        <v>914</v>
      </c>
      <c r="L46" s="158"/>
      <c r="M46" s="158"/>
      <c r="N46" s="158">
        <f>'実質公債費比率（分子）の構造'!O$48</f>
        <v>878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3566</v>
      </c>
      <c r="C49" s="158"/>
      <c r="D49" s="158"/>
      <c r="E49" s="158">
        <f>'実質公債費比率（分子）の構造'!L$45</f>
        <v>3632</v>
      </c>
      <c r="F49" s="158"/>
      <c r="G49" s="158"/>
      <c r="H49" s="158">
        <f>'実質公債費比率（分子）の構造'!M$45</f>
        <v>3624</v>
      </c>
      <c r="I49" s="158"/>
      <c r="J49" s="158"/>
      <c r="K49" s="158">
        <f>'実質公債費比率（分子）の構造'!N$45</f>
        <v>3534</v>
      </c>
      <c r="L49" s="158"/>
      <c r="M49" s="158"/>
      <c r="N49" s="158">
        <f>'実質公債費比率（分子）の構造'!O$45</f>
        <v>3358</v>
      </c>
      <c r="O49" s="158"/>
      <c r="P49" s="158"/>
    </row>
    <row r="50" spans="1:16" x14ac:dyDescent="0.2">
      <c r="A50" s="158" t="s">
        <v>67</v>
      </c>
      <c r="B50" s="158" t="e">
        <f>NA()</f>
        <v>#N/A</v>
      </c>
      <c r="C50" s="158">
        <f>IF(ISNUMBER('実質公債費比率（分子）の構造'!K$53),'実質公債費比率（分子）の構造'!K$53,NA())</f>
        <v>1349</v>
      </c>
      <c r="D50" s="158" t="e">
        <f>NA()</f>
        <v>#N/A</v>
      </c>
      <c r="E50" s="158" t="e">
        <f>NA()</f>
        <v>#N/A</v>
      </c>
      <c r="F50" s="158">
        <f>IF(ISNUMBER('実質公債費比率（分子）の構造'!L$53),'実質公債費比率（分子）の構造'!L$53,NA())</f>
        <v>1480</v>
      </c>
      <c r="G50" s="158" t="e">
        <f>NA()</f>
        <v>#N/A</v>
      </c>
      <c r="H50" s="158" t="e">
        <f>NA()</f>
        <v>#N/A</v>
      </c>
      <c r="I50" s="158">
        <f>IF(ISNUMBER('実質公債費比率（分子）の構造'!M$53),'実質公債費比率（分子）の構造'!M$53,NA())</f>
        <v>1489</v>
      </c>
      <c r="J50" s="158" t="e">
        <f>NA()</f>
        <v>#N/A</v>
      </c>
      <c r="K50" s="158" t="e">
        <f>NA()</f>
        <v>#N/A</v>
      </c>
      <c r="L50" s="158">
        <f>IF(ISNUMBER('実質公債費比率（分子）の構造'!N$53),'実質公債費比率（分子）の構造'!N$53,NA())</f>
        <v>1446</v>
      </c>
      <c r="M50" s="158" t="e">
        <f>NA()</f>
        <v>#N/A</v>
      </c>
      <c r="N50" s="158" t="e">
        <f>NA()</f>
        <v>#N/A</v>
      </c>
      <c r="O50" s="158">
        <f>IF(ISNUMBER('実質公債費比率（分子）の構造'!O$53),'実質公債費比率（分子）の構造'!O$53,NA())</f>
        <v>1466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27852</v>
      </c>
      <c r="E56" s="157"/>
      <c r="F56" s="157"/>
      <c r="G56" s="157">
        <f>'将来負担比率（分子）の構造'!J$52</f>
        <v>25892</v>
      </c>
      <c r="H56" s="157"/>
      <c r="I56" s="157"/>
      <c r="J56" s="157">
        <f>'将来負担比率（分子）の構造'!K$52</f>
        <v>24087</v>
      </c>
      <c r="K56" s="157"/>
      <c r="L56" s="157"/>
      <c r="M56" s="157">
        <f>'将来負担比率（分子）の構造'!L$52</f>
        <v>22371</v>
      </c>
      <c r="N56" s="157"/>
      <c r="O56" s="157"/>
      <c r="P56" s="157">
        <f>'将来負担比率（分子）の構造'!M$52</f>
        <v>20520</v>
      </c>
    </row>
    <row r="57" spans="1:16" x14ac:dyDescent="0.2">
      <c r="A57" s="157" t="s">
        <v>42</v>
      </c>
      <c r="B57" s="157"/>
      <c r="C57" s="157"/>
      <c r="D57" s="157">
        <f>'将来負担比率（分子）の構造'!I$51</f>
        <v>228</v>
      </c>
      <c r="E57" s="157"/>
      <c r="F57" s="157"/>
      <c r="G57" s="157">
        <f>'将来負担比率（分子）の構造'!J$51</f>
        <v>205</v>
      </c>
      <c r="H57" s="157"/>
      <c r="I57" s="157"/>
      <c r="J57" s="157">
        <f>'将来負担比率（分子）の構造'!K$51</f>
        <v>206</v>
      </c>
      <c r="K57" s="157"/>
      <c r="L57" s="157"/>
      <c r="M57" s="157">
        <f>'将来負担比率（分子）の構造'!L$51</f>
        <v>195</v>
      </c>
      <c r="N57" s="157"/>
      <c r="O57" s="157"/>
      <c r="P57" s="157">
        <f>'将来負担比率（分子）の構造'!M$51</f>
        <v>179</v>
      </c>
    </row>
    <row r="58" spans="1:16" x14ac:dyDescent="0.2">
      <c r="A58" s="157" t="s">
        <v>41</v>
      </c>
      <c r="B58" s="157"/>
      <c r="C58" s="157"/>
      <c r="D58" s="157">
        <f>'将来負担比率（分子）の構造'!I$50</f>
        <v>14058</v>
      </c>
      <c r="E58" s="157"/>
      <c r="F58" s="157"/>
      <c r="G58" s="157">
        <f>'将来負担比率（分子）の構造'!J$50</f>
        <v>14732</v>
      </c>
      <c r="H58" s="157"/>
      <c r="I58" s="157"/>
      <c r="J58" s="157">
        <f>'将来負担比率（分子）の構造'!K$50</f>
        <v>14870</v>
      </c>
      <c r="K58" s="157"/>
      <c r="L58" s="157"/>
      <c r="M58" s="157">
        <f>'将来負担比率（分子）の構造'!L$50</f>
        <v>14798</v>
      </c>
      <c r="N58" s="157"/>
      <c r="O58" s="157"/>
      <c r="P58" s="157">
        <f>'将来負担比率（分子）の構造'!M$50</f>
        <v>14172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499</v>
      </c>
      <c r="C61" s="157"/>
      <c r="D61" s="157"/>
      <c r="E61" s="157">
        <f>'将来負担比率（分子）の構造'!J$46</f>
        <v>389</v>
      </c>
      <c r="F61" s="157"/>
      <c r="G61" s="157"/>
      <c r="H61" s="157">
        <f>'将来負担比率（分子）の構造'!K$46</f>
        <v>388</v>
      </c>
      <c r="I61" s="157"/>
      <c r="J61" s="157"/>
      <c r="K61" s="157">
        <f>'将来負担比率（分子）の構造'!L$46</f>
        <v>151</v>
      </c>
      <c r="L61" s="157"/>
      <c r="M61" s="157"/>
      <c r="N61" s="157">
        <f>'将来負担比率（分子）の構造'!M$46</f>
        <v>151</v>
      </c>
      <c r="O61" s="157"/>
      <c r="P61" s="157"/>
    </row>
    <row r="62" spans="1:16" x14ac:dyDescent="0.2">
      <c r="A62" s="157" t="s">
        <v>35</v>
      </c>
      <c r="B62" s="157">
        <f>'将来負担比率（分子）の構造'!I$45</f>
        <v>1852</v>
      </c>
      <c r="C62" s="157"/>
      <c r="D62" s="157"/>
      <c r="E62" s="157">
        <f>'将来負担比率（分子）の構造'!J$45</f>
        <v>1941</v>
      </c>
      <c r="F62" s="157"/>
      <c r="G62" s="157"/>
      <c r="H62" s="157">
        <f>'将来負担比率（分子）の構造'!K$45</f>
        <v>1907</v>
      </c>
      <c r="I62" s="157"/>
      <c r="J62" s="157"/>
      <c r="K62" s="157">
        <f>'将来負担比率（分子）の構造'!L$45</f>
        <v>1923</v>
      </c>
      <c r="L62" s="157"/>
      <c r="M62" s="157"/>
      <c r="N62" s="157">
        <f>'将来負担比率（分子）の構造'!M$45</f>
        <v>2094</v>
      </c>
      <c r="O62" s="157"/>
      <c r="P62" s="157"/>
    </row>
    <row r="63" spans="1:16" x14ac:dyDescent="0.2">
      <c r="A63" s="157" t="s">
        <v>34</v>
      </c>
      <c r="B63" s="157">
        <f>'将来負担比率（分子）の構造'!I$44</f>
        <v>515</v>
      </c>
      <c r="C63" s="157"/>
      <c r="D63" s="157"/>
      <c r="E63" s="157">
        <f>'将来負担比率（分子）の構造'!J$44</f>
        <v>429</v>
      </c>
      <c r="F63" s="157"/>
      <c r="G63" s="157"/>
      <c r="H63" s="157">
        <f>'将来負担比率（分子）の構造'!K$44</f>
        <v>333</v>
      </c>
      <c r="I63" s="157"/>
      <c r="J63" s="157"/>
      <c r="K63" s="157">
        <f>'将来負担比率（分子）の構造'!L$44</f>
        <v>227</v>
      </c>
      <c r="L63" s="157"/>
      <c r="M63" s="157"/>
      <c r="N63" s="157">
        <f>'将来負担比率（分子）の構造'!M$44</f>
        <v>73</v>
      </c>
      <c r="O63" s="157"/>
      <c r="P63" s="157"/>
    </row>
    <row r="64" spans="1:16" x14ac:dyDescent="0.2">
      <c r="A64" s="157" t="s">
        <v>33</v>
      </c>
      <c r="B64" s="157">
        <f>'将来負担比率（分子）の構造'!I$43</f>
        <v>9259</v>
      </c>
      <c r="C64" s="157"/>
      <c r="D64" s="157"/>
      <c r="E64" s="157">
        <f>'将来負担比率（分子）の構造'!J$43</f>
        <v>7434</v>
      </c>
      <c r="F64" s="157"/>
      <c r="G64" s="157"/>
      <c r="H64" s="157">
        <f>'将来負担比率（分子）の構造'!K$43</f>
        <v>5901</v>
      </c>
      <c r="I64" s="157"/>
      <c r="J64" s="157"/>
      <c r="K64" s="157">
        <f>'将来負担比率（分子）の構造'!L$43</f>
        <v>5373</v>
      </c>
      <c r="L64" s="157"/>
      <c r="M64" s="157"/>
      <c r="N64" s="157">
        <f>'将来負担比率（分子）の構造'!M$43</f>
        <v>4881</v>
      </c>
      <c r="O64" s="157"/>
      <c r="P64" s="157"/>
    </row>
    <row r="65" spans="1:16" x14ac:dyDescent="0.2">
      <c r="A65" s="157" t="s">
        <v>32</v>
      </c>
      <c r="B65" s="157">
        <f>'将来負担比率（分子）の構造'!I$42</f>
        <v>4</v>
      </c>
      <c r="C65" s="157"/>
      <c r="D65" s="157"/>
      <c r="E65" s="157">
        <f>'将来負担比率（分子）の構造'!J$42</f>
        <v>1</v>
      </c>
      <c r="F65" s="157"/>
      <c r="G65" s="157"/>
      <c r="H65" s="157" t="str">
        <f>'将来負担比率（分子）の構造'!K$42</f>
        <v>-</v>
      </c>
      <c r="I65" s="157"/>
      <c r="J65" s="157"/>
      <c r="K65" s="157" t="str">
        <f>'将来負担比率（分子）の構造'!L$42</f>
        <v>-</v>
      </c>
      <c r="L65" s="157"/>
      <c r="M65" s="157"/>
      <c r="N65" s="157">
        <f>'将来負担比率（分子）の構造'!M$42</f>
        <v>2890</v>
      </c>
      <c r="O65" s="157"/>
      <c r="P65" s="157"/>
    </row>
    <row r="66" spans="1:16" x14ac:dyDescent="0.2">
      <c r="A66" s="157" t="s">
        <v>31</v>
      </c>
      <c r="B66" s="157">
        <f>'将来負担比率（分子）の構造'!I$41</f>
        <v>22923</v>
      </c>
      <c r="C66" s="157"/>
      <c r="D66" s="157"/>
      <c r="E66" s="157">
        <f>'将来負担比率（分子）の構造'!J$41</f>
        <v>21229</v>
      </c>
      <c r="F66" s="157"/>
      <c r="G66" s="157"/>
      <c r="H66" s="157">
        <f>'将来負担比率（分子）の構造'!K$41</f>
        <v>19045</v>
      </c>
      <c r="I66" s="157"/>
      <c r="J66" s="157"/>
      <c r="K66" s="157">
        <f>'将来負担比率（分子）の構造'!L$41</f>
        <v>17480</v>
      </c>
      <c r="L66" s="157"/>
      <c r="M66" s="157"/>
      <c r="N66" s="157">
        <f>'将来負担比率（分子）の構造'!M$41</f>
        <v>15570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6305</v>
      </c>
      <c r="C72" s="161">
        <f>基金残高に係る経年分析!G55</f>
        <v>6185</v>
      </c>
      <c r="D72" s="161">
        <f>基金残高に係る経年分析!H55</f>
        <v>5360</v>
      </c>
    </row>
    <row r="73" spans="1:16" x14ac:dyDescent="0.2">
      <c r="A73" s="160" t="s">
        <v>74</v>
      </c>
      <c r="B73" s="161">
        <f>基金残高に係る経年分析!F56</f>
        <v>35</v>
      </c>
      <c r="C73" s="161">
        <f>基金残高に係る経年分析!G56</f>
        <v>35</v>
      </c>
      <c r="D73" s="161">
        <f>基金残高に係る経年分析!H56</f>
        <v>126</v>
      </c>
    </row>
    <row r="74" spans="1:16" x14ac:dyDescent="0.2">
      <c r="A74" s="160" t="s">
        <v>75</v>
      </c>
      <c r="B74" s="161">
        <f>基金残高に係る経年分析!F57</f>
        <v>10358</v>
      </c>
      <c r="C74" s="161">
        <f>基金残高に係る経年分析!G57</f>
        <v>9339</v>
      </c>
      <c r="D74" s="161">
        <f>基金残高に係る経年分析!H57</f>
        <v>9347</v>
      </c>
    </row>
  </sheetData>
  <sheetProtection algorithmName="SHA-512" hashValue="zSdfgH5Qo8gvTiIV0HqQiBhQpMKg3t8FGlxi+y0PHG88ybqoL9CFTLk8NCiBXLFejgt5ETxuwUROBNjLl/cbUQ==" saltValue="S9yBEe8Y0RA5FluESFik3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2026-03-12T02:10:49Z</cp:lastPrinted>
  <dcterms:created xsi:type="dcterms:W3CDTF">2026-02-23T08:45:42Z</dcterms:created>
  <dcterms:modified xsi:type="dcterms:W3CDTF">2026-09-29T10:18:24Z</dcterms:modified>
  <cp:category/>
</cp:coreProperties>
</file>