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DDAB43C0-7304-445E-9C82-8C0F7B00A5FB}" xr6:coauthVersionLast="47" xr6:coauthVersionMax="47" xr10:uidLastSave="{00000000-0000-0000-0000-000000000000}"/>
  <bookViews>
    <workbookView xWindow="17316" yWindow="152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s="1"/>
  <c r="DG41" i="10"/>
  <c r="CQ41" i="10"/>
  <c r="CO41" i="10" s="1"/>
  <c r="BY41" i="10"/>
  <c r="BE41" i="10"/>
  <c r="AM41" i="10"/>
  <c r="U41" i="10"/>
  <c r="E41" i="10"/>
  <c r="C41" i="10"/>
  <c r="DG40" i="10"/>
  <c r="CQ40" i="10"/>
  <c r="CO40" i="10" s="1"/>
  <c r="BY40" i="10"/>
  <c r="BE40" i="10"/>
  <c r="AM40" i="10"/>
  <c r="U40" i="10"/>
  <c r="E40" i="10"/>
  <c r="C40" i="10" s="1"/>
  <c r="DG39" i="10"/>
  <c r="CQ39" i="10"/>
  <c r="CO39" i="10"/>
  <c r="BY39" i="10"/>
  <c r="BE39" i="10"/>
  <c r="AM39" i="10"/>
  <c r="U39" i="10"/>
  <c r="E39" i="10"/>
  <c r="C39" i="10"/>
  <c r="DG38" i="10"/>
  <c r="CQ38" i="10"/>
  <c r="CO38" i="10"/>
  <c r="BY38" i="10"/>
  <c r="BE38" i="10"/>
  <c r="AM38" i="10"/>
  <c r="W38" i="10"/>
  <c r="E38" i="10"/>
  <c r="C38" i="10"/>
  <c r="DG37" i="10"/>
  <c r="CQ37" i="10"/>
  <c r="CO37" i="10" s="1"/>
  <c r="BY37" i="10"/>
  <c r="BE37" i="10"/>
  <c r="AM37" i="10"/>
  <c r="W37" i="10"/>
  <c r="E37" i="10"/>
  <c r="C37" i="10"/>
  <c r="DG36" i="10"/>
  <c r="CQ36" i="10"/>
  <c r="CO36" i="10"/>
  <c r="BY36" i="10"/>
  <c r="BE36" i="10"/>
  <c r="AM36" i="10"/>
  <c r="W36" i="10"/>
  <c r="E36" i="10"/>
  <c r="C36" i="10" s="1"/>
  <c r="DG35" i="10"/>
  <c r="CQ35" i="10"/>
  <c r="BY35" i="10"/>
  <c r="BE35" i="10"/>
  <c r="AM35" i="10"/>
  <c r="W35" i="10"/>
  <c r="E35" i="10"/>
  <c r="C35" i="10" s="1"/>
  <c r="DG34" i="10"/>
  <c r="CQ34" i="10"/>
  <c r="BY34" i="10"/>
  <c r="BE34" i="10"/>
  <c r="AO34" i="10"/>
  <c r="W34" i="10"/>
  <c r="E34" i="10"/>
  <c r="C34" i="10"/>
  <c r="U34" i="10" l="1"/>
  <c r="U35" i="10" l="1"/>
  <c r="U36" i="10" l="1"/>
  <c r="U37" i="10" s="1"/>
  <c r="U38" i="10" s="1"/>
  <c r="AM34" i="10"/>
  <c r="BW34" i="10" l="1"/>
  <c r="BW35" i="10" s="1"/>
  <c r="BW36" i="10" s="1"/>
  <c r="BW37" i="10" s="1"/>
  <c r="BW38" i="10" s="1"/>
  <c r="BW39" i="10" s="1"/>
  <c r="BW40" i="10" s="1"/>
  <c r="BW41" i="10" s="1"/>
  <c r="BW42" i="10" s="1"/>
  <c r="BW43" i="10" s="1"/>
  <c r="CO34" i="10"/>
  <c r="CO35" i="10" s="1"/>
</calcChain>
</file>

<file path=xl/sharedStrings.xml><?xml version="1.0" encoding="utf-8"?>
<sst xmlns="http://schemas.openxmlformats.org/spreadsheetml/2006/main" count="1112" uniqueCount="556">
  <si>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</si>
  <si>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</si>
  <si>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</si>
  <si>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</si>
  <si>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区分</t>
    <rPh sb="0" eb="2">
      <t>クブン</t>
    </rPh>
    <phoneticPr fontId="5"/>
  </si>
  <si>
    <t>徴収率
(％)</t>
    <rPh sb="0" eb="2">
      <t>チョウシュウ</t>
    </rPh>
    <rPh sb="2" eb="3">
      <t>リツ</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</si>
  <si>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</si>
  <si>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</si>
  <si>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</si>
  <si>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</si>
  <si>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</si>
  <si>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</si>
  <si>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</si>
  <si>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</si>
  <si>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</si>
  <si>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</si>
  <si>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</si>
  <si>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</si>
  <si>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</si>
  <si>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</si>
  <si>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</si>
  <si>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</si>
  <si>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</si>
  <si>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</si>
  <si>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</si>
  <si>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</si>
  <si>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</si>
  <si>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</si>
  <si>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</si>
  <si>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</si>
  <si>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</si>
  <si>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</si>
  <si>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</si>
  <si>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</si>
  <si>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</si>
  <si>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</si>
  <si>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</si>
  <si>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</si>
  <si>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</si>
  <si>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</si>
  <si>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</si>
  <si>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</si>
  <si>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</si>
  <si>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</si>
  <si>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</si>
  <si>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</si>
  <si>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</si>
  <si>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</si>
  <si>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</si>
  <si>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</si>
  <si>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35"/>
  </si>
  <si>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</si>
  <si>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</si>
  <si>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</si>
  <si>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</si>
  <si>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</si>
  <si>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</si>
  <si>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6"/>
  </si>
  <si>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</si>
  <si>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</si>
  <si>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</si>
  <si>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</si>
  <si>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</si>
  <si>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公債費負担比率</t>
    <rPh sb="0" eb="3">
      <t>コウサイヒ</t>
    </rPh>
    <rPh sb="3" eb="5">
      <t>フタン</t>
    </rPh>
    <rPh sb="5" eb="7">
      <t>ヒリツ</t>
    </rPh>
    <phoneticPr fontId="5"/>
  </si>
  <si>
    <t>黒字額</t>
    <rPh sb="0" eb="2">
      <t>クロジ</t>
    </rPh>
    <rPh sb="2" eb="3">
      <t>ガク</t>
    </rPh>
    <phoneticPr fontId="37"/>
  </si>
  <si>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</si>
  <si>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</si>
  <si>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</si>
  <si>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</si>
  <si>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</si>
  <si>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</si>
  <si>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</si>
  <si>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</si>
  <si>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</si>
  <si>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</si>
  <si>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</si>
  <si>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</si>
  <si>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</si>
  <si>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</si>
  <si>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</si>
  <si>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</si>
  <si>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</si>
  <si>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</si>
  <si>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</si>
  <si>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</si>
  <si>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</si>
  <si>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</si>
  <si>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</si>
  <si>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</si>
  <si>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</si>
  <si>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</si>
  <si>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</si>
  <si>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</si>
  <si>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</si>
  <si>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観音寺観光開発株式会社</t>
  </si>
  <si>
    <t>将来負担比率の分子</t>
  </si>
  <si>
    <t>出資比率12.5％</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</si>
  <si>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</si>
  <si>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</si>
  <si>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</si>
  <si>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</si>
  <si>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</si>
  <si>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</si>
  <si>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</si>
  <si>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</si>
  <si>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</si>
  <si>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観音寺市</t>
  </si>
  <si>
    <t>基準財政需要額</t>
  </si>
  <si>
    <t>組合等名</t>
  </si>
  <si>
    <t>実質単年度収支</t>
    <rPh sb="0" eb="2">
      <t>ジッシツ</t>
    </rPh>
    <rPh sb="2" eb="5">
      <t>タンネンド</t>
    </rPh>
    <rPh sb="5" eb="7">
      <t>シュウシ</t>
    </rPh>
    <phoneticPr fontId="37"/>
  </si>
  <si>
    <t>令和2年国調</t>
    <rPh sb="0" eb="2">
      <t>レイワ</t>
    </rPh>
    <rPh sb="3" eb="4">
      <t>ネン</t>
    </rPh>
    <rPh sb="4" eb="5">
      <t>コク</t>
    </rPh>
    <rPh sb="5" eb="6">
      <t>チョウ</t>
    </rPh>
    <phoneticPr fontId="5"/>
  </si>
  <si>
    <t>赤字額</t>
    <rPh sb="0" eb="2">
      <t>アカジ</t>
    </rPh>
    <rPh sb="2" eb="3">
      <t>ガク</t>
    </rPh>
    <phoneticPr fontId="37"/>
  </si>
  <si>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</si>
  <si>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</si>
  <si>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</si>
  <si>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7"/>
  </si>
  <si>
    <t>連結実質赤字比率</t>
    <rPh sb="0" eb="2">
      <t>レンケツ</t>
    </rPh>
    <rPh sb="2" eb="4">
      <t>ジッシツ</t>
    </rPh>
    <rPh sb="4" eb="6">
      <t>アカジ</t>
    </rPh>
    <rPh sb="6" eb="8">
      <t>ヒリツ</t>
    </rPh>
    <phoneticPr fontId="36"/>
  </si>
  <si>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</si>
  <si>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</si>
  <si>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</si>
  <si>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</si>
  <si>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</si>
  <si>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</si>
  <si>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</si>
  <si>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</si>
  <si>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</si>
  <si>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</si>
  <si>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</si>
  <si>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</si>
  <si>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</si>
  <si>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</si>
  <si>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</si>
  <si>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</si>
  <si>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</si>
  <si>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</si>
  <si>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</si>
  <si>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</si>
  <si>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香川県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</si>
  <si>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</si>
  <si>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</si>
  <si>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Ⅱ－０</t>
  </si>
  <si>
    <t>職員の状況 (※8)</t>
    <rPh sb="0" eb="2">
      <t>ショクイン</t>
    </rPh>
    <rPh sb="3" eb="5">
      <t>ジョウキョウ</t>
    </rPh>
    <phoneticPr fontId="5"/>
  </si>
  <si>
    <t>指定団体等の指定状況</t>
  </si>
  <si>
    <t>歳出総額</t>
  </si>
  <si>
    <t>ゴルフ場利用税交付金</t>
  </si>
  <si>
    <t>寄附金</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</si>
  <si>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35"/>
  </si>
  <si>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</si>
  <si>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</si>
  <si>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</si>
  <si>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</si>
  <si>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</si>
  <si>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</si>
  <si>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</si>
  <si>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</si>
  <si>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</si>
  <si>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</si>
  <si>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</si>
  <si>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</si>
  <si>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</si>
  <si>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地方交付税種地</t>
    <rPh sb="0" eb="2">
      <t>チホウ</t>
    </rPh>
    <rPh sb="2" eb="5">
      <t>コウフゼイ</t>
    </rPh>
    <rPh sb="5" eb="6">
      <t>シュ</t>
    </rPh>
    <rPh sb="6" eb="7">
      <t>チ</t>
    </rPh>
    <phoneticPr fontId="5"/>
  </si>
  <si>
    <t>1-2</t>
  </si>
  <si>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</si>
  <si>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</si>
  <si>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</si>
  <si>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</si>
  <si>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</si>
  <si>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</si>
  <si>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</si>
  <si>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</si>
  <si>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</si>
  <si>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</si>
  <si>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</si>
  <si>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</si>
  <si>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</si>
  <si>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</si>
  <si>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</si>
  <si>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</si>
  <si>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</si>
  <si>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</si>
  <si>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</si>
  <si>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</si>
  <si>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</si>
  <si>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</si>
  <si>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</si>
  <si>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</si>
  <si>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</si>
  <si>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</si>
  <si>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</si>
  <si>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-3.3</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</si>
  <si>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</si>
  <si>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</si>
  <si>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</si>
  <si>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</si>
  <si>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</si>
  <si>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</si>
  <si>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</si>
  <si>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</si>
  <si>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</si>
  <si>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</si>
  <si>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</si>
  <si>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</si>
  <si>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</si>
  <si>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</si>
  <si>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</si>
  <si>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</si>
  <si>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</si>
  <si>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</si>
  <si>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</si>
  <si>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</si>
  <si>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</si>
  <si>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</si>
  <si>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</si>
  <si>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</si>
  <si>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</si>
  <si>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</si>
  <si>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</si>
  <si>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</si>
  <si>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</si>
  <si>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</si>
  <si>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</si>
  <si>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</si>
  <si>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-1.2</t>
  </si>
  <si>
    <t>当該団体（円）</t>
    <rPh sb="0" eb="2">
      <t>トウガイ</t>
    </rPh>
    <rPh sb="2" eb="4">
      <t>ダンタイ</t>
    </rPh>
    <rPh sb="5" eb="6">
      <t>エン</t>
    </rPh>
    <phoneticPr fontId="5"/>
  </si>
  <si>
    <t>-1.6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</si>
  <si>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</si>
  <si>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</si>
  <si>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</si>
  <si>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</si>
  <si>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</si>
  <si>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</si>
  <si>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</si>
  <si>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6"/>
  </si>
  <si>
    <t>(Ｃ)</t>
  </si>
  <si>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</si>
  <si>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</si>
  <si>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</si>
  <si>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</si>
  <si>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</si>
  <si>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</si>
  <si>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</si>
  <si>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</si>
  <si>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</si>
  <si>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</si>
  <si>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</si>
  <si>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</si>
  <si>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</si>
  <si>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</si>
  <si>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</si>
  <si>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</si>
  <si>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</si>
  <si>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</si>
  <si>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</si>
  <si>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</si>
  <si>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</si>
  <si>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</si>
  <si>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</si>
  <si>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</si>
  <si>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</si>
  <si>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</si>
  <si>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</si>
  <si>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</si>
  <si>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</si>
  <si>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</si>
  <si>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</si>
  <si>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</si>
  <si>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</si>
  <si>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</si>
  <si>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</si>
  <si>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</si>
  <si>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</si>
  <si>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</si>
  <si>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</si>
  <si>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</si>
  <si>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三観広域行政組合（一般会計）</t>
    <rPh sb="0" eb="1">
      <t>サン</t>
    </rPh>
    <rPh sb="1" eb="2">
      <t>カン</t>
    </rPh>
    <rPh sb="2" eb="4">
      <t>コウイキ</t>
    </rPh>
    <rPh sb="4" eb="6">
      <t>ギョウセイ</t>
    </rPh>
    <rPh sb="6" eb="8">
      <t>クミアイ</t>
    </rPh>
    <rPh sb="9" eb="11">
      <t>イッパン</t>
    </rPh>
    <rPh sb="11" eb="13">
      <t>カイケイ</t>
    </rPh>
    <phoneticPr fontId="3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</si>
  <si>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</si>
  <si>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</si>
  <si>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</si>
  <si>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</si>
  <si>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介護保険事業特別会計</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</si>
  <si>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</si>
  <si>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</si>
  <si>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</si>
  <si>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</si>
  <si>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</si>
  <si>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</si>
  <si>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</si>
  <si>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</si>
  <si>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</si>
  <si>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</si>
  <si>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</si>
  <si>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</si>
  <si>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学校施設整備基金</t>
    <rPh sb="0" eb="2">
      <t>ガッコウ</t>
    </rPh>
    <rPh sb="2" eb="4">
      <t>シセツ</t>
    </rPh>
    <rPh sb="4" eb="6">
      <t>セイビ</t>
    </rPh>
    <rPh sb="6" eb="8">
      <t>キキン</t>
    </rPh>
    <phoneticPr fontId="5"/>
  </si>
  <si>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</si>
  <si>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40"/>
  </si>
  <si>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</si>
  <si>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</si>
  <si>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</si>
  <si>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</si>
  <si>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</si>
  <si>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香川県観音寺市</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</si>
  <si>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</si>
  <si>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</si>
  <si>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</si>
  <si>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</si>
  <si>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</si>
  <si>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</si>
  <si>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実質赤字比率</t>
    <rPh sb="0" eb="2">
      <t>ジッシツ</t>
    </rPh>
    <rPh sb="2" eb="4">
      <t>アカジ</t>
    </rPh>
    <rPh sb="4" eb="6">
      <t>ヒリツ</t>
    </rPh>
    <phoneticPr fontId="36"/>
  </si>
  <si>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</si>
  <si>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</si>
  <si>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</si>
  <si>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</si>
  <si>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</si>
  <si>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</si>
  <si>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</si>
  <si>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</si>
  <si>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</si>
  <si>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1"/>
  </si>
  <si>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</si>
  <si>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</si>
  <si>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</si>
  <si>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</si>
  <si>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</si>
  <si>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</si>
  <si>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</si>
  <si>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</si>
  <si>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</si>
  <si>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</si>
  <si>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</si>
  <si>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</si>
  <si>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</si>
  <si>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</si>
  <si>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</si>
  <si>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1"/>
  </si>
  <si>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</si>
  <si>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</si>
  <si>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</si>
  <si>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</si>
  <si>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</si>
  <si>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</si>
  <si>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</si>
  <si>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</si>
  <si>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</si>
  <si>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</si>
  <si>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</si>
  <si>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</si>
  <si>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</si>
  <si>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</si>
  <si>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</si>
  <si>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</si>
  <si>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</si>
  <si>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</si>
  <si>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</si>
  <si>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</si>
  <si>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</si>
  <si>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</si>
  <si>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7"/>
  </si>
  <si>
    <t>　　特別土地保有税</t>
  </si>
  <si>
    <t>企業債
（地方債）
現在高</t>
  </si>
  <si>
    <t>公債費</t>
  </si>
  <si>
    <t>諸支出金</t>
    <rPh sb="3" eb="4">
      <t>キン</t>
    </rPh>
    <phoneticPr fontId="38"/>
  </si>
  <si>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</si>
  <si>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</si>
  <si>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</si>
  <si>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</si>
  <si>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</si>
  <si>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</si>
  <si>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</si>
  <si>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</si>
  <si>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</si>
  <si>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</si>
  <si>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</si>
  <si>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</si>
  <si>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</si>
  <si>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</si>
  <si>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</si>
  <si>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</si>
  <si>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</si>
  <si>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6"/>
  </si>
  <si>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</si>
  <si>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</si>
  <si>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</si>
  <si>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</si>
  <si>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</si>
  <si>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</si>
  <si>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</si>
  <si>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</si>
  <si>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</si>
  <si>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</si>
  <si>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</si>
  <si>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</si>
  <si>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</si>
  <si>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</si>
  <si>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</si>
  <si>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</si>
  <si>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</si>
  <si>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</si>
  <si>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</si>
  <si>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</si>
  <si>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</si>
  <si>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</si>
  <si>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</si>
  <si>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</si>
  <si>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</si>
  <si>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</si>
  <si>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</si>
  <si>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</si>
  <si>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</si>
  <si>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</si>
  <si>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</si>
  <si>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</si>
  <si>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</si>
  <si>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</si>
  <si>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</si>
  <si>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</si>
  <si>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</si>
  <si>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</si>
  <si>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7"/>
  </si>
  <si>
    <t>介護サービス</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</si>
  <si>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</si>
  <si>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</si>
  <si>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</si>
  <si>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</si>
  <si>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</si>
  <si>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</si>
  <si>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</si>
  <si>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</si>
  <si>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</si>
  <si>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</si>
  <si>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</si>
  <si>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</si>
  <si>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</si>
  <si>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</si>
  <si>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</si>
  <si>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</si>
  <si>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</si>
  <si>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6"/>
  </si>
  <si>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</si>
  <si>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</si>
  <si>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</si>
  <si>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</si>
  <si>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</si>
  <si>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出資比率100％</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</si>
  <si>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</si>
  <si>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</si>
  <si>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</si>
  <si>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</si>
  <si>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</si>
  <si>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介護予防サービス事業特別会計</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</si>
  <si>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</si>
  <si>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</si>
  <si>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</si>
  <si>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粟井坂瀬山林特別会計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</si>
  <si>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</si>
  <si>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</si>
  <si>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</si>
  <si>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</si>
  <si>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</si>
  <si>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</si>
  <si>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</si>
  <si>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</si>
  <si>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国民健康保険伊吹診療所特別会計</t>
  </si>
  <si>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35"/>
  </si>
  <si>
    <t>後期高齢者医療事業特別会計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</si>
  <si>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</si>
  <si>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</si>
  <si>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</si>
  <si>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</si>
  <si>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</si>
  <si>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</si>
  <si>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</si>
  <si>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</si>
  <si>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</si>
  <si>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</si>
  <si>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</si>
  <si>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</si>
  <si>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</si>
  <si>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</si>
  <si>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</si>
  <si>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</si>
  <si>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</si>
  <si>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</si>
  <si>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</si>
  <si>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</si>
  <si>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</si>
  <si>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</si>
  <si>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</si>
  <si>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</si>
  <si>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</si>
  <si>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</si>
  <si>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</si>
  <si>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</si>
  <si>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</si>
  <si>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</si>
  <si>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</si>
  <si>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6"/>
  </si>
  <si>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</si>
  <si>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</si>
  <si>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</si>
  <si>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</si>
  <si>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</si>
  <si>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</si>
  <si>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</si>
  <si>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</si>
  <si>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</si>
  <si>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</si>
  <si>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</si>
  <si>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</si>
  <si>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</si>
  <si>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</si>
  <si>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</si>
  <si>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</si>
  <si>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</si>
  <si>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</si>
  <si>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</si>
  <si>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</si>
  <si>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</si>
  <si>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</si>
  <si>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</si>
  <si>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三豊総合病院企業団（介護老人保健施設事業会計）</t>
    <rPh sb="0" eb="2">
      <t>ミトヨ</t>
    </rPh>
    <rPh sb="2" eb="4">
      <t>ソウゴウ</t>
    </rPh>
    <rPh sb="4" eb="6">
      <t>ビョウイン</t>
    </rPh>
    <rPh sb="6" eb="8">
      <t>キギョウ</t>
    </rPh>
    <rPh sb="8" eb="9">
      <t>ダン</t>
    </rPh>
    <rPh sb="10" eb="12">
      <t>カイゴ</t>
    </rPh>
    <rPh sb="12" eb="14">
      <t>ロウジン</t>
    </rPh>
    <rPh sb="14" eb="16">
      <t>ホケン</t>
    </rPh>
    <rPh sb="16" eb="18">
      <t>シセツ</t>
    </rPh>
    <rPh sb="18" eb="20">
      <t>ジギョウ</t>
    </rPh>
    <rPh sb="20" eb="22">
      <t>カイケイ</t>
    </rPh>
    <phoneticPr fontId="35"/>
  </si>
  <si>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</si>
  <si>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</si>
  <si>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</si>
  <si>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</si>
  <si>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</si>
  <si>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</si>
  <si>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</si>
  <si>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</si>
  <si>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1.86</t>
  </si>
  <si>
    <t>▲ 0.50</t>
  </si>
  <si>
    <t>▲ 6.32</t>
  </si>
  <si>
    <t>▲ 6.07</t>
  </si>
  <si>
    <t>その他会計（赤字）</t>
  </si>
  <si>
    <t>がんばれ観音寺応援基金</t>
    <rPh sb="4" eb="7">
      <t>カンオンジ</t>
    </rPh>
    <rPh sb="7" eb="9">
      <t>オウエン</t>
    </rPh>
    <rPh sb="9" eb="11">
      <t>キキン</t>
    </rPh>
    <phoneticPr fontId="5"/>
  </si>
  <si>
    <t>施設等整備基金</t>
    <rPh sb="0" eb="2">
      <t>シセツ</t>
    </rPh>
    <rPh sb="2" eb="3">
      <t>トウ</t>
    </rPh>
    <rPh sb="3" eb="5">
      <t>セイビ</t>
    </rPh>
    <rPh sb="5" eb="7">
      <t>キキン</t>
    </rPh>
    <phoneticPr fontId="5"/>
  </si>
  <si>
    <t>合併振興基金</t>
    <rPh sb="0" eb="2">
      <t>ガッペイ</t>
    </rPh>
    <rPh sb="2" eb="4">
      <t>シンコウ</t>
    </rPh>
    <rPh sb="4" eb="6">
      <t>キキン</t>
    </rPh>
    <phoneticPr fontId="5"/>
  </si>
  <si>
    <t>森林環境譲与税基金</t>
    <rPh sb="0" eb="2">
      <t>シンリン</t>
    </rPh>
    <rPh sb="2" eb="4">
      <t>カンキョウ</t>
    </rPh>
    <rPh sb="4" eb="7">
      <t>ジョウヨゼイ</t>
    </rPh>
    <rPh sb="7" eb="9">
      <t>キキン</t>
    </rPh>
    <phoneticPr fontId="5"/>
  </si>
  <si>
    <t>観音寺市土地開発公社</t>
  </si>
  <si>
    <t>三観広域行政組合（電算センター）</t>
    <rPh sb="0" eb="1">
      <t>サン</t>
    </rPh>
    <rPh sb="1" eb="2">
      <t>カン</t>
    </rPh>
    <rPh sb="2" eb="4">
      <t>コウイキ</t>
    </rPh>
    <rPh sb="4" eb="6">
      <t>ギョウセイ</t>
    </rPh>
    <rPh sb="6" eb="8">
      <t>クミアイ</t>
    </rPh>
    <rPh sb="9" eb="11">
      <t>デンサン</t>
    </rPh>
    <phoneticPr fontId="35"/>
  </si>
  <si>
    <t>三豊総合病院企業団（病院事業会計）</t>
    <rPh sb="0" eb="2">
      <t>ミトヨ</t>
    </rPh>
    <rPh sb="2" eb="4">
      <t>ソウゴウ</t>
    </rPh>
    <rPh sb="4" eb="6">
      <t>ビョウイン</t>
    </rPh>
    <rPh sb="6" eb="8">
      <t>キギョウ</t>
    </rPh>
    <rPh sb="8" eb="9">
      <t>ダン</t>
    </rPh>
    <rPh sb="10" eb="12">
      <t>ビョウイン</t>
    </rPh>
    <rPh sb="12" eb="14">
      <t>ジギョウ</t>
    </rPh>
    <rPh sb="14" eb="16">
      <t>カイケイ</t>
    </rPh>
    <phoneticPr fontId="35"/>
  </si>
  <si>
    <t>三豊総合病院企業団（保健福祉事業会計）</t>
    <rPh sb="0" eb="2">
      <t>ミトヨ</t>
    </rPh>
    <rPh sb="2" eb="4">
      <t>ソウゴウ</t>
    </rPh>
    <rPh sb="4" eb="6">
      <t>ビョウイン</t>
    </rPh>
    <rPh sb="6" eb="8">
      <t>キギョウ</t>
    </rPh>
    <rPh sb="8" eb="9">
      <t>ダン</t>
    </rPh>
    <rPh sb="10" eb="12">
      <t>ホケン</t>
    </rPh>
    <rPh sb="12" eb="14">
      <t>フクシ</t>
    </rPh>
    <rPh sb="14" eb="16">
      <t>ジギョウ</t>
    </rPh>
    <rPh sb="16" eb="18">
      <t>カイケイ</t>
    </rPh>
    <phoneticPr fontId="35"/>
  </si>
  <si>
    <t>香川県三豊市観音寺市学校組合</t>
    <rPh sb="0" eb="2">
      <t>カガワ</t>
    </rPh>
    <rPh sb="2" eb="3">
      <t>ケン</t>
    </rPh>
    <rPh sb="3" eb="6">
      <t>ミトヨシ</t>
    </rPh>
    <rPh sb="6" eb="10">
      <t>カンオンジシ</t>
    </rPh>
    <rPh sb="10" eb="12">
      <t>ガッコウ</t>
    </rPh>
    <rPh sb="12" eb="14">
      <t>クミアイ</t>
    </rPh>
    <phoneticPr fontId="35"/>
  </si>
  <si>
    <t>香川県市町総合事務組合</t>
    <rPh sb="0" eb="3">
      <t>カガワケン</t>
    </rPh>
    <rPh sb="3" eb="5">
      <t>シチョウ</t>
    </rPh>
    <rPh sb="5" eb="7">
      <t>ソウゴウ</t>
    </rPh>
    <rPh sb="7" eb="9">
      <t>ジム</t>
    </rPh>
    <rPh sb="9" eb="11">
      <t>クミアイ</t>
    </rPh>
    <phoneticPr fontId="35"/>
  </si>
  <si>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35"/>
  </si>
  <si>
    <t>法適用企業</t>
    <rPh sb="0" eb="1">
      <t>ホウ</t>
    </rPh>
    <rPh sb="1" eb="3">
      <t>テキヨウ</t>
    </rPh>
    <rPh sb="3" eb="5">
      <t>キギョウ</t>
    </rPh>
    <phoneticPr fontId="3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</si>
  <si>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</si>
  <si>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</si>
  <si>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現在高の減少等により前年度から1.8％減少し、類似団体内平均値よりも低い数値となっている。また、有形固定資産減価償却率は、前年度から0.8％増加したが、豊浜こども園や第２運動公園等の建設により建物を新たに取得したことなどから、類似団体平均値に比べて低くなっている。
　今後、標準財政規模の大幅な伸びは期待できず、スマートインターチェンジ整備等の複数の大型建設事業の実施に伴う地方債の新規発行が見込まれるため、これまで以上に建設事業等の内容を精査し地方債残高の増加抑制を図る必要がある。また、老朽化した施設の減少に向けて施設の統廃合を推進しつつ、可能な限り建替えや改修のコストを抑えることにより、それぞれの数値の改善に努めたい。</t>
    <rPh sb="82" eb="84">
      <t>ゾウカ</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</si>
  <si>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</si>
  <si>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</si>
  <si>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</si>
  <si>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</si>
  <si>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</si>
  <si>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</si>
  <si>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現在高の減少等により将来負担額が減少したことから、前年度と比較して1.8％減少し類似団体内平均値より低い数値となっている。一方、実質公債費比率は、臨時財政対策債発行可能額の減少により財政規模が減少したことから、3か年平均値が前年度と比較して0.3％上昇し類似団体内平均値より高い数値となっている。
　令和6年度の地方債償還額は、前年度と比較して減少したものの、令和7年度以降に実施が予定されている大型建設事業に伴う地方債の発行により高止まりとなる見込みである。いずれの数値も今後上昇の可能性があることから、地方債の新規発行を抑制するとともに財政措置のある有利な地方債を活用する必要があ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</si>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</sst>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b/>
      <sz val="12"/>
      <color indexed="8"/>
      <name val="ＭＳ 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5"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187" fontId="3" fillId="3" borderId="0" xfId="18" applyNumberFormat="1" applyFont="1" applyFill="1" applyAlignment="1">
      <alignment vertical="center" wrapText="1"/>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0" fontId="47" fillId="0" borderId="0" xfId="20" applyFont="1">
      <alignment vertical="center"/>
    </xf>
    <xf numFmtId="184" fontId="3" fillId="3" borderId="74" xfId="18" applyNumberFormat="1" applyFont="1" applyFill="1" applyBorder="1" applyAlignment="1">
      <alignment horizontal="center" vertical="center"/>
    </xf>
    <xf numFmtId="178" fontId="1" fillId="0" borderId="0" xfId="19" applyNumberFormat="1" applyAlignment="1">
      <alignment horizontal="center" vertical="center"/>
    </xf>
    <xf numFmtId="184" fontId="3" fillId="0" borderId="0" xfId="19" applyNumberFormat="1" applyFont="1" applyAlignment="1">
      <alignment horizontal="center" vertical="center"/>
    </xf>
    <xf numFmtId="187" fontId="3" fillId="3" borderId="74" xfId="18" applyNumberFormat="1" applyFont="1" applyFill="1" applyBorder="1" applyAlignment="1">
      <alignment horizontal="center" vertical="center" wrapText="1"/>
    </xf>
    <xf numFmtId="184" fontId="3" fillId="3" borderId="0" xfId="18" applyNumberFormat="1" applyFont="1" applyFill="1" applyAlignment="1">
      <alignment horizontal="center" vertical="center" wrapText="1"/>
    </xf>
    <xf numFmtId="0" fontId="3" fillId="0" borderId="74" xfId="19" applyFont="1" applyBorder="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0" borderId="0" xfId="18" applyNumberFormat="1" applyFont="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7A00C5BE-5FE4-4C3D-98E9-E3B578D08393}"/>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ADB0-4639-9726-93E69D285BE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52559</c:v>
                </c:pt>
                <c:pt idx="1">
                  <c:v>68596</c:v>
                </c:pt>
                <c:pt idx="2">
                  <c:v>58429</c:v>
                </c:pt>
                <c:pt idx="3">
                  <c:v>92903</c:v>
                </c:pt>
                <c:pt idx="4">
                  <c:v>71186</c:v>
                </c:pt>
              </c:numCache>
            </c:numRef>
          </c:val>
          <c:smooth val="0"/>
          <c:extLst>
            <c:ext xmlns:c16="http://schemas.microsoft.com/office/drawing/2014/chart" uri="{C3380CC4-5D6E-409C-BE32-E72D297353CC}">
              <c16:uniqueId val="{00000001-ADB0-4639-9726-93E69D285BE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7.07</c:v>
                </c:pt>
                <c:pt idx="1">
                  <c:v>9.16</c:v>
                </c:pt>
                <c:pt idx="2">
                  <c:v>5.52</c:v>
                </c:pt>
                <c:pt idx="3">
                  <c:v>6</c:v>
                </c:pt>
                <c:pt idx="4">
                  <c:v>4.01</c:v>
                </c:pt>
              </c:numCache>
            </c:numRef>
          </c:val>
          <c:extLst>
            <c:ext xmlns:c16="http://schemas.microsoft.com/office/drawing/2014/chart" uri="{C3380CC4-5D6E-409C-BE32-E72D297353CC}">
              <c16:uniqueId val="{00000000-6562-4B4E-93E7-9426A2F9BA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13.73</c:v>
                </c:pt>
                <c:pt idx="1">
                  <c:v>15.15</c:v>
                </c:pt>
                <c:pt idx="2">
                  <c:v>19.22</c:v>
                </c:pt>
                <c:pt idx="3">
                  <c:v>19.739999999999998</c:v>
                </c:pt>
                <c:pt idx="4">
                  <c:v>18.77</c:v>
                </c:pt>
              </c:numCache>
            </c:numRef>
          </c:val>
          <c:extLst>
            <c:ext xmlns:c16="http://schemas.microsoft.com/office/drawing/2014/chart" uri="{C3380CC4-5D6E-409C-BE32-E72D297353CC}">
              <c16:uniqueId val="{00000001-6562-4B4E-93E7-9426A2F9BA9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-1.86</c:v>
                </c:pt>
                <c:pt idx="1">
                  <c:v>-0.5</c:v>
                </c:pt>
                <c:pt idx="2">
                  <c:v>-6.32</c:v>
                </c:pt>
                <c:pt idx="3">
                  <c:v>0.05</c:v>
                </c:pt>
                <c:pt idx="4">
                  <c:v>-6.07</c:v>
                </c:pt>
              </c:numCache>
            </c:numRef>
          </c:val>
          <c:smooth val="0"/>
          <c:extLst>
            <c:ext xmlns:c16="http://schemas.microsoft.com/office/drawing/2014/chart" uri="{C3380CC4-5D6E-409C-BE32-E72D297353CC}">
              <c16:uniqueId val="{00000002-6562-4B4E-93E7-9426A2F9BA9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0.14000000000000001</c:v>
                </c:pt>
                <c:pt idx="4">
                  <c:v>#N/A</c:v>
                </c:pt>
                <c:pt idx="5">
                  <c:v>0.23</c:v>
                </c:pt>
                <c:pt idx="6">
                  <c:v>#N/A</c:v>
                </c:pt>
                <c:pt idx="7">
                  <c:v>0</c:v>
                </c:pt>
                <c:pt idx="8">
                  <c:v>0</c:v>
                </c:pt>
                <c:pt idx="9">
                  <c:v>0</c:v>
                </c:pt>
              </c:numCache>
            </c:numRef>
          </c:val>
          <c:extLst>
            <c:ext xmlns:c16="http://schemas.microsoft.com/office/drawing/2014/chart" uri="{C3380CC4-5D6E-409C-BE32-E72D297353CC}">
              <c16:uniqueId val="{00000000-2729-42B7-9B05-892B35EFE3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29-42B7-9B05-892B35EFE3FF}"/>
            </c:ext>
          </c:extLst>
        </c:ser>
        <c:ser>
          <c:idx val="2"/>
          <c:order val="2"/>
          <c:tx>
            <c:strRef>
              <c:f>データシート!$A$29</c:f>
              <c:strCache>
                <c:ptCount val="1"/>
                <c:pt idx="0">
                  <c:v>介護予防サービス事業特別会計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729-42B7-9B05-892B35EFE3FF}"/>
            </c:ext>
          </c:extLst>
        </c:ser>
        <c:ser>
          <c:idx val="3"/>
          <c:order val="3"/>
          <c:tx>
            <c:strRef>
              <c:f>データシート!$A$30</c:f>
              <c:strCache>
                <c:ptCount val="1"/>
                <c:pt idx="0">
                  <c:v>国民健康保険伊吹診療所特別会計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3-2729-42B7-9B05-892B35EFE3FF}"/>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0.02</c:v>
                </c:pt>
                <c:pt idx="8">
                  <c:v>#N/A</c:v>
                </c:pt>
                <c:pt idx="9">
                  <c:v>0.01</c:v>
                </c:pt>
              </c:numCache>
            </c:numRef>
          </c:val>
          <c:extLst>
            <c:ext xmlns:c16="http://schemas.microsoft.com/office/drawing/2014/chart" uri="{C3380CC4-5D6E-409C-BE32-E72D297353CC}">
              <c16:uniqueId val="{00000004-2729-42B7-9B05-892B35EFE3F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0.02</c:v>
                </c:pt>
                <c:pt idx="4">
                  <c:v>#N/A</c:v>
                </c:pt>
                <c:pt idx="5">
                  <c:v>0.04</c:v>
                </c:pt>
                <c:pt idx="6">
                  <c:v>#N/A</c:v>
                </c:pt>
                <c:pt idx="7">
                  <c:v>0.04</c:v>
                </c:pt>
                <c:pt idx="8">
                  <c:v>#N/A</c:v>
                </c:pt>
                <c:pt idx="9">
                  <c:v>0.03</c:v>
                </c:pt>
              </c:numCache>
            </c:numRef>
          </c:val>
          <c:extLst>
            <c:ext xmlns:c16="http://schemas.microsoft.com/office/drawing/2014/chart" uri="{C3380CC4-5D6E-409C-BE32-E72D297353CC}">
              <c16:uniqueId val="{00000005-2729-42B7-9B05-892B35EFE3FF}"/>
            </c:ext>
          </c:extLst>
        </c:ser>
        <c:ser>
          <c:idx val="6"/>
          <c:order val="6"/>
          <c:tx>
            <c:strRef>
              <c:f>データシート!$A$33</c:f>
              <c:strCache>
                <c:ptCount val="1"/>
                <c:pt idx="0">
                  <c:v>粟井坂瀬山林特別会計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0.09</c:v>
                </c:pt>
                <c:pt idx="4">
                  <c:v>#N/A</c:v>
                </c:pt>
                <c:pt idx="5">
                  <c:v>0.09</c:v>
                </c:pt>
                <c:pt idx="6">
                  <c:v>#N/A</c:v>
                </c:pt>
                <c:pt idx="7">
                  <c:v>0.09</c:v>
                </c:pt>
                <c:pt idx="8">
                  <c:v>#N/A</c:v>
                </c:pt>
                <c:pt idx="9">
                  <c:v>0.09</c:v>
                </c:pt>
              </c:numCache>
            </c:numRef>
          </c:val>
          <c:extLst>
            <c:ext xmlns:c16="http://schemas.microsoft.com/office/drawing/2014/chart" uri="{C3380CC4-5D6E-409C-BE32-E72D297353CC}">
              <c16:uniqueId val="{00000006-2729-42B7-9B05-892B35EFE3FF}"/>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2.2000000000000002</c:v>
                </c:pt>
                <c:pt idx="4">
                  <c:v>#N/A</c:v>
                </c:pt>
                <c:pt idx="5">
                  <c:v>1.78</c:v>
                </c:pt>
                <c:pt idx="6">
                  <c:v>#N/A</c:v>
                </c:pt>
                <c:pt idx="7">
                  <c:v>1.68</c:v>
                </c:pt>
                <c:pt idx="8">
                  <c:v>#N/A</c:v>
                </c:pt>
                <c:pt idx="9">
                  <c:v>0.82</c:v>
                </c:pt>
              </c:numCache>
            </c:numRef>
          </c:val>
          <c:extLst>
            <c:ext xmlns:c16="http://schemas.microsoft.com/office/drawing/2014/chart" uri="{C3380CC4-5D6E-409C-BE32-E72D297353CC}">
              <c16:uniqueId val="{00000007-2729-42B7-9B05-892B35EFE3F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1.34</c:v>
                </c:pt>
                <c:pt idx="2">
                  <c:v>#N/A</c:v>
                </c:pt>
                <c:pt idx="3">
                  <c:v>1.34</c:v>
                </c:pt>
                <c:pt idx="4">
                  <c:v>#N/A</c:v>
                </c:pt>
                <c:pt idx="5">
                  <c:v>0.95</c:v>
                </c:pt>
                <c:pt idx="6">
                  <c:v>#N/A</c:v>
                </c:pt>
                <c:pt idx="7">
                  <c:v>0.59</c:v>
                </c:pt>
                <c:pt idx="8">
                  <c:v>#N/A</c:v>
                </c:pt>
                <c:pt idx="9">
                  <c:v>0.97</c:v>
                </c:pt>
              </c:numCache>
            </c:numRef>
          </c:val>
          <c:extLst>
            <c:ext xmlns:c16="http://schemas.microsoft.com/office/drawing/2014/chart" uri="{C3380CC4-5D6E-409C-BE32-E72D297353CC}">
              <c16:uniqueId val="{00000008-2729-42B7-9B05-892B35EFE3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6.88</c:v>
                </c:pt>
                <c:pt idx="2">
                  <c:v>#N/A</c:v>
                </c:pt>
                <c:pt idx="3">
                  <c:v>8.91</c:v>
                </c:pt>
                <c:pt idx="4">
                  <c:v>#N/A</c:v>
                </c:pt>
                <c:pt idx="5">
                  <c:v>5.18</c:v>
                </c:pt>
                <c:pt idx="6">
                  <c:v>#N/A</c:v>
                </c:pt>
                <c:pt idx="7">
                  <c:v>5.9</c:v>
                </c:pt>
                <c:pt idx="8">
                  <c:v>#N/A</c:v>
                </c:pt>
                <c:pt idx="9">
                  <c:v>3.91</c:v>
                </c:pt>
              </c:numCache>
            </c:numRef>
          </c:val>
          <c:extLst>
            <c:ext xmlns:c16="http://schemas.microsoft.com/office/drawing/2014/chart" uri="{C3380CC4-5D6E-409C-BE32-E72D297353CC}">
              <c16:uniqueId val="{00000009-2729-42B7-9B05-892B35EFE3F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2870</c:v>
                </c:pt>
                <c:pt idx="5">
                  <c:v>2873</c:v>
                </c:pt>
                <c:pt idx="8">
                  <c:v>2881</c:v>
                </c:pt>
                <c:pt idx="11">
                  <c:v>2827</c:v>
                </c:pt>
                <c:pt idx="14">
                  <c:v>2740</c:v>
                </c:pt>
              </c:numCache>
            </c:numRef>
          </c:val>
          <c:extLst>
            <c:ext xmlns:c16="http://schemas.microsoft.com/office/drawing/2014/chart" uri="{C3380CC4-5D6E-409C-BE32-E72D297353CC}">
              <c16:uniqueId val="{00000000-97F3-49B4-8839-4B6BA125C3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1</c:v>
                </c:pt>
                <c:pt idx="12">
                  <c:v>1</c:v>
                </c:pt>
              </c:numCache>
            </c:numRef>
          </c:val>
          <c:extLst>
            <c:ext xmlns:c16="http://schemas.microsoft.com/office/drawing/2014/chart" uri="{C3380CC4-5D6E-409C-BE32-E72D297353CC}">
              <c16:uniqueId val="{00000001-97F3-49B4-8839-4B6BA125C3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4</c:v>
                </c:pt>
                <c:pt idx="6">
                  <c:v>29</c:v>
                </c:pt>
                <c:pt idx="9">
                  <c:v>25</c:v>
                </c:pt>
                <c:pt idx="12">
                  <c:v>32</c:v>
                </c:pt>
              </c:numCache>
            </c:numRef>
          </c:val>
          <c:extLst>
            <c:ext xmlns:c16="http://schemas.microsoft.com/office/drawing/2014/chart" uri="{C3380CC4-5D6E-409C-BE32-E72D297353CC}">
              <c16:uniqueId val="{00000002-97F3-49B4-8839-4B6BA125C3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289</c:v>
                </c:pt>
                <c:pt idx="3">
                  <c:v>288</c:v>
                </c:pt>
                <c:pt idx="6">
                  <c:v>306</c:v>
                </c:pt>
                <c:pt idx="9">
                  <c:v>325</c:v>
                </c:pt>
                <c:pt idx="12">
                  <c:v>328</c:v>
                </c:pt>
              </c:numCache>
            </c:numRef>
          </c:val>
          <c:extLst>
            <c:ext xmlns:c16="http://schemas.microsoft.com/office/drawing/2014/chart" uri="{C3380CC4-5D6E-409C-BE32-E72D297353CC}">
              <c16:uniqueId val="{00000003-97F3-49B4-8839-4B6BA125C3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448</c:v>
                </c:pt>
                <c:pt idx="3">
                  <c:v>433</c:v>
                </c:pt>
                <c:pt idx="6">
                  <c:v>418</c:v>
                </c:pt>
                <c:pt idx="9">
                  <c:v>467</c:v>
                </c:pt>
                <c:pt idx="12">
                  <c:v>474</c:v>
                </c:pt>
              </c:numCache>
            </c:numRef>
          </c:val>
          <c:extLst>
            <c:ext xmlns:c16="http://schemas.microsoft.com/office/drawing/2014/chart" uri="{C3380CC4-5D6E-409C-BE32-E72D297353CC}">
              <c16:uniqueId val="{00000004-97F3-49B4-8839-4B6BA125C3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F3-49B4-8839-4B6BA125C3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F3-49B4-8839-4B6BA125C3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3440</c:v>
                </c:pt>
                <c:pt idx="3">
                  <c:v>3450</c:v>
                </c:pt>
                <c:pt idx="6">
                  <c:v>3542</c:v>
                </c:pt>
                <c:pt idx="9">
                  <c:v>3379</c:v>
                </c:pt>
                <c:pt idx="12">
                  <c:v>3344</c:v>
                </c:pt>
              </c:numCache>
            </c:numRef>
          </c:val>
          <c:extLst>
            <c:ext xmlns:c16="http://schemas.microsoft.com/office/drawing/2014/chart" uri="{C3380CC4-5D6E-409C-BE32-E72D297353CC}">
              <c16:uniqueId val="{00000007-97F3-49B4-8839-4B6BA125C32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1317</c:v>
                </c:pt>
                <c:pt idx="2">
                  <c:v>#N/A</c:v>
                </c:pt>
                <c:pt idx="3">
                  <c:v>#N/A</c:v>
                </c:pt>
                <c:pt idx="4">
                  <c:v>1303</c:v>
                </c:pt>
                <c:pt idx="5">
                  <c:v>#N/A</c:v>
                </c:pt>
                <c:pt idx="6">
                  <c:v>#N/A</c:v>
                </c:pt>
                <c:pt idx="7">
                  <c:v>1414</c:v>
                </c:pt>
                <c:pt idx="8">
                  <c:v>#N/A</c:v>
                </c:pt>
                <c:pt idx="9">
                  <c:v>#N/A</c:v>
                </c:pt>
                <c:pt idx="10">
                  <c:v>1370</c:v>
                </c:pt>
                <c:pt idx="11">
                  <c:v>#N/A</c:v>
                </c:pt>
                <c:pt idx="12">
                  <c:v>#N/A</c:v>
                </c:pt>
                <c:pt idx="13">
                  <c:v>1439</c:v>
                </c:pt>
                <c:pt idx="14">
                  <c:v>#N/A</c:v>
                </c:pt>
              </c:numCache>
            </c:numRef>
          </c:val>
          <c:smooth val="0"/>
          <c:extLst>
            <c:ext xmlns:c16="http://schemas.microsoft.com/office/drawing/2014/chart" uri="{C3380CC4-5D6E-409C-BE32-E72D297353CC}">
              <c16:uniqueId val="{00000008-97F3-49B4-8839-4B6BA125C32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30568</c:v>
                </c:pt>
                <c:pt idx="5">
                  <c:v>29272</c:v>
                </c:pt>
                <c:pt idx="8">
                  <c:v>28849</c:v>
                </c:pt>
                <c:pt idx="11">
                  <c:v>27998</c:v>
                </c:pt>
                <c:pt idx="14">
                  <c:v>26161</c:v>
                </c:pt>
              </c:numCache>
            </c:numRef>
          </c:val>
          <c:extLst>
            <c:ext xmlns:c16="http://schemas.microsoft.com/office/drawing/2014/chart" uri="{C3380CC4-5D6E-409C-BE32-E72D297353CC}">
              <c16:uniqueId val="{00000000-5B4D-453E-BA9C-0B0E24DAFB8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2366</c:v>
                </c:pt>
                <c:pt idx="5">
                  <c:v>2258</c:v>
                </c:pt>
                <c:pt idx="8">
                  <c:v>2045</c:v>
                </c:pt>
                <c:pt idx="11">
                  <c:v>1763</c:v>
                </c:pt>
                <c:pt idx="14">
                  <c:v>1656</c:v>
                </c:pt>
              </c:numCache>
            </c:numRef>
          </c:val>
          <c:extLst>
            <c:ext xmlns:c16="http://schemas.microsoft.com/office/drawing/2014/chart" uri="{C3380CC4-5D6E-409C-BE32-E72D297353CC}">
              <c16:uniqueId val="{00000001-5B4D-453E-BA9C-0B0E24DAFB8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5595</c:v>
                </c:pt>
                <c:pt idx="5">
                  <c:v>6057</c:v>
                </c:pt>
                <c:pt idx="8">
                  <c:v>7099</c:v>
                </c:pt>
                <c:pt idx="11">
                  <c:v>7875</c:v>
                </c:pt>
                <c:pt idx="14">
                  <c:v>7975</c:v>
                </c:pt>
              </c:numCache>
            </c:numRef>
          </c:val>
          <c:extLst>
            <c:ext xmlns:c16="http://schemas.microsoft.com/office/drawing/2014/chart" uri="{C3380CC4-5D6E-409C-BE32-E72D297353CC}">
              <c16:uniqueId val="{00000002-5B4D-453E-BA9C-0B0E24DAFB8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4D-453E-BA9C-0B0E24DAFB8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4D-453E-BA9C-0B0E24DAFB8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4D-453E-BA9C-0B0E24DAFB8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2704</c:v>
                </c:pt>
                <c:pt idx="3">
                  <c:v>2697</c:v>
                </c:pt>
                <c:pt idx="6">
                  <c:v>2722</c:v>
                </c:pt>
                <c:pt idx="9">
                  <c:v>2907</c:v>
                </c:pt>
                <c:pt idx="12">
                  <c:v>2910</c:v>
                </c:pt>
              </c:numCache>
            </c:numRef>
          </c:val>
          <c:extLst>
            <c:ext xmlns:c16="http://schemas.microsoft.com/office/drawing/2014/chart" uri="{C3380CC4-5D6E-409C-BE32-E72D297353CC}">
              <c16:uniqueId val="{00000006-5B4D-453E-BA9C-0B0E24DAFB8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2419</c:v>
                </c:pt>
                <c:pt idx="3">
                  <c:v>2266</c:v>
                </c:pt>
                <c:pt idx="6">
                  <c:v>2139</c:v>
                </c:pt>
                <c:pt idx="9">
                  <c:v>1861</c:v>
                </c:pt>
                <c:pt idx="12">
                  <c:v>1665</c:v>
                </c:pt>
              </c:numCache>
            </c:numRef>
          </c:val>
          <c:extLst>
            <c:ext xmlns:c16="http://schemas.microsoft.com/office/drawing/2014/chart" uri="{C3380CC4-5D6E-409C-BE32-E72D297353CC}">
              <c16:uniqueId val="{00000007-5B4D-453E-BA9C-0B0E24DAFB8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5820</c:v>
                </c:pt>
                <c:pt idx="3">
                  <c:v>5439</c:v>
                </c:pt>
                <c:pt idx="6">
                  <c:v>5083</c:v>
                </c:pt>
                <c:pt idx="9">
                  <c:v>4308</c:v>
                </c:pt>
                <c:pt idx="12">
                  <c:v>4287</c:v>
                </c:pt>
              </c:numCache>
            </c:numRef>
          </c:val>
          <c:extLst>
            <c:ext xmlns:c16="http://schemas.microsoft.com/office/drawing/2014/chart" uri="{C3380CC4-5D6E-409C-BE32-E72D297353CC}">
              <c16:uniqueId val="{00000008-5B4D-453E-BA9C-0B0E24DAFB8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4</c:v>
                </c:pt>
                <c:pt idx="6">
                  <c:v>0</c:v>
                </c:pt>
                <c:pt idx="9">
                  <c:v>0</c:v>
                </c:pt>
                <c:pt idx="12">
                  <c:v>0</c:v>
                </c:pt>
              </c:numCache>
            </c:numRef>
          </c:val>
          <c:extLst>
            <c:ext xmlns:c16="http://schemas.microsoft.com/office/drawing/2014/chart" uri="{C3380CC4-5D6E-409C-BE32-E72D297353CC}">
              <c16:uniqueId val="{00000009-5B4D-453E-BA9C-0B0E24DAFB8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34931</c:v>
                </c:pt>
                <c:pt idx="3">
                  <c:v>35287</c:v>
                </c:pt>
                <c:pt idx="6">
                  <c:v>33622</c:v>
                </c:pt>
                <c:pt idx="9">
                  <c:v>32938</c:v>
                </c:pt>
                <c:pt idx="12">
                  <c:v>31196</c:v>
                </c:pt>
              </c:numCache>
            </c:numRef>
          </c:val>
          <c:extLst>
            <c:ext xmlns:c16="http://schemas.microsoft.com/office/drawing/2014/chart" uri="{C3380CC4-5D6E-409C-BE32-E72D297353CC}">
              <c16:uniqueId val="{0000000A-5B4D-453E-BA9C-0B0E24DAFB8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7352</c:v>
                </c:pt>
                <c:pt idx="2">
                  <c:v>#N/A</c:v>
                </c:pt>
                <c:pt idx="3">
                  <c:v>#N/A</c:v>
                </c:pt>
                <c:pt idx="4">
                  <c:v>8106</c:v>
                </c:pt>
                <c:pt idx="5">
                  <c:v>#N/A</c:v>
                </c:pt>
                <c:pt idx="6">
                  <c:v>#N/A</c:v>
                </c:pt>
                <c:pt idx="7">
                  <c:v>5574</c:v>
                </c:pt>
                <c:pt idx="8">
                  <c:v>#N/A</c:v>
                </c:pt>
                <c:pt idx="9">
                  <c:v>#N/A</c:v>
                </c:pt>
                <c:pt idx="10">
                  <c:v>4379</c:v>
                </c:pt>
                <c:pt idx="11">
                  <c:v>#N/A</c:v>
                </c:pt>
                <c:pt idx="12">
                  <c:v>#N/A</c:v>
                </c:pt>
                <c:pt idx="13">
                  <c:v>4266</c:v>
                </c:pt>
                <c:pt idx="14">
                  <c:v>#N/A</c:v>
                </c:pt>
              </c:numCache>
            </c:numRef>
          </c:val>
          <c:smooth val="0"/>
          <c:extLst>
            <c:ext xmlns:c16="http://schemas.microsoft.com/office/drawing/2014/chart" uri="{C3380CC4-5D6E-409C-BE32-E72D297353CC}">
              <c16:uniqueId val="{0000000B-5B4D-453E-BA9C-0B0E24DAFB8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3115</c:v>
                </c:pt>
                <c:pt idx="1">
                  <c:v>3217</c:v>
                </c:pt>
                <c:pt idx="2">
                  <c:v>3121</c:v>
                </c:pt>
              </c:numCache>
            </c:numRef>
          </c:val>
          <c:extLst>
            <c:ext xmlns:c16="http://schemas.microsoft.com/office/drawing/2014/chart" uri="{C3380CC4-5D6E-409C-BE32-E72D297353CC}">
              <c16:uniqueId val="{00000000-FBCB-4405-B573-AA6BE0B745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529</c:v>
                </c:pt>
                <c:pt idx="1">
                  <c:v>609</c:v>
                </c:pt>
                <c:pt idx="2">
                  <c:v>665</c:v>
                </c:pt>
              </c:numCache>
            </c:numRef>
          </c:val>
          <c:extLst>
            <c:ext xmlns:c16="http://schemas.microsoft.com/office/drawing/2014/chart" uri="{C3380CC4-5D6E-409C-BE32-E72D297353CC}">
              <c16:uniqueId val="{00000001-FBCB-4405-B573-AA6BE0B745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2929</c:v>
                </c:pt>
                <c:pt idx="1">
                  <c:v>3236</c:v>
                </c:pt>
                <c:pt idx="2">
                  <c:v>3320</c:v>
                </c:pt>
              </c:numCache>
            </c:numRef>
          </c:val>
          <c:extLst>
            <c:ext xmlns:c16="http://schemas.microsoft.com/office/drawing/2014/chart" uri="{C3380CC4-5D6E-409C-BE32-E72D297353CC}">
              <c16:uniqueId val="{00000002-FBCB-4405-B573-AA6BE0B7450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3641-4481-ACC9-C0627315C080}"/>
              </c:ext>
            </c:extLst>
          </c:dPt>
          <c:dPt>
            <c:idx val="1"/>
            <c:bubble3D val="0"/>
            <c:extLst>
              <c:ext xmlns:c16="http://schemas.microsoft.com/office/drawing/2014/chart" uri="{C3380CC4-5D6E-409C-BE32-E72D297353CC}">
                <c16:uniqueId val="{00000001-3641-4481-ACC9-C0627315C080}"/>
              </c:ext>
            </c:extLst>
          </c:dPt>
          <c:dPt>
            <c:idx val="2"/>
            <c:bubble3D val="0"/>
            <c:extLst>
              <c:ext xmlns:c16="http://schemas.microsoft.com/office/drawing/2014/chart" uri="{C3380CC4-5D6E-409C-BE32-E72D297353CC}">
                <c16:uniqueId val="{00000002-3641-4481-ACC9-C0627315C080}"/>
              </c:ext>
            </c:extLst>
          </c:dPt>
          <c:dPt>
            <c:idx val="3"/>
            <c:bubble3D val="0"/>
            <c:extLst>
              <c:ext xmlns:c16="http://schemas.microsoft.com/office/drawing/2014/chart" uri="{C3380CC4-5D6E-409C-BE32-E72D297353CC}">
                <c16:uniqueId val="{00000003-3641-4481-ACC9-C0627315C080}"/>
              </c:ext>
            </c:extLst>
          </c:dPt>
          <c:dPt>
            <c:idx val="4"/>
            <c:bubble3D val="0"/>
            <c:extLst>
              <c:ext xmlns:c16="http://schemas.microsoft.com/office/drawing/2014/chart" uri="{C3380CC4-5D6E-409C-BE32-E72D297353CC}">
                <c16:uniqueId val="{00000004-3641-4481-ACC9-C0627315C080}"/>
              </c:ext>
            </c:extLst>
          </c:dPt>
          <c:dPt>
            <c:idx val="8"/>
            <c:bubble3D val="0"/>
            <c:extLst>
              <c:ext xmlns:c16="http://schemas.microsoft.com/office/drawing/2014/chart" uri="{C3380CC4-5D6E-409C-BE32-E72D297353CC}">
                <c16:uniqueId val="{00000005-3641-4481-ACC9-C0627315C080}"/>
              </c:ext>
            </c:extLst>
          </c:dPt>
          <c:dPt>
            <c:idx val="16"/>
            <c:bubble3D val="0"/>
            <c:extLst>
              <c:ext xmlns:c16="http://schemas.microsoft.com/office/drawing/2014/chart" uri="{C3380CC4-5D6E-409C-BE32-E72D297353CC}">
                <c16:uniqueId val="{00000006-3641-4481-ACC9-C0627315C080}"/>
              </c:ext>
            </c:extLst>
          </c:dPt>
          <c:dPt>
            <c:idx val="24"/>
            <c:bubble3D val="0"/>
            <c:extLst>
              <c:ext xmlns:c16="http://schemas.microsoft.com/office/drawing/2014/chart" uri="{C3380CC4-5D6E-409C-BE32-E72D297353CC}">
                <c16:uniqueId val="{00000007-3641-4481-ACC9-C0627315C080}"/>
              </c:ext>
            </c:extLst>
          </c:dPt>
          <c:dPt>
            <c:idx val="32"/>
            <c:bubble3D val="0"/>
            <c:extLst>
              <c:ext xmlns:c16="http://schemas.microsoft.com/office/drawing/2014/chart" uri="{C3380CC4-5D6E-409C-BE32-E72D297353CC}">
                <c16:uniqueId val="{00000008-3641-4481-ACC9-C0627315C080}"/>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641-4481-ACC9-C0627315C08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3641-4481-ACC9-C0627315C08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3641-4481-ACC9-C0627315C08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3641-4481-ACC9-C0627315C08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3641-4481-ACC9-C0627315C080}"/>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641-4481-ACC9-C0627315C080}"/>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641-4481-ACC9-C0627315C080}"/>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641-4481-ACC9-C0627315C080}"/>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641-4481-ACC9-C0627315C08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54.3</c:v>
                </c:pt>
                <c:pt idx="8">
                  <c:v>53</c:v>
                </c:pt>
                <c:pt idx="16">
                  <c:v>53.4</c:v>
                </c:pt>
                <c:pt idx="24">
                  <c:v>53.3</c:v>
                </c:pt>
                <c:pt idx="32">
                  <c:v>54.1</c:v>
                </c:pt>
              </c:numCache>
            </c:numRef>
          </c:xVal>
          <c:yVal>
            <c:numRef>
              <c:f>公会計指標分析・財政指標組合せ分析表!$BP$51:$DC$51</c:f>
              <c:numCache>
                <c:formatCode>#,##0.0;"▲ "#,##0.0</c:formatCode>
                <c:ptCount val="40"/>
                <c:pt idx="0">
                  <c:v>54.5</c:v>
                </c:pt>
                <c:pt idx="8">
                  <c:v>58.1</c:v>
                </c:pt>
                <c:pt idx="16">
                  <c:v>41.1</c:v>
                </c:pt>
                <c:pt idx="24">
                  <c:v>32</c:v>
                </c:pt>
                <c:pt idx="32">
                  <c:v>30.2</c:v>
                </c:pt>
              </c:numCache>
            </c:numRef>
          </c:yVal>
          <c:smooth val="0"/>
          <c:extLst>
            <c:ext xmlns:c16="http://schemas.microsoft.com/office/drawing/2014/chart" uri="{C3380CC4-5D6E-409C-BE32-E72D297353CC}">
              <c16:uniqueId val="{00000009-3641-4481-ACC9-C0627315C0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3641-4481-ACC9-C0627315C080}"/>
              </c:ext>
            </c:extLst>
          </c:dPt>
          <c:dPt>
            <c:idx val="1"/>
            <c:bubble3D val="0"/>
            <c:extLst>
              <c:ext xmlns:c16="http://schemas.microsoft.com/office/drawing/2014/chart" uri="{C3380CC4-5D6E-409C-BE32-E72D297353CC}">
                <c16:uniqueId val="{0000000B-3641-4481-ACC9-C0627315C080}"/>
              </c:ext>
            </c:extLst>
          </c:dPt>
          <c:dPt>
            <c:idx val="2"/>
            <c:bubble3D val="0"/>
            <c:extLst>
              <c:ext xmlns:c16="http://schemas.microsoft.com/office/drawing/2014/chart" uri="{C3380CC4-5D6E-409C-BE32-E72D297353CC}">
                <c16:uniqueId val="{0000000C-3641-4481-ACC9-C0627315C080}"/>
              </c:ext>
            </c:extLst>
          </c:dPt>
          <c:dPt>
            <c:idx val="3"/>
            <c:bubble3D val="0"/>
            <c:extLst>
              <c:ext xmlns:c16="http://schemas.microsoft.com/office/drawing/2014/chart" uri="{C3380CC4-5D6E-409C-BE32-E72D297353CC}">
                <c16:uniqueId val="{0000000D-3641-4481-ACC9-C0627315C080}"/>
              </c:ext>
            </c:extLst>
          </c:dPt>
          <c:dPt>
            <c:idx val="4"/>
            <c:bubble3D val="0"/>
            <c:extLst>
              <c:ext xmlns:c16="http://schemas.microsoft.com/office/drawing/2014/chart" uri="{C3380CC4-5D6E-409C-BE32-E72D297353CC}">
                <c16:uniqueId val="{0000000E-3641-4481-ACC9-C0627315C080}"/>
              </c:ext>
            </c:extLst>
          </c:dPt>
          <c:dPt>
            <c:idx val="8"/>
            <c:bubble3D val="0"/>
            <c:extLst>
              <c:ext xmlns:c16="http://schemas.microsoft.com/office/drawing/2014/chart" uri="{C3380CC4-5D6E-409C-BE32-E72D297353CC}">
                <c16:uniqueId val="{0000000F-3641-4481-ACC9-C0627315C080}"/>
              </c:ext>
            </c:extLst>
          </c:dPt>
          <c:dPt>
            <c:idx val="16"/>
            <c:bubble3D val="0"/>
            <c:extLst>
              <c:ext xmlns:c16="http://schemas.microsoft.com/office/drawing/2014/chart" uri="{C3380CC4-5D6E-409C-BE32-E72D297353CC}">
                <c16:uniqueId val="{00000010-3641-4481-ACC9-C0627315C080}"/>
              </c:ext>
            </c:extLst>
          </c:dPt>
          <c:dPt>
            <c:idx val="24"/>
            <c:bubble3D val="0"/>
            <c:extLst>
              <c:ext xmlns:c16="http://schemas.microsoft.com/office/drawing/2014/chart" uri="{C3380CC4-5D6E-409C-BE32-E72D297353CC}">
                <c16:uniqueId val="{00000011-3641-4481-ACC9-C0627315C080}"/>
              </c:ext>
            </c:extLst>
          </c:dPt>
          <c:dPt>
            <c:idx val="32"/>
            <c:bubble3D val="0"/>
            <c:extLst>
              <c:ext xmlns:c16="http://schemas.microsoft.com/office/drawing/2014/chart" uri="{C3380CC4-5D6E-409C-BE32-E72D297353CC}">
                <c16:uniqueId val="{00000012-3641-4481-ACC9-C0627315C080}"/>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641-4481-ACC9-C0627315C080}"/>
                </c:ext>
              </c:extLst>
            </c:dLbl>
            <c:dLbl>
              <c:idx val="1"/>
              <c:delete val="1"/>
              <c:extLst>
                <c:ext xmlns:c15="http://schemas.microsoft.com/office/drawing/2012/chart" uri="{CE6537A1-D6FC-4f65-9D91-7224C49458BB}"/>
                <c:ext xmlns:c16="http://schemas.microsoft.com/office/drawing/2014/chart" uri="{C3380CC4-5D6E-409C-BE32-E72D297353CC}">
                  <c16:uniqueId val="{0000000B-3641-4481-ACC9-C0627315C080}"/>
                </c:ext>
              </c:extLst>
            </c:dLbl>
            <c:dLbl>
              <c:idx val="2"/>
              <c:delete val="1"/>
              <c:extLst>
                <c:ext xmlns:c15="http://schemas.microsoft.com/office/drawing/2012/chart" uri="{CE6537A1-D6FC-4f65-9D91-7224C49458BB}"/>
                <c:ext xmlns:c16="http://schemas.microsoft.com/office/drawing/2014/chart" uri="{C3380CC4-5D6E-409C-BE32-E72D297353CC}">
                  <c16:uniqueId val="{0000000C-3641-4481-ACC9-C0627315C080}"/>
                </c:ext>
              </c:extLst>
            </c:dLbl>
            <c:dLbl>
              <c:idx val="3"/>
              <c:delete val="1"/>
              <c:extLst>
                <c:ext xmlns:c15="http://schemas.microsoft.com/office/drawing/2012/chart" uri="{CE6537A1-D6FC-4f65-9D91-7224C49458BB}"/>
                <c:ext xmlns:c16="http://schemas.microsoft.com/office/drawing/2014/chart" uri="{C3380CC4-5D6E-409C-BE32-E72D297353CC}">
                  <c16:uniqueId val="{0000000D-3641-4481-ACC9-C0627315C080}"/>
                </c:ext>
              </c:extLst>
            </c:dLbl>
            <c:dLbl>
              <c:idx val="4"/>
              <c:delete val="1"/>
              <c:extLst>
                <c:ext xmlns:c15="http://schemas.microsoft.com/office/drawing/2012/chart" uri="{CE6537A1-D6FC-4f65-9D91-7224C49458BB}"/>
                <c:ext xmlns:c16="http://schemas.microsoft.com/office/drawing/2014/chart" uri="{C3380CC4-5D6E-409C-BE32-E72D297353CC}">
                  <c16:uniqueId val="{0000000E-3641-4481-ACC9-C0627315C080}"/>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641-4481-ACC9-C0627315C080}"/>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641-4481-ACC9-C0627315C080}"/>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641-4481-ACC9-C0627315C080}"/>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641-4481-ACC9-C0627315C08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3641-4481-ACC9-C0627315C080}"/>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2"/>
              <c:y val="0.2508808544260687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766-46F9-B7BD-3C29579E6A8C}"/>
              </c:ext>
            </c:extLst>
          </c:dPt>
          <c:dPt>
            <c:idx val="1"/>
            <c:bubble3D val="0"/>
            <c:extLst>
              <c:ext xmlns:c16="http://schemas.microsoft.com/office/drawing/2014/chart" uri="{C3380CC4-5D6E-409C-BE32-E72D297353CC}">
                <c16:uniqueId val="{00000001-8766-46F9-B7BD-3C29579E6A8C}"/>
              </c:ext>
            </c:extLst>
          </c:dPt>
          <c:dPt>
            <c:idx val="2"/>
            <c:bubble3D val="0"/>
            <c:extLst>
              <c:ext xmlns:c16="http://schemas.microsoft.com/office/drawing/2014/chart" uri="{C3380CC4-5D6E-409C-BE32-E72D297353CC}">
                <c16:uniqueId val="{00000002-8766-46F9-B7BD-3C29579E6A8C}"/>
              </c:ext>
            </c:extLst>
          </c:dPt>
          <c:dPt>
            <c:idx val="3"/>
            <c:bubble3D val="0"/>
            <c:extLst>
              <c:ext xmlns:c16="http://schemas.microsoft.com/office/drawing/2014/chart" uri="{C3380CC4-5D6E-409C-BE32-E72D297353CC}">
                <c16:uniqueId val="{00000003-8766-46F9-B7BD-3C29579E6A8C}"/>
              </c:ext>
            </c:extLst>
          </c:dPt>
          <c:dPt>
            <c:idx val="4"/>
            <c:bubble3D val="0"/>
            <c:extLst>
              <c:ext xmlns:c16="http://schemas.microsoft.com/office/drawing/2014/chart" uri="{C3380CC4-5D6E-409C-BE32-E72D297353CC}">
                <c16:uniqueId val="{00000004-8766-46F9-B7BD-3C29579E6A8C}"/>
              </c:ext>
            </c:extLst>
          </c:dPt>
          <c:dPt>
            <c:idx val="8"/>
            <c:bubble3D val="0"/>
            <c:extLst>
              <c:ext xmlns:c16="http://schemas.microsoft.com/office/drawing/2014/chart" uri="{C3380CC4-5D6E-409C-BE32-E72D297353CC}">
                <c16:uniqueId val="{00000005-8766-46F9-B7BD-3C29579E6A8C}"/>
              </c:ext>
            </c:extLst>
          </c:dPt>
          <c:dPt>
            <c:idx val="16"/>
            <c:bubble3D val="0"/>
            <c:extLst>
              <c:ext xmlns:c16="http://schemas.microsoft.com/office/drawing/2014/chart" uri="{C3380CC4-5D6E-409C-BE32-E72D297353CC}">
                <c16:uniqueId val="{00000006-8766-46F9-B7BD-3C29579E6A8C}"/>
              </c:ext>
            </c:extLst>
          </c:dPt>
          <c:dPt>
            <c:idx val="24"/>
            <c:bubble3D val="0"/>
            <c:extLst>
              <c:ext xmlns:c16="http://schemas.microsoft.com/office/drawing/2014/chart" uri="{C3380CC4-5D6E-409C-BE32-E72D297353CC}">
                <c16:uniqueId val="{00000007-8766-46F9-B7BD-3C29579E6A8C}"/>
              </c:ext>
            </c:extLst>
          </c:dPt>
          <c:dPt>
            <c:idx val="32"/>
            <c:bubble3D val="0"/>
            <c:extLst>
              <c:ext xmlns:c16="http://schemas.microsoft.com/office/drawing/2014/chart" uri="{C3380CC4-5D6E-409C-BE32-E72D297353CC}">
                <c16:uniqueId val="{00000008-8766-46F9-B7BD-3C29579E6A8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766-46F9-B7BD-3C29579E6A8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66-46F9-B7BD-3C29579E6A8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766-46F9-B7BD-3C29579E6A8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766-46F9-B7BD-3C29579E6A8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766-46F9-B7BD-3C29579E6A8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766-46F9-B7BD-3C29579E6A8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766-46F9-B7BD-3C29579E6A8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766-46F9-B7BD-3C29579E6A8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766-46F9-B7BD-3C29579E6A8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9.6</c:v>
                </c:pt>
                <c:pt idx="16">
                  <c:v>9.8000000000000007</c:v>
                </c:pt>
                <c:pt idx="24">
                  <c:v>9.9</c:v>
                </c:pt>
                <c:pt idx="32">
                  <c:v>10.199999999999999</c:v>
                </c:pt>
              </c:numCache>
            </c:numRef>
          </c:xVal>
          <c:yVal>
            <c:numRef>
              <c:f>公会計指標分析・財政指標組合せ分析表!$BP$73:$DC$73</c:f>
              <c:numCache>
                <c:formatCode>#,##0.0;"▲ "#,##0.0</c:formatCode>
                <c:ptCount val="40"/>
                <c:pt idx="0">
                  <c:v>54.5</c:v>
                </c:pt>
                <c:pt idx="8">
                  <c:v>58.1</c:v>
                </c:pt>
                <c:pt idx="16">
                  <c:v>41.1</c:v>
                </c:pt>
                <c:pt idx="24">
                  <c:v>32</c:v>
                </c:pt>
                <c:pt idx="32">
                  <c:v>30.2</c:v>
                </c:pt>
              </c:numCache>
            </c:numRef>
          </c:yVal>
          <c:smooth val="0"/>
          <c:extLst>
            <c:ext xmlns:c16="http://schemas.microsoft.com/office/drawing/2014/chart" uri="{C3380CC4-5D6E-409C-BE32-E72D297353CC}">
              <c16:uniqueId val="{00000009-8766-46F9-B7BD-3C29579E6A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8766-46F9-B7BD-3C29579E6A8C}"/>
              </c:ext>
            </c:extLst>
          </c:dPt>
          <c:dPt>
            <c:idx val="1"/>
            <c:bubble3D val="0"/>
            <c:extLst>
              <c:ext xmlns:c16="http://schemas.microsoft.com/office/drawing/2014/chart" uri="{C3380CC4-5D6E-409C-BE32-E72D297353CC}">
                <c16:uniqueId val="{0000000B-8766-46F9-B7BD-3C29579E6A8C}"/>
              </c:ext>
            </c:extLst>
          </c:dPt>
          <c:dPt>
            <c:idx val="2"/>
            <c:bubble3D val="0"/>
            <c:extLst>
              <c:ext xmlns:c16="http://schemas.microsoft.com/office/drawing/2014/chart" uri="{C3380CC4-5D6E-409C-BE32-E72D297353CC}">
                <c16:uniqueId val="{0000000C-8766-46F9-B7BD-3C29579E6A8C}"/>
              </c:ext>
            </c:extLst>
          </c:dPt>
          <c:dPt>
            <c:idx val="3"/>
            <c:bubble3D val="0"/>
            <c:extLst>
              <c:ext xmlns:c16="http://schemas.microsoft.com/office/drawing/2014/chart" uri="{C3380CC4-5D6E-409C-BE32-E72D297353CC}">
                <c16:uniqueId val="{0000000D-8766-46F9-B7BD-3C29579E6A8C}"/>
              </c:ext>
            </c:extLst>
          </c:dPt>
          <c:dPt>
            <c:idx val="4"/>
            <c:bubble3D val="0"/>
            <c:extLst>
              <c:ext xmlns:c16="http://schemas.microsoft.com/office/drawing/2014/chart" uri="{C3380CC4-5D6E-409C-BE32-E72D297353CC}">
                <c16:uniqueId val="{0000000E-8766-46F9-B7BD-3C29579E6A8C}"/>
              </c:ext>
            </c:extLst>
          </c:dPt>
          <c:dPt>
            <c:idx val="8"/>
            <c:bubble3D val="0"/>
            <c:extLst>
              <c:ext xmlns:c16="http://schemas.microsoft.com/office/drawing/2014/chart" uri="{C3380CC4-5D6E-409C-BE32-E72D297353CC}">
                <c16:uniqueId val="{0000000F-8766-46F9-B7BD-3C29579E6A8C}"/>
              </c:ext>
            </c:extLst>
          </c:dPt>
          <c:dPt>
            <c:idx val="16"/>
            <c:bubble3D val="0"/>
            <c:extLst>
              <c:ext xmlns:c16="http://schemas.microsoft.com/office/drawing/2014/chart" uri="{C3380CC4-5D6E-409C-BE32-E72D297353CC}">
                <c16:uniqueId val="{00000010-8766-46F9-B7BD-3C29579E6A8C}"/>
              </c:ext>
            </c:extLst>
          </c:dPt>
          <c:dPt>
            <c:idx val="24"/>
            <c:bubble3D val="0"/>
            <c:extLst>
              <c:ext xmlns:c16="http://schemas.microsoft.com/office/drawing/2014/chart" uri="{C3380CC4-5D6E-409C-BE32-E72D297353CC}">
                <c16:uniqueId val="{00000011-8766-46F9-B7BD-3C29579E6A8C}"/>
              </c:ext>
            </c:extLst>
          </c:dPt>
          <c:dPt>
            <c:idx val="32"/>
            <c:bubble3D val="0"/>
            <c:extLst>
              <c:ext xmlns:c16="http://schemas.microsoft.com/office/drawing/2014/chart" uri="{C3380CC4-5D6E-409C-BE32-E72D297353CC}">
                <c16:uniqueId val="{00000012-8766-46F9-B7BD-3C29579E6A8C}"/>
              </c:ext>
            </c:extLst>
          </c:dPt>
          <c:dLbls>
            <c:dLbl>
              <c:idx val="0"/>
              <c:layout>
                <c:manualLayout>
                  <c:x val="-4.4905057365901176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766-46F9-B7BD-3C29579E6A8C}"/>
                </c:ext>
              </c:extLst>
            </c:dLbl>
            <c:dLbl>
              <c:idx val="1"/>
              <c:delete val="1"/>
              <c:extLst>
                <c:ext xmlns:c15="http://schemas.microsoft.com/office/drawing/2012/chart" uri="{CE6537A1-D6FC-4f65-9D91-7224C49458BB}"/>
                <c:ext xmlns:c16="http://schemas.microsoft.com/office/drawing/2014/chart" uri="{C3380CC4-5D6E-409C-BE32-E72D297353CC}">
                  <c16:uniqueId val="{0000000B-8766-46F9-B7BD-3C29579E6A8C}"/>
                </c:ext>
              </c:extLst>
            </c:dLbl>
            <c:dLbl>
              <c:idx val="2"/>
              <c:delete val="1"/>
              <c:extLst>
                <c:ext xmlns:c15="http://schemas.microsoft.com/office/drawing/2012/chart" uri="{CE6537A1-D6FC-4f65-9D91-7224C49458BB}"/>
                <c:ext xmlns:c16="http://schemas.microsoft.com/office/drawing/2014/chart" uri="{C3380CC4-5D6E-409C-BE32-E72D297353CC}">
                  <c16:uniqueId val="{0000000C-8766-46F9-B7BD-3C29579E6A8C}"/>
                </c:ext>
              </c:extLst>
            </c:dLbl>
            <c:dLbl>
              <c:idx val="3"/>
              <c:delete val="1"/>
              <c:extLst>
                <c:ext xmlns:c15="http://schemas.microsoft.com/office/drawing/2012/chart" uri="{CE6537A1-D6FC-4f65-9D91-7224C49458BB}"/>
                <c:ext xmlns:c16="http://schemas.microsoft.com/office/drawing/2014/chart" uri="{C3380CC4-5D6E-409C-BE32-E72D297353CC}">
                  <c16:uniqueId val="{0000000D-8766-46F9-B7BD-3C29579E6A8C}"/>
                </c:ext>
              </c:extLst>
            </c:dLbl>
            <c:dLbl>
              <c:idx val="4"/>
              <c:delete val="1"/>
              <c:extLst>
                <c:ext xmlns:c15="http://schemas.microsoft.com/office/drawing/2012/chart" uri="{CE6537A1-D6FC-4f65-9D91-7224C49458BB}"/>
                <c:ext xmlns:c16="http://schemas.microsoft.com/office/drawing/2014/chart" uri="{C3380CC4-5D6E-409C-BE32-E72D297353CC}">
                  <c16:uniqueId val="{0000000E-8766-46F9-B7BD-3C29579E6A8C}"/>
                </c:ext>
              </c:extLst>
            </c:dLbl>
            <c:dLbl>
              <c:idx val="8"/>
              <c:layout>
                <c:manualLayout>
                  <c:x val="-1.8235628084249993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766-46F9-B7BD-3C29579E6A8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766-46F9-B7BD-3C29579E6A8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766-46F9-B7BD-3C29579E6A8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766-46F9-B7BD-3C29579E6A8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8766-46F9-B7BD-3C29579E6A8C}"/>
            </c:ext>
          </c:extLst>
        </c:ser>
        <c:dLbls>
          <c:showLegendKey val="0"/>
          <c:showVal val="1"/>
          <c:showCatName val="0"/>
          <c:showSerName val="0"/>
          <c:showPercent val="0"/>
          <c:showBubbleSize val="0"/>
        </c:dLbls>
        <c:axId val="3"/>
        <c:axId val="2"/>
      </c:scatterChart>
      <c:valAx>
        <c:axId val="3"/>
        <c:scaling>
          <c:orientation val="maxMin"/>
          <c:max val="11"/>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9083085926"/>
              <c:y val="0.89956906549472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648595155115E-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法人税割の増加により、基準財政収入額が増加した。一方で、基準財政需要額も増加しており、結果として財政力指数は昨年度と同じとなった。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類似団体の平均を</a:t>
          </a:r>
          <a:r>
            <a:rPr kumimoji="1" lang="en-US" altLang="ja-JP" sz="1200">
              <a:latin typeface="ＭＳ Ｐゴシック"/>
              <a:ea typeface="ＭＳ Ｐゴシック"/>
            </a:rPr>
            <a:t>0.02</a:t>
          </a:r>
          <a:r>
            <a:rPr kumimoji="1" lang="ja-JP" altLang="en-US" sz="1200">
              <a:latin typeface="ＭＳ Ｐゴシック"/>
              <a:ea typeface="ＭＳ Ｐゴシック"/>
            </a:rPr>
            <a:t>ポイント上回っているが、順位としては下位である。また、今後の人口減少等の影響から既存の収入項目における大幅な増収も見込めない状況であり、財政力指数の悪化も懸念される。</a:t>
          </a:r>
          <a:endParaRPr kumimoji="1" lang="en-US" altLang="ja-JP" sz="1200">
            <a:latin typeface="ＭＳ Ｐゴシック"/>
            <a:ea typeface="ＭＳ Ｐゴシック"/>
          </a:endParaRPr>
        </a:p>
        <a:p>
          <a:r>
            <a:rPr kumimoji="1" lang="ja-JP" altLang="en-US" sz="1200">
              <a:latin typeface="ＭＳ Ｐゴシック"/>
              <a:ea typeface="ＭＳ Ｐゴシック"/>
            </a:rPr>
            <a:t>　既存事業の見直し等による歳出の抑制とともに、新たな自主財源の確保についても検討する必要がある。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4236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62230</xdr:rowOff>
    </xdr:from>
    <xdr:ext cx="762000" cy="259080"/>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77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0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124460</xdr:rowOff>
    </xdr:from>
    <xdr:ext cx="762000" cy="25908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0.95</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504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19050</xdr:rowOff>
    </xdr:from>
    <xdr:ext cx="762000" cy="254000"/>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49530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263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157480</xdr:rowOff>
    </xdr:from>
    <xdr:ext cx="736600" cy="254000"/>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583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1270</xdr:rowOff>
    </xdr:from>
    <xdr:to>
      <xdr:col>15</xdr:col>
      <xdr:colOff>82550</xdr:colOff>
      <xdr:row>42</xdr:row>
      <xdr:rowOff>25400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113030</xdr:rowOff>
    </xdr:from>
    <xdr:ext cx="762000" cy="25908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100330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297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88900</xdr:rowOff>
    </xdr:from>
    <xdr:ext cx="762000" cy="25400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754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16510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170180</xdr:rowOff>
    </xdr:from>
    <xdr:to>
      <xdr:col>23</xdr:col>
      <xdr:colOff>184150</xdr:colOff>
      <xdr:row>42</xdr:row>
      <xdr:rowOff>100330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15240</xdr:rowOff>
    </xdr:from>
    <xdr:ext cx="762000" cy="259080"/>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170180</xdr:rowOff>
    </xdr:from>
    <xdr:to>
      <xdr:col>19</xdr:col>
      <xdr:colOff>184150</xdr:colOff>
      <xdr:row>42</xdr:row>
      <xdr:rowOff>100330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110490</xdr:rowOff>
    </xdr:from>
    <xdr:ext cx="736600" cy="25400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6849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60960</xdr:rowOff>
    </xdr:from>
    <xdr:ext cx="7620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36830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135890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920" cy="35369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地方交付税の増により経常一般財源が増加したものの、会計年度任用職員への勤勉手当の支給開始などにより経常経費である人件費が大幅に増加したことから、前年度から0.1ポイント増加した。</a:t>
          </a:r>
        </a:p>
        <a:p>
          <a:r>
            <a:rPr kumimoji="1" lang="ja-JP" altLang="en-US" sz="1300">
              <a:latin typeface="ＭＳ Ｐゴシック"/>
              <a:ea typeface="ＭＳ Ｐゴシック"/>
            </a:rPr>
            <a:t>　物価高騰等で今後もさらなる経常経費の増加が予測されることから、事業の廃止・見直しを進めていき、経常経費削減に努めていく。</a:t>
          </a:r>
        </a:p>
      </xdr:txBody>
    </xdr:sp>
    <xdr:clientData/>
  </xdr:twoCellAnchor>
  <xdr:oneCellAnchor>
    <xdr:from>
      <xdr:col>3</xdr:col>
      <xdr:colOff>95250</xdr:colOff>
      <xdr:row>54</xdr:row>
      <xdr:rowOff>139700</xdr:rowOff>
    </xdr:from>
    <xdr:ext cx="298450"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400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400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55880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14585"/>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27940</xdr:rowOff>
    </xdr:from>
    <xdr:ext cx="762000" cy="25908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1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4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4000"/>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580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80.3</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23495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98804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118745</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2629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65</xdr:row>
      <xdr:rowOff>146685</xdr:rowOff>
    </xdr:from>
    <xdr:to>
      <xdr:col>23</xdr:col>
      <xdr:colOff>184150</xdr:colOff>
      <xdr:row>66</xdr:row>
      <xdr:rowOff>76835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29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31115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9880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144780</xdr:rowOff>
    </xdr:from>
    <xdr:ext cx="736600" cy="254000"/>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2890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167640</xdr:rowOff>
    </xdr:from>
    <xdr:to>
      <xdr:col>15</xdr:col>
      <xdr:colOff>82550</xdr:colOff>
      <xdr:row>64</xdr:row>
      <xdr:rowOff>31115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626090"/>
          <a:ext cx="889000" cy="377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3810</xdr:rowOff>
    </xdr:from>
    <xdr:ext cx="7620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167640</xdr:rowOff>
    </xdr:from>
    <xdr:to>
      <xdr:col>11</xdr:col>
      <xdr:colOff>31750</xdr:colOff>
      <xdr:row>63</xdr:row>
      <xdr:rowOff>26035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62609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122555</xdr:rowOff>
    </xdr:from>
    <xdr:to>
      <xdr:col>11</xdr:col>
      <xdr:colOff>82550</xdr:colOff>
      <xdr:row>63</xdr:row>
      <xdr:rowOff>52705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37465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38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120650</xdr:rowOff>
    </xdr:from>
    <xdr:to>
      <xdr:col>7</xdr:col>
      <xdr:colOff>31750</xdr:colOff>
      <xdr:row>64</xdr:row>
      <xdr:rowOff>50165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22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34925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07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00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00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00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45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160655</xdr:rowOff>
    </xdr:from>
    <xdr:ext cx="762000" cy="259080"/>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90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76200</xdr:rowOff>
    </xdr:from>
    <xdr:ext cx="736600" cy="25400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061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151765</xdr:rowOff>
    </xdr:from>
    <xdr:to>
      <xdr:col>15</xdr:col>
      <xdr:colOff>133350</xdr:colOff>
      <xdr:row>64</xdr:row>
      <xdr:rowOff>81915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66675</xdr:rowOff>
    </xdr:from>
    <xdr:ext cx="762000" cy="25400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0394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57150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34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146685</xdr:rowOff>
    </xdr:from>
    <xdr:to>
      <xdr:col>7</xdr:col>
      <xdr:colOff>31750</xdr:colOff>
      <xdr:row>63</xdr:row>
      <xdr:rowOff>76835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86995</xdr:rowOff>
    </xdr:from>
    <xdr:ext cx="762000" cy="25400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454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[177,819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165,891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人事院勧告に伴うベースアップや会計年度任用職員への勤勉手当の支給開始など、人件費が大幅に増加したことから令和５年度と比較して10,005円の増となった。</a:t>
          </a:r>
        </a:p>
        <a:p>
          <a:r>
            <a:rPr kumimoji="1" lang="ja-JP" altLang="en-US" sz="1300">
              <a:latin typeface="ＭＳ Ｐゴシック"/>
              <a:ea typeface="ＭＳ Ｐゴシック"/>
            </a:rPr>
            <a:t>　物価高騰の影響で今後は委託料等の物件費が大きく増加することが見込まれることから、施設の統廃合や事業の見直しで、少しでも歳出の抑制に努めていく必要がある。</a:t>
          </a:r>
        </a:p>
      </xdr:txBody>
    </xdr:sp>
    <xdr:clientData/>
  </xdr:twoCellAnchor>
  <xdr:oneCellAnchor>
    <xdr:from>
      <xdr:col>3</xdr:col>
      <xdr:colOff>95250</xdr:colOff>
      <xdr:row>77</xdr:row>
      <xdr:rowOff>6350</xdr:rowOff>
    </xdr:from>
    <xdr:ext cx="349885" cy="2203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400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400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69850</xdr:rowOff>
    </xdr:from>
    <xdr:to>
      <xdr:col>23</xdr:col>
      <xdr:colOff>133350</xdr:colOff>
      <xdr:row>89</xdr:row>
      <xdr:rowOff>138430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7300"/>
          <a:ext cx="0" cy="1440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110490</xdr:rowOff>
    </xdr:from>
    <xdr:ext cx="762000" cy="25400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95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239,097</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138430</xdr:rowOff>
    </xdr:from>
    <xdr:to>
      <xdr:col>24</xdr:col>
      <xdr:colOff>12700</xdr:colOff>
      <xdr:row>89</xdr:row>
      <xdr:rowOff>138430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156210</xdr:rowOff>
    </xdr:from>
    <xdr:ext cx="762000" cy="25400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00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131,668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69850</xdr:rowOff>
    </xdr:from>
    <xdr:to>
      <xdr:col>24</xdr:col>
      <xdr:colOff>12700</xdr:colOff>
      <xdr:row>81</xdr:row>
      <xdr:rowOff>69850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40640</xdr:rowOff>
    </xdr:from>
    <xdr:to>
      <xdr:col>23</xdr:col>
      <xdr:colOff>133350</xdr:colOff>
      <xdr:row>85</xdr:row>
      <xdr:rowOff>2540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4244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74930</xdr:rowOff>
    </xdr:from>
    <xdr:ext cx="762000" cy="25400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64818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189,051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85</xdr:row>
      <xdr:rowOff>102235</xdr:rowOff>
    </xdr:from>
    <xdr:to>
      <xdr:col>23</xdr:col>
      <xdr:colOff>184150</xdr:colOff>
      <xdr:row>86</xdr:row>
      <xdr:rowOff>32385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117475</xdr:rowOff>
    </xdr:from>
    <xdr:to>
      <xdr:col>19</xdr:col>
      <xdr:colOff>133350</xdr:colOff>
      <xdr:row>84</xdr:row>
      <xdr:rowOff>40640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4782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128905</xdr:rowOff>
    </xdr:from>
    <xdr:to>
      <xdr:col>19</xdr:col>
      <xdr:colOff>184150</xdr:colOff>
      <xdr:row>85</xdr:row>
      <xdr:rowOff>59055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53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43815</xdr:rowOff>
    </xdr:from>
    <xdr:ext cx="736600" cy="25400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6170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178,248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117475</xdr:rowOff>
    </xdr:from>
    <xdr:to>
      <xdr:col>15</xdr:col>
      <xdr:colOff>82550</xdr:colOff>
      <xdr:row>84</xdr:row>
      <xdr:rowOff>90805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4782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3810</xdr:rowOff>
    </xdr:from>
    <xdr:to>
      <xdr:col>15</xdr:col>
      <xdr:colOff>133350</xdr:colOff>
      <xdr:row>84</xdr:row>
      <xdr:rowOff>105410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40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90170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91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168,911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59055</xdr:rowOff>
    </xdr:from>
    <xdr:to>
      <xdr:col>11</xdr:col>
      <xdr:colOff>31750</xdr:colOff>
      <xdr:row>84</xdr:row>
      <xdr:rowOff>90805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7955"/>
          <a:ext cx="8890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124460</xdr:rowOff>
    </xdr:from>
    <xdr:to>
      <xdr:col>11</xdr:col>
      <xdr:colOff>82550</xdr:colOff>
      <xdr:row>84</xdr:row>
      <xdr:rowOff>54610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35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64770</xdr:rowOff>
    </xdr:from>
    <xdr:ext cx="762000" cy="25400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1236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165,146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59055</xdr:rowOff>
    </xdr:from>
    <xdr:to>
      <xdr:col>7</xdr:col>
      <xdr:colOff>31750</xdr:colOff>
      <xdr:row>83</xdr:row>
      <xdr:rowOff>160655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145415</xdr:rowOff>
    </xdr:from>
    <xdr:ext cx="762000" cy="25400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7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160,262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123190</xdr:rowOff>
    </xdr:from>
    <xdr:to>
      <xdr:col>23</xdr:col>
      <xdr:colOff>184150</xdr:colOff>
      <xdr:row>85</xdr:row>
      <xdr:rowOff>53340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139700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7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177,819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160655</xdr:rowOff>
    </xdr:from>
    <xdr:to>
      <xdr:col>19</xdr:col>
      <xdr:colOff>184150</xdr:colOff>
      <xdr:row>84</xdr:row>
      <xdr:rowOff>90805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100965</xdr:rowOff>
    </xdr:from>
    <xdr:ext cx="736600" cy="25400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1598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167,814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66675</xdr:rowOff>
    </xdr:from>
    <xdr:to>
      <xdr:col>15</xdr:col>
      <xdr:colOff>133350</xdr:colOff>
      <xdr:row>83</xdr:row>
      <xdr:rowOff>168275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9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6985</xdr:rowOff>
    </xdr:from>
    <xdr:ext cx="762000" cy="25400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658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160,832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84</xdr:row>
      <xdr:rowOff>40640</xdr:rowOff>
    </xdr:from>
    <xdr:to>
      <xdr:col>11</xdr:col>
      <xdr:colOff>82550</xdr:colOff>
      <xdr:row>84</xdr:row>
      <xdr:rowOff>141605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42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126365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2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171,611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8255</xdr:rowOff>
    </xdr:from>
    <xdr:to>
      <xdr:col>7</xdr:col>
      <xdr:colOff>31750</xdr:colOff>
      <xdr:row>82</xdr:row>
      <xdr:rowOff>109855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120650</xdr:rowOff>
    </xdr:from>
    <xdr:ext cx="762000" cy="25400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6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143,656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ラスパイレス指数は全国市平均を上回っている。これは、平成27年度に実施された初任給の引き上げによる調整から職員給与が増加したことが影響している。</a:t>
          </a:r>
        </a:p>
        <a:p>
          <a:r>
            <a:rPr kumimoji="1" lang="ja-JP" altLang="en-US" sz="1300">
              <a:latin typeface="ＭＳ Ｐゴシック"/>
              <a:ea typeface="ＭＳ Ｐゴシック"/>
            </a:rPr>
            <a:t>　今後も類似団体や県内他市町の給与水準を比較しながら、適正な給与となるよう努めていく。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400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92710</xdr:rowOff>
    </xdr:from>
    <xdr:to>
      <xdr:col>81</xdr:col>
      <xdr:colOff>44450</xdr:colOff>
      <xdr:row>88</xdr:row>
      <xdr:rowOff>144780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08710"/>
          <a:ext cx="0" cy="14236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116840</xdr:rowOff>
    </xdr:from>
    <xdr:ext cx="762000" cy="259080"/>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3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7620</xdr:rowOff>
    </xdr:from>
    <xdr:ext cx="762000" cy="254000"/>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21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92710</xdr:rowOff>
    </xdr:from>
    <xdr:to>
      <xdr:col>81</xdr:col>
      <xdr:colOff>133350</xdr:colOff>
      <xdr:row>80</xdr:row>
      <xdr:rowOff>92710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0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48260</xdr:rowOff>
    </xdr:from>
    <xdr:to>
      <xdr:col>81</xdr:col>
      <xdr:colOff>44450</xdr:colOff>
      <xdr:row>88</xdr:row>
      <xdr:rowOff>120650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513586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45720</xdr:rowOff>
    </xdr:from>
    <xdr:ext cx="762000" cy="259080"/>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47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29210</xdr:rowOff>
    </xdr:from>
    <xdr:to>
      <xdr:col>81</xdr:col>
      <xdr:colOff>95250</xdr:colOff>
      <xdr:row>85</xdr:row>
      <xdr:rowOff>130810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89</xdr:row>
      <xdr:rowOff>45720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2082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66040</xdr:rowOff>
    </xdr:from>
    <xdr:ext cx="736600" cy="254000"/>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6784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120650</xdr:rowOff>
    </xdr:from>
    <xdr:to>
      <xdr:col>72</xdr:col>
      <xdr:colOff>203200</xdr:colOff>
      <xdr:row>89</xdr:row>
      <xdr:rowOff>45720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2082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99060</xdr:rowOff>
    </xdr:from>
    <xdr:to>
      <xdr:col>73</xdr:col>
      <xdr:colOff>44450</xdr:colOff>
      <xdr:row>87</xdr:row>
      <xdr:rowOff>29210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8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39370</xdr:rowOff>
    </xdr:from>
    <xdr:ext cx="762000" cy="25908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12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96520</xdr:rowOff>
    </xdr:from>
    <xdr:to>
      <xdr:col>68</xdr:col>
      <xdr:colOff>152400</xdr:colOff>
      <xdr:row>88</xdr:row>
      <xdr:rowOff>120650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841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99060</xdr:rowOff>
    </xdr:from>
    <xdr:to>
      <xdr:col>68</xdr:col>
      <xdr:colOff>203200</xdr:colOff>
      <xdr:row>87</xdr:row>
      <xdr:rowOff>29210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8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39370</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12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87630</xdr:rowOff>
    </xdr:from>
    <xdr:ext cx="762000" cy="25400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6608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168910</xdr:rowOff>
    </xdr:from>
    <xdr:to>
      <xdr:col>81</xdr:col>
      <xdr:colOff>95250</xdr:colOff>
      <xdr:row>88</xdr:row>
      <xdr:rowOff>99060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64770</xdr:rowOff>
    </xdr:from>
    <xdr:ext cx="762000" cy="254000"/>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80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156210</xdr:rowOff>
    </xdr:from>
    <xdr:ext cx="736600" cy="25400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438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166370</xdr:rowOff>
    </xdr:from>
    <xdr:to>
      <xdr:col>73</xdr:col>
      <xdr:colOff>44450</xdr:colOff>
      <xdr:row>89</xdr:row>
      <xdr:rowOff>96520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81280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340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69850</xdr:rowOff>
    </xdr:from>
    <xdr:to>
      <xdr:col>68</xdr:col>
      <xdr:colOff>203200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156210</xdr:rowOff>
    </xdr:from>
    <xdr:ext cx="762000" cy="25400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43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45720</xdr:rowOff>
    </xdr:from>
    <xdr:to>
      <xdr:col>64</xdr:col>
      <xdr:colOff>152400</xdr:colOff>
      <xdr:row>88</xdr:row>
      <xdr:rowOff>147320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132080</xdr:rowOff>
    </xdr:from>
    <xdr:ext cx="762000" cy="2540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196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令和６年４月１日付けで15人の職員を採用し、人口千人当たり7.45人となったが、全国平均・類似団体平均・香川県平均を下回っている。</a:t>
          </a:r>
        </a:p>
        <a:p>
          <a:r>
            <a:rPr kumimoji="1" lang="ja-JP" altLang="en-US" sz="1300">
              <a:latin typeface="ＭＳ Ｐゴシック"/>
              <a:ea typeface="ＭＳ Ｐゴシック"/>
            </a:rPr>
            <a:t>　今後も事務事業の見直しや民間委託の推進に取り組み、かつ定年延長制度や正規職員と会計年度任用職員とのバランスを考慮しながら計画的な定員管理を行っていく。</a:t>
          </a:r>
        </a:p>
      </xdr:txBody>
    </xdr:sp>
    <xdr:clientData/>
  </xdr:twoCellAnchor>
  <xdr:oneCellAnchor>
    <xdr:from>
      <xdr:col>61</xdr:col>
      <xdr:colOff>6350</xdr:colOff>
      <xdr:row>54</xdr:row>
      <xdr:rowOff>139700</xdr:rowOff>
    </xdr:from>
    <xdr:ext cx="349885" cy="22542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400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928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59690</xdr:rowOff>
    </xdr:from>
    <xdr:to>
      <xdr:col>81</xdr:col>
      <xdr:colOff>44450</xdr:colOff>
      <xdr:row>66</xdr:row>
      <xdr:rowOff>80010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003790"/>
          <a:ext cx="0" cy="1391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52070</xdr:rowOff>
    </xdr:from>
    <xdr:ext cx="762000" cy="254000"/>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3677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11.49</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80010</xdr:rowOff>
    </xdr:from>
    <xdr:to>
      <xdr:col>81</xdr:col>
      <xdr:colOff>133350</xdr:colOff>
      <xdr:row>66</xdr:row>
      <xdr:rowOff>80010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39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146050</xdr:rowOff>
    </xdr:from>
    <xdr:ext cx="762000" cy="254000"/>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7472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5.72</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59690</xdr:rowOff>
    </xdr:from>
    <xdr:to>
      <xdr:col>81</xdr:col>
      <xdr:colOff>133350</xdr:colOff>
      <xdr:row>58</xdr:row>
      <xdr:rowOff>59690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003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128905</xdr:rowOff>
    </xdr:from>
    <xdr:to>
      <xdr:col>81</xdr:col>
      <xdr:colOff>44450</xdr:colOff>
      <xdr:row>60</xdr:row>
      <xdr:rowOff>133985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1590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120650</xdr:rowOff>
    </xdr:from>
    <xdr:ext cx="762000" cy="254000"/>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7505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147955</xdr:rowOff>
    </xdr:from>
    <xdr:to>
      <xdr:col>81</xdr:col>
      <xdr:colOff>95250</xdr:colOff>
      <xdr:row>63</xdr:row>
      <xdr:rowOff>78105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7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88265</xdr:rowOff>
    </xdr:from>
    <xdr:to>
      <xdr:col>77</xdr:col>
      <xdr:colOff>44450</xdr:colOff>
      <xdr:row>60</xdr:row>
      <xdr:rowOff>128905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7526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119380</xdr:rowOff>
    </xdr:from>
    <xdr:to>
      <xdr:col>77</xdr:col>
      <xdr:colOff>95250</xdr:colOff>
      <xdr:row>63</xdr:row>
      <xdr:rowOff>49530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74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34290</xdr:rowOff>
    </xdr:from>
    <xdr:ext cx="7366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835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61595</xdr:rowOff>
    </xdr:from>
    <xdr:to>
      <xdr:col>72</xdr:col>
      <xdr:colOff>203200</xdr:colOff>
      <xdr:row>60</xdr:row>
      <xdr:rowOff>88265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485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635</xdr:rowOff>
    </xdr:from>
    <xdr:to>
      <xdr:col>73</xdr:col>
      <xdr:colOff>44450</xdr:colOff>
      <xdr:row>62</xdr:row>
      <xdr:rowOff>102235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63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86995</xdr:rowOff>
    </xdr:from>
    <xdr:ext cx="762000" cy="254000"/>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716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40640</xdr:rowOff>
    </xdr:from>
    <xdr:to>
      <xdr:col>68</xdr:col>
      <xdr:colOff>152400</xdr:colOff>
      <xdr:row>60</xdr:row>
      <xdr:rowOff>61595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276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155575</xdr:rowOff>
    </xdr:from>
    <xdr:to>
      <xdr:col>68</xdr:col>
      <xdr:colOff>203200</xdr:colOff>
      <xdr:row>62</xdr:row>
      <xdr:rowOff>86360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70485</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700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150495</xdr:rowOff>
    </xdr:from>
    <xdr:to>
      <xdr:col>64</xdr:col>
      <xdr:colOff>152400</xdr:colOff>
      <xdr:row>61</xdr:row>
      <xdr:rowOff>80645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65405</xdr:rowOff>
    </xdr:from>
    <xdr:ext cx="762000" cy="25400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5238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00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00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00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00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00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83185</xdr:rowOff>
    </xdr:from>
    <xdr:to>
      <xdr:col>81</xdr:col>
      <xdr:colOff>95250</xdr:colOff>
      <xdr:row>61</xdr:row>
      <xdr:rowOff>13335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99695</xdr:rowOff>
    </xdr:from>
    <xdr:ext cx="762000" cy="254000"/>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152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78105</xdr:rowOff>
    </xdr:from>
    <xdr:to>
      <xdr:col>77</xdr:col>
      <xdr:colOff>95250</xdr:colOff>
      <xdr:row>61</xdr:row>
      <xdr:rowOff>8255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18415</xdr:rowOff>
    </xdr:from>
    <xdr:ext cx="736600" cy="25400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339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37465</xdr:rowOff>
    </xdr:from>
    <xdr:to>
      <xdr:col>73</xdr:col>
      <xdr:colOff>44450</xdr:colOff>
      <xdr:row>60</xdr:row>
      <xdr:rowOff>139065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2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149225</xdr:rowOff>
    </xdr:from>
    <xdr:ext cx="762000"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9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10795</xdr:rowOff>
    </xdr:from>
    <xdr:to>
      <xdr:col>68</xdr:col>
      <xdr:colOff>203200</xdr:colOff>
      <xdr:row>60</xdr:row>
      <xdr:rowOff>112395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122555</xdr:rowOff>
    </xdr:from>
    <xdr:ext cx="762000" cy="25400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666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160655</xdr:rowOff>
    </xdr:from>
    <xdr:to>
      <xdr:col>64</xdr:col>
      <xdr:colOff>152400</xdr:colOff>
      <xdr:row>60</xdr:row>
      <xdr:rowOff>90805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100965</xdr:rowOff>
    </xdr:from>
    <xdr:ext cx="762000" cy="25400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45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これまでの大型建設事業に係る地方債の元金償還が続くため、公債費は増加傾向にある。</a:t>
          </a:r>
        </a:p>
        <a:p>
          <a:r>
            <a:rPr kumimoji="1" lang="ja-JP" altLang="en-US" sz="1300">
              <a:latin typeface="ＭＳ Ｐゴシック"/>
              <a:ea typeface="ＭＳ Ｐゴシック"/>
            </a:rPr>
            <a:t>　今後も市債を活用する予定の大型事業があり、公債費は引き続き高い水準で推移することが見込まれるため、実施する事業の取捨選択、事業内容の見直し等により健全な財政運営に努める。</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48895</xdr:rowOff>
    </xdr:from>
    <xdr:to>
      <xdr:col>81</xdr:col>
      <xdr:colOff>44450</xdr:colOff>
      <xdr:row>45</xdr:row>
      <xdr:rowOff>114300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221095"/>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86360</xdr:rowOff>
    </xdr:from>
    <xdr:ext cx="762000" cy="254000"/>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016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135255</xdr:rowOff>
    </xdr:from>
    <xdr:ext cx="762000" cy="254000"/>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964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48895</xdr:rowOff>
    </xdr:from>
    <xdr:to>
      <xdr:col>81</xdr:col>
      <xdr:colOff>133350</xdr:colOff>
      <xdr:row>36</xdr:row>
      <xdr:rowOff>48895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22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53975</xdr:rowOff>
    </xdr:from>
    <xdr:to>
      <xdr:col>81</xdr:col>
      <xdr:colOff>44450</xdr:colOff>
      <xdr:row>45</xdr:row>
      <xdr:rowOff>114300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76922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635</xdr:rowOff>
    </xdr:from>
    <xdr:ext cx="762000" cy="259080"/>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201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42</xdr:row>
      <xdr:rowOff>155575</xdr:rowOff>
    </xdr:from>
    <xdr:to>
      <xdr:col>81</xdr:col>
      <xdr:colOff>95250</xdr:colOff>
      <xdr:row>43</xdr:row>
      <xdr:rowOff>86360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33655</xdr:rowOff>
    </xdr:from>
    <xdr:to>
      <xdr:col>77</xdr:col>
      <xdr:colOff>44450</xdr:colOff>
      <xdr:row>45</xdr:row>
      <xdr:rowOff>53975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7489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135255</xdr:rowOff>
    </xdr:from>
    <xdr:to>
      <xdr:col>77</xdr:col>
      <xdr:colOff>95250</xdr:colOff>
      <xdr:row>43</xdr:row>
      <xdr:rowOff>65405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75565</xdr:rowOff>
    </xdr:from>
    <xdr:ext cx="736600" cy="254000"/>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050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44</xdr:row>
      <xdr:rowOff>165100</xdr:rowOff>
    </xdr:from>
    <xdr:to>
      <xdr:col>72</xdr:col>
      <xdr:colOff>203200</xdr:colOff>
      <xdr:row>45</xdr:row>
      <xdr:rowOff>33655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7089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45720</xdr:rowOff>
    </xdr:from>
    <xdr:to>
      <xdr:col>73</xdr:col>
      <xdr:colOff>44450</xdr:colOff>
      <xdr:row>41</xdr:row>
      <xdr:rowOff>147320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7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157480</xdr:rowOff>
    </xdr:from>
    <xdr:ext cx="762000" cy="254000"/>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440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44</xdr:row>
      <xdr:rowOff>165100</xdr:rowOff>
    </xdr:from>
    <xdr:to>
      <xdr:col>68</xdr:col>
      <xdr:colOff>152400</xdr:colOff>
      <xdr:row>44</xdr:row>
      <xdr:rowOff>165100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7708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86360</xdr:rowOff>
    </xdr:from>
    <xdr:to>
      <xdr:col>68</xdr:col>
      <xdr:colOff>203200</xdr:colOff>
      <xdr:row>42</xdr:row>
      <xdr:rowOff>15875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26035</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86360</xdr:rowOff>
    </xdr:from>
    <xdr:to>
      <xdr:col>64</xdr:col>
      <xdr:colOff>152400</xdr:colOff>
      <xdr:row>42</xdr:row>
      <xdr:rowOff>15875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26035</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45</xdr:row>
      <xdr:rowOff>63500</xdr:rowOff>
    </xdr:from>
    <xdr:to>
      <xdr:col>81</xdr:col>
      <xdr:colOff>95250</xdr:colOff>
      <xdr:row>45</xdr:row>
      <xdr:rowOff>165100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130810</xdr:rowOff>
    </xdr:from>
    <xdr:ext cx="762000" cy="259080"/>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674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45</xdr:row>
      <xdr:rowOff>3175</xdr:rowOff>
    </xdr:from>
    <xdr:to>
      <xdr:col>77</xdr:col>
      <xdr:colOff>95250</xdr:colOff>
      <xdr:row>45</xdr:row>
      <xdr:rowOff>104775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71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89535</xdr:rowOff>
    </xdr:from>
    <xdr:ext cx="736600" cy="25400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8047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44</xdr:row>
      <xdr:rowOff>154940</xdr:rowOff>
    </xdr:from>
    <xdr:to>
      <xdr:col>73</xdr:col>
      <xdr:colOff>44450</xdr:colOff>
      <xdr:row>45</xdr:row>
      <xdr:rowOff>84455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698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69215</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78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44</xdr:row>
      <xdr:rowOff>114300</xdr:rowOff>
    </xdr:from>
    <xdr:to>
      <xdr:col>68</xdr:col>
      <xdr:colOff>203200</xdr:colOff>
      <xdr:row>45</xdr:row>
      <xdr:rowOff>44450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29210</xdr:rowOff>
    </xdr:from>
    <xdr:ext cx="762000" cy="25400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744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114300</xdr:rowOff>
    </xdr:from>
    <xdr:to>
      <xdr:col>64</xdr:col>
      <xdr:colOff>152400</xdr:colOff>
      <xdr:row>45</xdr:row>
      <xdr:rowOff>44450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29210</xdr:rowOff>
    </xdr:from>
    <xdr:ext cx="762000" cy="25400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744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877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将来負担比率は、前年度より1.8ポイント減少して30.2％となり、類似団体平均を下回っている。</a:t>
          </a:r>
        </a:p>
        <a:p>
          <a:r>
            <a:rPr kumimoji="1" lang="ja-JP" altLang="en-US" sz="1300">
              <a:latin typeface="ＭＳ Ｐゴシック"/>
              <a:ea typeface="ＭＳ Ｐゴシック"/>
            </a:rPr>
            <a:t>　減少の要因としては、合併特例債等の現在高が減少したことに伴う基準財政需要額算入見込額の減少、令和６年度の起債借入額が令和５年度に比べ大幅に減少したことによる地方債現在高の減少があげられる。</a:t>
          </a:r>
        </a:p>
        <a:p>
          <a:r>
            <a:rPr kumimoji="1" lang="ja-JP" altLang="en-US" sz="1300">
              <a:latin typeface="ＭＳ Ｐゴシック"/>
              <a:ea typeface="ＭＳ Ｐゴシック"/>
            </a:rPr>
            <a:t>　今後も必要事業を選別し地方債の発行を抑制することで、財政の健全化に努める必要がある。</a:t>
          </a:r>
        </a:p>
      </xdr:txBody>
    </xdr:sp>
    <xdr:clientData/>
  </xdr:twoCellAnchor>
  <xdr:oneCellAnchor>
    <xdr:from>
      <xdr:col>61</xdr:col>
      <xdr:colOff>6350</xdr:colOff>
      <xdr:row>10</xdr:row>
      <xdr:rowOff>63500</xdr:rowOff>
    </xdr:from>
    <xdr:ext cx="298450" cy="2203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400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75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133985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451100"/>
          <a:ext cx="0" cy="14547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106045</xdr:rowOff>
    </xdr:from>
    <xdr:ext cx="762000" cy="259080"/>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877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133985</xdr:rowOff>
    </xdr:from>
    <xdr:to>
      <xdr:col>81</xdr:col>
      <xdr:colOff>133350</xdr:colOff>
      <xdr:row>22</xdr:row>
      <xdr:rowOff>133985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0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93980</xdr:rowOff>
    </xdr:from>
    <xdr:to>
      <xdr:col>81</xdr:col>
      <xdr:colOff>44450</xdr:colOff>
      <xdr:row>18</xdr:row>
      <xdr:rowOff>137160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18008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137795</xdr:rowOff>
    </xdr:from>
    <xdr:ext cx="762000" cy="259080"/>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3953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19</xdr:row>
      <xdr:rowOff>166370</xdr:rowOff>
    </xdr:from>
    <xdr:to>
      <xdr:col>81</xdr:col>
      <xdr:colOff>95250</xdr:colOff>
      <xdr:row>20</xdr:row>
      <xdr:rowOff>95885</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4239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137160</xdr:rowOff>
    </xdr:from>
    <xdr:to>
      <xdr:col>77</xdr:col>
      <xdr:colOff>44450</xdr:colOff>
      <xdr:row>20</xdr:row>
      <xdr:rowOff>13970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223260"/>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20</xdr:row>
      <xdr:rowOff>62230</xdr:rowOff>
    </xdr:from>
    <xdr:to>
      <xdr:col>77</xdr:col>
      <xdr:colOff>95250</xdr:colOff>
      <xdr:row>20</xdr:row>
      <xdr:rowOff>163830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34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148590</xdr:rowOff>
    </xdr:from>
    <xdr:ext cx="736600" cy="25908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3577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20</xdr:row>
      <xdr:rowOff>13970</xdr:rowOff>
    </xdr:from>
    <xdr:to>
      <xdr:col>72</xdr:col>
      <xdr:colOff>203200</xdr:colOff>
      <xdr:row>22</xdr:row>
      <xdr:rowOff>81280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442970"/>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6985</xdr:rowOff>
    </xdr:from>
    <xdr:to>
      <xdr:col>73</xdr:col>
      <xdr:colOff>44450</xdr:colOff>
      <xdr:row>18</xdr:row>
      <xdr:rowOff>109220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093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118745</xdr:rowOff>
    </xdr:from>
    <xdr:ext cx="762000" cy="259080"/>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61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21</xdr:row>
      <xdr:rowOff>166370</xdr:rowOff>
    </xdr:from>
    <xdr:to>
      <xdr:col>68</xdr:col>
      <xdr:colOff>152400</xdr:colOff>
      <xdr:row>22</xdr:row>
      <xdr:rowOff>81280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512800" y="376682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19</xdr:row>
      <xdr:rowOff>83820</xdr:rowOff>
    </xdr:from>
    <xdr:to>
      <xdr:col>68</xdr:col>
      <xdr:colOff>203200</xdr:colOff>
      <xdr:row>20</xdr:row>
      <xdr:rowOff>13970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334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24130</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3110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19</xdr:row>
      <xdr:rowOff>95885</xdr:rowOff>
    </xdr:from>
    <xdr:to>
      <xdr:col>64</xdr:col>
      <xdr:colOff>152400</xdr:colOff>
      <xdr:row>20</xdr:row>
      <xdr:rowOff>26035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33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36195</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3122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43180</xdr:rowOff>
    </xdr:from>
    <xdr:to>
      <xdr:col>81</xdr:col>
      <xdr:colOff>95250</xdr:colOff>
      <xdr:row>18</xdr:row>
      <xdr:rowOff>144780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12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59690</xdr:rowOff>
    </xdr:from>
    <xdr:ext cx="762000" cy="259080"/>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18</xdr:row>
      <xdr:rowOff>86360</xdr:rowOff>
    </xdr:from>
    <xdr:to>
      <xdr:col>77</xdr:col>
      <xdr:colOff>95250</xdr:colOff>
      <xdr:row>19</xdr:row>
      <xdr:rowOff>16510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26670</xdr:rowOff>
    </xdr:from>
    <xdr:ext cx="7366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941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134620</xdr:rowOff>
    </xdr:from>
    <xdr:to>
      <xdr:col>73</xdr:col>
      <xdr:colOff>44450</xdr:colOff>
      <xdr:row>20</xdr:row>
      <xdr:rowOff>64770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3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49530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47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22</xdr:row>
      <xdr:rowOff>30480</xdr:rowOff>
    </xdr:from>
    <xdr:to>
      <xdr:col>68</xdr:col>
      <xdr:colOff>203200</xdr:colOff>
      <xdr:row>22</xdr:row>
      <xdr:rowOff>132080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8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116840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88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114935</xdr:rowOff>
    </xdr:from>
    <xdr:to>
      <xdr:col>64</xdr:col>
      <xdr:colOff>152400</xdr:colOff>
      <xdr:row>22</xdr:row>
      <xdr:rowOff>45085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7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29845</xdr:rowOff>
    </xdr:from>
    <xdr:ext cx="762000" cy="25400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8017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類似団体の平均値を下回っているものの、前年度より2.4ポイント上昇している。</a:t>
          </a:r>
        </a:p>
        <a:p>
          <a:r>
            <a:rPr kumimoji="1" lang="ja-JP" altLang="en-US" sz="1300">
              <a:latin typeface="ＭＳ Ｐゴシック"/>
              <a:ea typeface="ＭＳ Ｐゴシック"/>
            </a:rPr>
            <a:t>　主な要因としては、人事院勧告に基づくベースアップと会計年度任用職員への勤勉手当の支給開始などが挙げられる。</a:t>
          </a:r>
        </a:p>
        <a:p>
          <a:r>
            <a:rPr kumimoji="1" lang="ja-JP" altLang="en-US" sz="1300">
              <a:latin typeface="ＭＳ Ｐゴシック"/>
              <a:ea typeface="ＭＳ Ｐゴシック"/>
            </a:rPr>
            <a:t>　これからも「観音寺市第５次行政改革大綱」に基づき、適正な職員配置に努めていく必要がある。</a:t>
          </a: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292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292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92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292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292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95250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3100"/>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48260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10160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9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95250</xdr:rowOff>
    </xdr:from>
    <xdr:to>
      <xdr:col>24</xdr:col>
      <xdr:colOff>114300</xdr:colOff>
      <xdr:row>33</xdr:row>
      <xdr:rowOff>95250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120650</xdr:rowOff>
    </xdr:from>
    <xdr:to>
      <xdr:col>24</xdr:col>
      <xdr:colOff>25400</xdr:colOff>
      <xdr:row>35</xdr:row>
      <xdr:rowOff>82550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78500"/>
          <a:ext cx="8382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3810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47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31750</xdr:rowOff>
    </xdr:from>
    <xdr:to>
      <xdr:col>24</xdr:col>
      <xdr:colOff>76200</xdr:colOff>
      <xdr:row>37</xdr:row>
      <xdr:rowOff>133350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120650</xdr:rowOff>
    </xdr:from>
    <xdr:to>
      <xdr:col>19</xdr:col>
      <xdr:colOff>187325</xdr:colOff>
      <xdr:row>34</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7785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124460</xdr:rowOff>
    </xdr:from>
    <xdr:ext cx="73152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966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32</xdr:row>
      <xdr:rowOff>165100</xdr:rowOff>
    </xdr:from>
    <xdr:to>
      <xdr:col>15</xdr:col>
      <xdr:colOff>98425</xdr:colOff>
      <xdr:row>34</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515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35560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32</xdr:row>
      <xdr:rowOff>165100</xdr:rowOff>
    </xdr:from>
    <xdr:to>
      <xdr:col>11</xdr:col>
      <xdr:colOff>9525</xdr:colOff>
      <xdr:row>33</xdr:row>
      <xdr:rowOff>133350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515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146050</xdr:rowOff>
    </xdr:from>
    <xdr:to>
      <xdr:col>11</xdr:col>
      <xdr:colOff>60325</xdr:colOff>
      <xdr:row>36</xdr:row>
      <xdr:rowOff>76200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60960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331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69850</xdr:rowOff>
    </xdr:from>
    <xdr:to>
      <xdr:col>6</xdr:col>
      <xdr:colOff>171450</xdr:colOff>
      <xdr:row>36</xdr:row>
      <xdr:rowOff>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156210</xdr:rowOff>
    </xdr:from>
    <xdr:ext cx="756920" cy="25400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69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31750</xdr:rowOff>
    </xdr:from>
    <xdr:to>
      <xdr:col>24</xdr:col>
      <xdr:colOff>76200</xdr:colOff>
      <xdr:row>35</xdr:row>
      <xdr:rowOff>133350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48260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33</xdr:row>
      <xdr:rowOff>69850</xdr:rowOff>
    </xdr:from>
    <xdr:to>
      <xdr:col>20</xdr:col>
      <xdr:colOff>38100</xdr:colOff>
      <xdr:row>34</xdr:row>
      <xdr:rowOff>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10160</xdr:rowOff>
    </xdr:from>
    <xdr:ext cx="73152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965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0</xdr:rowOff>
    </xdr:from>
    <xdr:to>
      <xdr:col>15</xdr:col>
      <xdr:colOff>149225</xdr:colOff>
      <xdr:row>34</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111760</xdr:rowOff>
    </xdr:from>
    <xdr:ext cx="762000" cy="25400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981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32</xdr:row>
      <xdr:rowOff>114300</xdr:rowOff>
    </xdr:from>
    <xdr:to>
      <xdr:col>11</xdr:col>
      <xdr:colOff>60325</xdr:colOff>
      <xdr:row>33</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54610</xdr:rowOff>
    </xdr:from>
    <xdr:ext cx="756920" cy="25400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695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33</xdr:row>
      <xdr:rowOff>82550</xdr:rowOff>
    </xdr:from>
    <xdr:to>
      <xdr:col>6</xdr:col>
      <xdr:colOff>171450</xdr:colOff>
      <xdr:row>34</xdr:row>
      <xdr:rowOff>12700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22860</xdr:rowOff>
    </xdr:from>
    <xdr:ext cx="75692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09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特定財源による充当額が増加したため前年度より1.7ポイント減少した。</a:t>
          </a:r>
        </a:p>
        <a:p>
          <a:r>
            <a:rPr kumimoji="1" lang="ja-JP" altLang="en-US" sz="1300">
              <a:latin typeface="ＭＳ Ｐゴシック"/>
              <a:ea typeface="ＭＳ Ｐゴシック"/>
            </a:rPr>
            <a:t>　今後は、人件費や物価の高騰に伴い需用費、委託料、維持管理費等の物件費全般が増加していくことが見込まれるため、事業や委託内容の見直しなどを図ることで、経費の削減に努めていく必要がある。</a:t>
          </a:r>
        </a:p>
      </xdr:txBody>
    </xdr:sp>
    <xdr:clientData/>
  </xdr:twoCellAnchor>
  <xdr:oneCellAnchor>
    <xdr:from>
      <xdr:col>62</xdr:col>
      <xdr:colOff>6350</xdr:colOff>
      <xdr:row>9</xdr:row>
      <xdr:rowOff>107950</xdr:rowOff>
    </xdr:from>
    <xdr:ext cx="29337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292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2920"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2920" cy="25400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22500"/>
          <a:ext cx="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148590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80010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6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22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165100</xdr:rowOff>
    </xdr:from>
    <xdr:to>
      <xdr:col>82</xdr:col>
      <xdr:colOff>107950</xdr:colOff>
      <xdr:row>14</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222500"/>
          <a:ext cx="8382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63500</xdr:rowOff>
    </xdr:from>
    <xdr:ext cx="762000" cy="25400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314960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31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115570</xdr:rowOff>
    </xdr:from>
    <xdr:to>
      <xdr:col>78</xdr:col>
      <xdr:colOff>69850</xdr:colOff>
      <xdr:row>14</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4442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86360</xdr:rowOff>
    </xdr:from>
    <xdr:ext cx="736600" cy="25400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317246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115570</xdr:rowOff>
    </xdr:from>
    <xdr:to>
      <xdr:col>73</xdr:col>
      <xdr:colOff>180975</xdr:colOff>
      <xdr:row>14</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3444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86360</xdr:rowOff>
    </xdr:from>
    <xdr:ext cx="762000" cy="25400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3172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161290</xdr:rowOff>
    </xdr:from>
    <xdr:to>
      <xdr:col>69</xdr:col>
      <xdr:colOff>92075</xdr:colOff>
      <xdr:row>14</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3901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105410</xdr:rowOff>
    </xdr:from>
    <xdr:ext cx="75692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30200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12</xdr:row>
      <xdr:rowOff>114300</xdr:rowOff>
    </xdr:from>
    <xdr:to>
      <xdr:col>82</xdr:col>
      <xdr:colOff>158750</xdr:colOff>
      <xdr:row>13</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17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22860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08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142240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99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64770</xdr:rowOff>
    </xdr:from>
    <xdr:to>
      <xdr:col>74</xdr:col>
      <xdr:colOff>31750</xdr:colOff>
      <xdr:row>13</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62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111760</xdr:rowOff>
    </xdr:from>
    <xdr:ext cx="756920" cy="25400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91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110490</xdr:rowOff>
    </xdr:from>
    <xdr:to>
      <xdr:col>65</xdr:col>
      <xdr:colOff>53975</xdr:colOff>
      <xdr:row>14</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50800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0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児童手当の制度改正などもあり扶助費の総額は前年度に比べ増額となったが、特定財源による充当額が増えたことなどから前年度より0.1ポイント減少となった。</a:t>
          </a:r>
        </a:p>
        <a:p>
          <a:r>
            <a:rPr kumimoji="1" lang="ja-JP" altLang="en-US" sz="1300">
              <a:latin typeface="ＭＳ Ｐゴシック"/>
              <a:ea typeface="ＭＳ Ｐゴシック"/>
            </a:rPr>
            <a:t>　しかしながら、今後も福祉関連扶助費の伸びが見込まれるため、単独事業については見直し、取捨選択を図る必要がある。</a:t>
          </a:r>
        </a:p>
      </xdr:txBody>
    </xdr:sp>
    <xdr:clientData/>
  </xdr:twoCellAnchor>
  <xdr:oneCellAnchor>
    <xdr:from>
      <xdr:col>3</xdr:col>
      <xdr:colOff>123825</xdr:colOff>
      <xdr:row>49</xdr:row>
      <xdr:rowOff>107950</xdr:rowOff>
    </xdr:from>
    <xdr:ext cx="29337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37465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9525</xdr:rowOff>
    </xdr:from>
    <xdr:ext cx="762000" cy="25400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79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37465</xdr:rowOff>
    </xdr:from>
    <xdr:to>
      <xdr:col>24</xdr:col>
      <xdr:colOff>114300</xdr:colOff>
      <xdr:row>61</xdr:row>
      <xdr:rowOff>37465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400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4445</xdr:rowOff>
    </xdr:from>
    <xdr:to>
      <xdr:col>24</xdr:col>
      <xdr:colOff>25400</xdr:colOff>
      <xdr:row>57</xdr:row>
      <xdr:rowOff>37465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7709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23495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961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52070</xdr:rowOff>
    </xdr:from>
    <xdr:to>
      <xdr:col>24</xdr:col>
      <xdr:colOff>76200</xdr:colOff>
      <xdr:row>57</xdr:row>
      <xdr:rowOff>153035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37465</xdr:rowOff>
    </xdr:from>
    <xdr:to>
      <xdr:col>19</xdr:col>
      <xdr:colOff>187325</xdr:colOff>
      <xdr:row>57</xdr:row>
      <xdr:rowOff>37465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101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152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627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20955</xdr:rowOff>
    </xdr:from>
    <xdr:to>
      <xdr:col>15</xdr:col>
      <xdr:colOff>98425</xdr:colOff>
      <xdr:row>57</xdr:row>
      <xdr:rowOff>37465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50705"/>
          <a:ext cx="889000"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100965</xdr:rowOff>
    </xdr:from>
    <xdr:to>
      <xdr:col>15</xdr:col>
      <xdr:colOff>149225</xdr:colOff>
      <xdr:row>56</xdr:row>
      <xdr:rowOff>31115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41275</xdr:rowOff>
    </xdr:from>
    <xdr:ext cx="762000" cy="25400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2995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20955</xdr:rowOff>
    </xdr:from>
    <xdr:to>
      <xdr:col>11</xdr:col>
      <xdr:colOff>9525</xdr:colOff>
      <xdr:row>55</xdr:row>
      <xdr:rowOff>151765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5070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35560</xdr:rowOff>
    </xdr:from>
    <xdr:to>
      <xdr:col>11</xdr:col>
      <xdr:colOff>60325</xdr:colOff>
      <xdr:row>55</xdr:row>
      <xdr:rowOff>137160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121920</xdr:rowOff>
    </xdr:from>
    <xdr:ext cx="756920" cy="25400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516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92710</xdr:rowOff>
    </xdr:from>
    <xdr:to>
      <xdr:col>6</xdr:col>
      <xdr:colOff>171450</xdr:colOff>
      <xdr:row>57</xdr:row>
      <xdr:rowOff>22860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7620</xdr:rowOff>
    </xdr:from>
    <xdr:ext cx="756920" cy="25400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802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125095</xdr:rowOff>
    </xdr:from>
    <xdr:to>
      <xdr:col>24</xdr:col>
      <xdr:colOff>76200</xdr:colOff>
      <xdr:row>57</xdr:row>
      <xdr:rowOff>55245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141605</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7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158115</xdr:rowOff>
    </xdr:from>
    <xdr:to>
      <xdr:col>20</xdr:col>
      <xdr:colOff>38100</xdr:colOff>
      <xdr:row>57</xdr:row>
      <xdr:rowOff>88265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73025</xdr:rowOff>
    </xdr:from>
    <xdr:ext cx="73152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4567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158115</xdr:rowOff>
    </xdr:from>
    <xdr:to>
      <xdr:col>15</xdr:col>
      <xdr:colOff>149225</xdr:colOff>
      <xdr:row>57</xdr:row>
      <xdr:rowOff>88265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73025</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141605</xdr:rowOff>
    </xdr:from>
    <xdr:to>
      <xdr:col>11</xdr:col>
      <xdr:colOff>60325</xdr:colOff>
      <xdr:row>55</xdr:row>
      <xdr:rowOff>71755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81915</xdr:rowOff>
    </xdr:from>
    <xdr:ext cx="75692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687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100965</xdr:rowOff>
    </xdr:from>
    <xdr:to>
      <xdr:col>6</xdr:col>
      <xdr:colOff>171450</xdr:colOff>
      <xdr:row>56</xdr:row>
      <xdr:rowOff>31115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41275</xdr:rowOff>
    </xdr:from>
    <xdr:ext cx="756920" cy="25400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995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前年度より0.1ポイント増加し、類似団体平均を上回っている。</a:t>
          </a:r>
        </a:p>
        <a:p>
          <a:r>
            <a:rPr kumimoji="1" lang="ja-JP" altLang="en-US" sz="1300">
              <a:latin typeface="ＭＳ Ｐゴシック"/>
              <a:ea typeface="ＭＳ Ｐゴシック"/>
            </a:rPr>
            <a:t>　特定財源による充当額は増加したものの、介護保険事業特別会計への繰出金や後期高齢者医療事業における療養給付費負担金がそれを上回って増加したため、結果として前年度より比率が増加した。</a:t>
          </a:r>
        </a:p>
        <a:p>
          <a:r>
            <a:rPr kumimoji="1" lang="ja-JP" altLang="en-US" sz="1300">
              <a:latin typeface="ＭＳ Ｐゴシック"/>
              <a:ea typeface="ＭＳ Ｐゴシック"/>
            </a:rPr>
            <a:t>　介護費や医療費等については今後もさらに増加することが見込まれるので、事業内容等の見直しを進めていく必要がある。</a:t>
          </a:r>
        </a:p>
      </xdr:txBody>
    </xdr:sp>
    <xdr:clientData/>
  </xdr:twoCellAnchor>
  <xdr:oneCellAnchor>
    <xdr:from>
      <xdr:col>62</xdr:col>
      <xdr:colOff>6350</xdr:colOff>
      <xdr:row>49</xdr:row>
      <xdr:rowOff>107950</xdr:rowOff>
    </xdr:from>
    <xdr:ext cx="29337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92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92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920" cy="25400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92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92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3290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22860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81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9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60960</xdr:rowOff>
    </xdr:from>
    <xdr:ext cx="762000" cy="25908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7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3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146050</xdr:rowOff>
    </xdr:from>
    <xdr:to>
      <xdr:col>82</xdr:col>
      <xdr:colOff>107950</xdr:colOff>
      <xdr:row>60</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4330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73660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10017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378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35560</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79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127000</xdr:rowOff>
    </xdr:from>
    <xdr:to>
      <xdr:col>73</xdr:col>
      <xdr:colOff>180975</xdr:colOff>
      <xdr:row>60</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425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92710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69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127000</xdr:rowOff>
    </xdr:from>
    <xdr:to>
      <xdr:col>69</xdr:col>
      <xdr:colOff>92075</xdr:colOff>
      <xdr:row>60</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425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54610</xdr:rowOff>
    </xdr:from>
    <xdr:ext cx="756920" cy="25400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5581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16510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60</xdr:row>
      <xdr:rowOff>114300</xdr:rowOff>
    </xdr:from>
    <xdr:to>
      <xdr:col>82</xdr:col>
      <xdr:colOff>158750</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22860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95250</xdr:rowOff>
    </xdr:from>
    <xdr:to>
      <xdr:col>78</xdr:col>
      <xdr:colOff>120650</xdr:colOff>
      <xdr:row>61</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10160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6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86360</xdr:rowOff>
    </xdr:from>
    <xdr:ext cx="762000" cy="25400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73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76200</xdr:rowOff>
    </xdr:from>
    <xdr:to>
      <xdr:col>69</xdr:col>
      <xdr:colOff>142875</xdr:colOff>
      <xdr:row>60</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162560</xdr:rowOff>
    </xdr:from>
    <xdr:ext cx="75692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781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152400</xdr:rowOff>
    </xdr:from>
    <xdr:to>
      <xdr:col>65</xdr:col>
      <xdr:colOff>53975</xdr:colOff>
      <xdr:row>60</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67310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5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前年度から0.1ポイント増加し、依然として類似団体平均を上回っている。</a:t>
          </a:r>
        </a:p>
        <a:p>
          <a:r>
            <a:rPr kumimoji="1" lang="ja-JP" altLang="en-US" sz="1300">
              <a:latin typeface="ＭＳ Ｐゴシック"/>
              <a:ea typeface="ＭＳ Ｐゴシック"/>
            </a:rPr>
            <a:t>　要因としては、　公営企業会計への繰出金が増加していることなどが挙げられる。今後は市単独で実施している補助金等について、重要性や必要性を精査し、廃止・休止・縮減の実施を進めて行く必要がある。</a:t>
          </a:r>
        </a:p>
      </xdr:txBody>
    </xdr:sp>
    <xdr:clientData/>
  </xdr:twoCellAnchor>
  <xdr:oneCellAnchor>
    <xdr:from>
      <xdr:col>62</xdr:col>
      <xdr:colOff>6350</xdr:colOff>
      <xdr:row>29</xdr:row>
      <xdr:rowOff>107950</xdr:rowOff>
    </xdr:from>
    <xdr:ext cx="29337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50292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502920" cy="2584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502920"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8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502920"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502920"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920" cy="25400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143510</xdr:rowOff>
    </xdr:from>
    <xdr:to>
      <xdr:col>82</xdr:col>
      <xdr:colOff>107950</xdr:colOff>
      <xdr:row>41</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29910"/>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4000"/>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71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58420</xdr:rowOff>
    </xdr:from>
    <xdr:ext cx="762000" cy="259080"/>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373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143510</xdr:rowOff>
    </xdr:from>
    <xdr:to>
      <xdr:col>82</xdr:col>
      <xdr:colOff>196850</xdr:colOff>
      <xdr:row>32</xdr:row>
      <xdr:rowOff>143510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159385</xdr:rowOff>
    </xdr:from>
    <xdr:to>
      <xdr:col>82</xdr:col>
      <xdr:colOff>107950</xdr:colOff>
      <xdr:row>39</xdr:row>
      <xdr:rowOff>4445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67448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141605</xdr:rowOff>
    </xdr:from>
    <xdr:ext cx="762000" cy="259080"/>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423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125095</xdr:rowOff>
    </xdr:from>
    <xdr:to>
      <xdr:col>82</xdr:col>
      <xdr:colOff>158750</xdr:colOff>
      <xdr:row>37</xdr:row>
      <xdr:rowOff>55245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110490</xdr:rowOff>
    </xdr:from>
    <xdr:to>
      <xdr:col>78</xdr:col>
      <xdr:colOff>69850</xdr:colOff>
      <xdr:row>38</xdr:row>
      <xdr:rowOff>159385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62559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109220</xdr:rowOff>
    </xdr:from>
    <xdr:to>
      <xdr:col>78</xdr:col>
      <xdr:colOff>120650</xdr:colOff>
      <xdr:row>37</xdr:row>
      <xdr:rowOff>38735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281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48895</xdr:rowOff>
    </xdr:from>
    <xdr:ext cx="7366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049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29210</xdr:rowOff>
    </xdr:from>
    <xdr:to>
      <xdr:col>73</xdr:col>
      <xdr:colOff>180975</xdr:colOff>
      <xdr:row>38</xdr:row>
      <xdr:rowOff>110490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5443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125095</xdr:rowOff>
    </xdr:from>
    <xdr:to>
      <xdr:col>74</xdr:col>
      <xdr:colOff>31750</xdr:colOff>
      <xdr:row>37</xdr:row>
      <xdr:rowOff>55245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65405</xdr:rowOff>
    </xdr:from>
    <xdr:ext cx="762000" cy="25400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0661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29210</xdr:rowOff>
    </xdr:from>
    <xdr:to>
      <xdr:col>69</xdr:col>
      <xdr:colOff>92075</xdr:colOff>
      <xdr:row>38</xdr:row>
      <xdr:rowOff>45085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5443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158115</xdr:rowOff>
    </xdr:from>
    <xdr:to>
      <xdr:col>69</xdr:col>
      <xdr:colOff>142875</xdr:colOff>
      <xdr:row>37</xdr:row>
      <xdr:rowOff>88265</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98425</xdr:rowOff>
    </xdr:from>
    <xdr:ext cx="756920" cy="25400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0991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38</xdr:row>
      <xdr:rowOff>141605</xdr:rowOff>
    </xdr:from>
    <xdr:to>
      <xdr:col>65</xdr:col>
      <xdr:colOff>53975</xdr:colOff>
      <xdr:row>39</xdr:row>
      <xdr:rowOff>71755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56515</xdr:rowOff>
    </xdr:from>
    <xdr:ext cx="762000" cy="2584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743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125095</xdr:rowOff>
    </xdr:from>
    <xdr:to>
      <xdr:col>82</xdr:col>
      <xdr:colOff>158750</xdr:colOff>
      <xdr:row>39</xdr:row>
      <xdr:rowOff>55245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97790</xdr:rowOff>
    </xdr:from>
    <xdr:ext cx="762000" cy="254000"/>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6128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109220</xdr:rowOff>
    </xdr:from>
    <xdr:to>
      <xdr:col>78</xdr:col>
      <xdr:colOff>120650</xdr:colOff>
      <xdr:row>39</xdr:row>
      <xdr:rowOff>38735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23495</xdr:rowOff>
    </xdr:from>
    <xdr:ext cx="73660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6710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59690</xdr:rowOff>
    </xdr:from>
    <xdr:to>
      <xdr:col>74</xdr:col>
      <xdr:colOff>31750</xdr:colOff>
      <xdr:row>38</xdr:row>
      <xdr:rowOff>161290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146050</xdr:rowOff>
    </xdr:from>
    <xdr:ext cx="762000" cy="25400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66611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149860</xdr:rowOff>
    </xdr:from>
    <xdr:to>
      <xdr:col>69</xdr:col>
      <xdr:colOff>142875</xdr:colOff>
      <xdr:row>38</xdr:row>
      <xdr:rowOff>80010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64770</xdr:rowOff>
    </xdr:from>
    <xdr:ext cx="756920" cy="25400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5798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166370</xdr:rowOff>
    </xdr:from>
    <xdr:to>
      <xdr:col>65</xdr:col>
      <xdr:colOff>53975</xdr:colOff>
      <xdr:row>38</xdr:row>
      <xdr:rowOff>95885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106045</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6278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前年度から0.7ポイント減少し、19.4％となったが、依然として類似団体内で最下位である。</a:t>
          </a:r>
        </a:p>
        <a:p>
          <a:r>
            <a:rPr kumimoji="1" lang="ja-JP" altLang="en-US" sz="1300">
              <a:latin typeface="ＭＳ Ｐゴシック"/>
              <a:ea typeface="ＭＳ Ｐゴシック"/>
            </a:rPr>
            <a:t>　前年度に引き続き公債費の総額は減少したが、これから実施予定の大型建設事業により、今後再び増加する見込みである。</a:t>
          </a:r>
        </a:p>
        <a:p>
          <a:r>
            <a:rPr kumimoji="1" lang="ja-JP" altLang="en-US" sz="1300">
              <a:latin typeface="ＭＳ Ｐゴシック"/>
              <a:ea typeface="ＭＳ Ｐゴシック"/>
            </a:rPr>
            <a:t>　廃止、延期を含めた普通建設事業の見直しを行い、公債費を抑制してく必要がある。</a:t>
          </a:r>
        </a:p>
      </xdr:txBody>
    </xdr:sp>
    <xdr:clientData/>
  </xdr:twoCellAnchor>
  <xdr:oneCellAnchor>
    <xdr:from>
      <xdr:col>3</xdr:col>
      <xdr:colOff>123825</xdr:colOff>
      <xdr:row>69</xdr:row>
      <xdr:rowOff>107950</xdr:rowOff>
    </xdr:from>
    <xdr:ext cx="293370" cy="22542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920" cy="25908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920"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920"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920"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920" cy="25400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458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86360</xdr:rowOff>
    </xdr:from>
    <xdr:ext cx="762000" cy="254000"/>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02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29210</xdr:rowOff>
    </xdr:from>
    <xdr:ext cx="762000" cy="254000"/>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021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458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114300</xdr:rowOff>
    </xdr:from>
    <xdr:to>
      <xdr:col>24</xdr:col>
      <xdr:colOff>25400</xdr:colOff>
      <xdr:row>81</xdr:row>
      <xdr:rowOff>31750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8303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168910</xdr:rowOff>
    </xdr:from>
    <xdr:ext cx="762000" cy="254000"/>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37056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31750</xdr:rowOff>
    </xdr:from>
    <xdr:to>
      <xdr:col>19</xdr:col>
      <xdr:colOff>187325</xdr:colOff>
      <xdr:row>82</xdr:row>
      <xdr:rowOff>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9192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60960</xdr:rowOff>
    </xdr:from>
    <xdr:ext cx="73152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340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152400</xdr:rowOff>
    </xdr:from>
    <xdr:to>
      <xdr:col>15</xdr:col>
      <xdr:colOff>98425</xdr:colOff>
      <xdr:row>82</xdr:row>
      <xdr:rowOff>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8684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29210</xdr:rowOff>
    </xdr:from>
    <xdr:ext cx="762000" cy="25400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230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152400</xdr:rowOff>
    </xdr:from>
    <xdr:to>
      <xdr:col>11</xdr:col>
      <xdr:colOff>9525</xdr:colOff>
      <xdr:row>81</xdr:row>
      <xdr:rowOff>95250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8684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149860</xdr:rowOff>
    </xdr:from>
    <xdr:ext cx="75692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1800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22860</xdr:rowOff>
    </xdr:from>
    <xdr:ext cx="75692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530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80</xdr:row>
      <xdr:rowOff>63500</xdr:rowOff>
    </xdr:from>
    <xdr:to>
      <xdr:col>24</xdr:col>
      <xdr:colOff>76200</xdr:colOff>
      <xdr:row>80</xdr:row>
      <xdr:rowOff>165100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143510</xdr:rowOff>
    </xdr:from>
    <xdr:ext cx="762000" cy="254000"/>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688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80</xdr:row>
      <xdr:rowOff>152400</xdr:rowOff>
    </xdr:from>
    <xdr:to>
      <xdr:col>20</xdr:col>
      <xdr:colOff>38100</xdr:colOff>
      <xdr:row>81</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67310</xdr:rowOff>
    </xdr:from>
    <xdr:ext cx="73152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9547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81</xdr:row>
      <xdr:rowOff>120650</xdr:rowOff>
    </xdr:from>
    <xdr:to>
      <xdr:col>15</xdr:col>
      <xdr:colOff>149225</xdr:colOff>
      <xdr:row>82</xdr:row>
      <xdr:rowOff>50800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35560</xdr:rowOff>
    </xdr:from>
    <xdr:ext cx="76200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409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101600</xdr:rowOff>
    </xdr:from>
    <xdr:to>
      <xdr:col>11</xdr:col>
      <xdr:colOff>60325</xdr:colOff>
      <xdr:row>81</xdr:row>
      <xdr:rowOff>31750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16510</xdr:rowOff>
    </xdr:from>
    <xdr:ext cx="756920"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90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81</xdr:row>
      <xdr:rowOff>44450</xdr:rowOff>
    </xdr:from>
    <xdr:to>
      <xdr:col>6</xdr:col>
      <xdr:colOff>171450</xdr:colOff>
      <xdr:row>81</xdr:row>
      <xdr:rowOff>146050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130810</xdr:rowOff>
    </xdr:from>
    <xdr:ext cx="756920" cy="25908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4018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人件費の増加などの要因により前年度より0.8ポイント増加して73.1％となった。</a:t>
          </a:r>
        </a:p>
        <a:p>
          <a:r>
            <a:rPr kumimoji="1" lang="ja-JP" altLang="en-US" sz="1300">
              <a:latin typeface="ＭＳ Ｐゴシック"/>
              <a:ea typeface="ＭＳ Ｐゴシック"/>
            </a:rPr>
            <a:t>　今後は、大型建設事業が予定されていることもあり、公債費の高止まりが予想される。そのため公債費以外の項目において、義務的経費であっても削減可能な経費は削減を図り、公債費による財政圧迫に対応する必要がある。</a:t>
          </a:r>
        </a:p>
      </xdr:txBody>
    </xdr:sp>
    <xdr:clientData/>
  </xdr:twoCellAnchor>
  <xdr:oneCellAnchor>
    <xdr:from>
      <xdr:col>62</xdr:col>
      <xdr:colOff>6350</xdr:colOff>
      <xdr:row>69</xdr:row>
      <xdr:rowOff>107950</xdr:rowOff>
    </xdr:from>
    <xdr:ext cx="293370" cy="22542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2920"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945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2920" cy="25400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619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2920" cy="2584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292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292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966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2920" cy="25400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639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2920" cy="259080"/>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312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a:extLst>
            <a:ext uri="{FF2B5EF4-FFF2-40B4-BE49-F238E27FC236}">
              <a16:creationId xmlns:a16="http://schemas.microsoft.com/office/drawing/2014/main" id="{00000000-0008-0000-0400-0000AE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61595</xdr:rowOff>
    </xdr:from>
    <xdr:to>
      <xdr:col>82</xdr:col>
      <xdr:colOff>107950</xdr:colOff>
      <xdr:row>81</xdr:row>
      <xdr:rowOff>15240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6510000" y="12748895"/>
          <a:ext cx="0" cy="1153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158750</xdr:rowOff>
    </xdr:from>
    <xdr:ext cx="762000" cy="259080"/>
    <xdr:sp macro="" textlink="">
      <xdr:nvSpPr>
        <xdr:cNvPr id="432" name="公債費以外最小値テキスト">
          <a:extLst>
            <a:ext uri="{FF2B5EF4-FFF2-40B4-BE49-F238E27FC236}">
              <a16:creationId xmlns:a16="http://schemas.microsoft.com/office/drawing/2014/main" id="{00000000-0008-0000-0400-0000B0010000}"/>
            </a:ext>
          </a:extLst>
        </xdr:cNvPr>
        <xdr:cNvSpPr txBox="1"/>
      </xdr:nvSpPr>
      <xdr:spPr>
        <a:xfrm>
          <a:off x="16598900" y="13874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15240</xdr:rowOff>
    </xdr:from>
    <xdr:to>
      <xdr:col>82</xdr:col>
      <xdr:colOff>196850</xdr:colOff>
      <xdr:row>81</xdr:row>
      <xdr:rowOff>15240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3902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147955</xdr:rowOff>
    </xdr:from>
    <xdr:ext cx="762000" cy="258445"/>
    <xdr:sp macro="" textlink="">
      <xdr:nvSpPr>
        <xdr:cNvPr id="434" name="公債費以外最大値テキスト">
          <a:extLst>
            <a:ext uri="{FF2B5EF4-FFF2-40B4-BE49-F238E27FC236}">
              <a16:creationId xmlns:a16="http://schemas.microsoft.com/office/drawing/2014/main" id="{00000000-0008-0000-0400-0000B2010000}"/>
            </a:ext>
          </a:extLst>
        </xdr:cNvPr>
        <xdr:cNvSpPr txBox="1"/>
      </xdr:nvSpPr>
      <xdr:spPr>
        <a:xfrm>
          <a:off x="16598900" y="12492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71.7</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61595</xdr:rowOff>
    </xdr:from>
    <xdr:to>
      <xdr:col>82</xdr:col>
      <xdr:colOff>196850</xdr:colOff>
      <xdr:row>74</xdr:row>
      <xdr:rowOff>61595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274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42545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5671800" y="1281430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135255</xdr:rowOff>
    </xdr:from>
    <xdr:ext cx="762000" cy="254000"/>
    <xdr:sp macro="" textlink="">
      <xdr:nvSpPr>
        <xdr:cNvPr id="437" name="公債費以外平均値テキスト">
          <a:extLst>
            <a:ext uri="{FF2B5EF4-FFF2-40B4-BE49-F238E27FC236}">
              <a16:creationId xmlns:a16="http://schemas.microsoft.com/office/drawing/2014/main" id="{00000000-0008-0000-0400-0000B5010000}"/>
            </a:ext>
          </a:extLst>
        </xdr:cNvPr>
        <xdr:cNvSpPr txBox="1"/>
      </xdr:nvSpPr>
      <xdr:spPr>
        <a:xfrm>
          <a:off x="16598900" y="135083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78</xdr:row>
      <xdr:rowOff>163195</xdr:rowOff>
    </xdr:from>
    <xdr:to>
      <xdr:col>82</xdr:col>
      <xdr:colOff>158750</xdr:colOff>
      <xdr:row>79</xdr:row>
      <xdr:rowOff>93345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6459200" y="1353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29210</xdr:rowOff>
    </xdr:from>
    <xdr:to>
      <xdr:col>78</xdr:col>
      <xdr:colOff>69850</xdr:colOff>
      <xdr:row>74</xdr:row>
      <xdr:rowOff>127000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4782800" y="127165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10160</xdr:rowOff>
    </xdr:from>
    <xdr:ext cx="7366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3383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72</xdr:row>
      <xdr:rowOff>23495</xdr:rowOff>
    </xdr:from>
    <xdr:to>
      <xdr:col>73</xdr:col>
      <xdr:colOff>180975</xdr:colOff>
      <xdr:row>74</xdr:row>
      <xdr:rowOff>29210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893800" y="12367895"/>
          <a:ext cx="889000" cy="348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154940</xdr:rowOff>
    </xdr:from>
    <xdr:to>
      <xdr:col>74</xdr:col>
      <xdr:colOff>31750</xdr:colOff>
      <xdr:row>76</xdr:row>
      <xdr:rowOff>85090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47320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69850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10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72</xdr:row>
      <xdr:rowOff>23495</xdr:rowOff>
    </xdr:from>
    <xdr:to>
      <xdr:col>69</xdr:col>
      <xdr:colOff>92075</xdr:colOff>
      <xdr:row>73</xdr:row>
      <xdr:rowOff>26035</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004800" y="1236789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46355</xdr:rowOff>
    </xdr:from>
    <xdr:to>
      <xdr:col>69</xdr:col>
      <xdr:colOff>142875</xdr:colOff>
      <xdr:row>75</xdr:row>
      <xdr:rowOff>147955</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38430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132715</xdr:rowOff>
    </xdr:from>
    <xdr:ext cx="756920" cy="25400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9146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40640</xdr:rowOff>
    </xdr:from>
    <xdr:to>
      <xdr:col>65</xdr:col>
      <xdr:colOff>53975</xdr:colOff>
      <xdr:row>77</xdr:row>
      <xdr:rowOff>142240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29540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127000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2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163195</xdr:rowOff>
    </xdr:from>
    <xdr:to>
      <xdr:col>82</xdr:col>
      <xdr:colOff>158750</xdr:colOff>
      <xdr:row>75</xdr:row>
      <xdr:rowOff>93345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6459200" y="128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8255</xdr:rowOff>
    </xdr:from>
    <xdr:ext cx="762000" cy="254000"/>
    <xdr:sp macro="" textlink="">
      <xdr:nvSpPr>
        <xdr:cNvPr id="456" name="公債費以外該当値テキスト">
          <a:extLst>
            <a:ext uri="{FF2B5EF4-FFF2-40B4-BE49-F238E27FC236}">
              <a16:creationId xmlns:a16="http://schemas.microsoft.com/office/drawing/2014/main" id="{00000000-0008-0000-0400-0000C8010000}"/>
            </a:ext>
          </a:extLst>
        </xdr:cNvPr>
        <xdr:cNvSpPr txBox="1"/>
      </xdr:nvSpPr>
      <xdr:spPr>
        <a:xfrm>
          <a:off x="16598900" y="12695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76200</xdr:rowOff>
    </xdr:from>
    <xdr:to>
      <xdr:col>78</xdr:col>
      <xdr:colOff>120650</xdr:colOff>
      <xdr:row>75</xdr:row>
      <xdr:rowOff>6350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16510</xdr:rowOff>
    </xdr:from>
    <xdr:ext cx="7366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5290800" y="1253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149860</xdr:rowOff>
    </xdr:from>
    <xdr:to>
      <xdr:col>74</xdr:col>
      <xdr:colOff>31750</xdr:colOff>
      <xdr:row>74</xdr:row>
      <xdr:rowOff>80010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4732000" y="1266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90170</xdr:rowOff>
    </xdr:from>
    <xdr:ext cx="76200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401800"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71</xdr:row>
      <xdr:rowOff>144145</xdr:rowOff>
    </xdr:from>
    <xdr:to>
      <xdr:col>69</xdr:col>
      <xdr:colOff>142875</xdr:colOff>
      <xdr:row>72</xdr:row>
      <xdr:rowOff>74930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3843000" y="12317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84455</xdr:rowOff>
    </xdr:from>
    <xdr:ext cx="756920" cy="259080"/>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3512800" y="1208595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72</xdr:row>
      <xdr:rowOff>146685</xdr:rowOff>
    </xdr:from>
    <xdr:to>
      <xdr:col>65</xdr:col>
      <xdr:colOff>53975</xdr:colOff>
      <xdr:row>73</xdr:row>
      <xdr:rowOff>76835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2954000" y="1249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86995</xdr:rowOff>
    </xdr:from>
    <xdr:ext cx="762000" cy="254000"/>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623800" y="122599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香川県観音寺市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400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3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66040</xdr:rowOff>
    </xdr:from>
    <xdr:to>
      <xdr:col>29</xdr:col>
      <xdr:colOff>127000</xdr:colOff>
      <xdr:row>20</xdr:row>
      <xdr:rowOff>133350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651500" y="2171065"/>
          <a:ext cx="0" cy="14389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105410</xdr:rowOff>
    </xdr:from>
    <xdr:ext cx="756920" cy="259080"/>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20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70,010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133350</xdr:rowOff>
    </xdr:from>
    <xdr:to>
      <xdr:col>30</xdr:col>
      <xdr:colOff>25400</xdr:colOff>
      <xdr:row>20</xdr:row>
      <xdr:rowOff>133350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3609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152400</xdr:rowOff>
    </xdr:from>
    <xdr:ext cx="756920" cy="259080"/>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1452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114,081</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66040</xdr:rowOff>
    </xdr:from>
    <xdr:to>
      <xdr:col>30</xdr:col>
      <xdr:colOff>25400</xdr:colOff>
      <xdr:row>12</xdr:row>
      <xdr:rowOff>66040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21710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77470</xdr:rowOff>
    </xdr:from>
    <xdr:to>
      <xdr:col>29</xdr:col>
      <xdr:colOff>127000</xdr:colOff>
      <xdr:row>15</xdr:row>
      <xdr:rowOff>60960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5003800" y="2353945"/>
          <a:ext cx="647700" cy="326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121920</xdr:rowOff>
    </xdr:from>
    <xdr:ext cx="756920" cy="254000"/>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398395"/>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104,699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13</xdr:row>
      <xdr:rowOff>149860</xdr:rowOff>
    </xdr:from>
    <xdr:to>
      <xdr:col>29</xdr:col>
      <xdr:colOff>177800</xdr:colOff>
      <xdr:row>14</xdr:row>
      <xdr:rowOff>80010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600700" y="2426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60960</xdr:rowOff>
    </xdr:from>
    <xdr:to>
      <xdr:col>26</xdr:col>
      <xdr:colOff>50800</xdr:colOff>
      <xdr:row>16</xdr:row>
      <xdr:rowOff>14605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4305300" y="2680335"/>
          <a:ext cx="698500"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36830</xdr:rowOff>
    </xdr:from>
    <xdr:to>
      <xdr:col>26</xdr:col>
      <xdr:colOff>101600</xdr:colOff>
      <xdr:row>15</xdr:row>
      <xdr:rowOff>138430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53000" y="2656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123190</xdr:rowOff>
    </xdr:from>
    <xdr:ext cx="736600" cy="25400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425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97,668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14605</xdr:rowOff>
    </xdr:from>
    <xdr:to>
      <xdr:col>22</xdr:col>
      <xdr:colOff>114300</xdr:colOff>
      <xdr:row>16</xdr:row>
      <xdr:rowOff>124460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3606800" y="2805430"/>
          <a:ext cx="698500" cy="1098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104140</xdr:rowOff>
    </xdr:from>
    <xdr:to>
      <xdr:col>22</xdr:col>
      <xdr:colOff>165100</xdr:colOff>
      <xdr:row>17</xdr:row>
      <xdr:rowOff>34290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254500" y="2894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19050</xdr:rowOff>
    </xdr:from>
    <xdr:ext cx="762000" cy="25400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813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90,361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124460</xdr:rowOff>
    </xdr:from>
    <xdr:to>
      <xdr:col>18</xdr:col>
      <xdr:colOff>177800</xdr:colOff>
      <xdr:row>17</xdr:row>
      <xdr:rowOff>80010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908300" y="2915285"/>
          <a:ext cx="698500" cy="1270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133350</xdr:rowOff>
    </xdr:from>
    <xdr:to>
      <xdr:col>19</xdr:col>
      <xdr:colOff>38100</xdr:colOff>
      <xdr:row>17</xdr:row>
      <xdr:rowOff>63500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556000" y="29241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48260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10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89,459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45720</xdr:rowOff>
    </xdr:from>
    <xdr:to>
      <xdr:col>15</xdr:col>
      <xdr:colOff>101600</xdr:colOff>
      <xdr:row>17</xdr:row>
      <xdr:rowOff>147320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857500" y="3007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132080</xdr:rowOff>
    </xdr:from>
    <xdr:ext cx="762000" cy="25400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943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86,899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26670</xdr:rowOff>
    </xdr:from>
    <xdr:to>
      <xdr:col>29</xdr:col>
      <xdr:colOff>177800</xdr:colOff>
      <xdr:row>13</xdr:row>
      <xdr:rowOff>128270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600700" y="2303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43180</xdr:rowOff>
    </xdr:from>
    <xdr:ext cx="756920" cy="254000"/>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4820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108,472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10160</xdr:rowOff>
    </xdr:from>
    <xdr:to>
      <xdr:col>26</xdr:col>
      <xdr:colOff>101600</xdr:colOff>
      <xdr:row>15</xdr:row>
      <xdr:rowOff>111760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53000" y="2629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121920</xdr:rowOff>
    </xdr:from>
    <xdr:ext cx="736600" cy="25400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983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98,488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135255</xdr:rowOff>
    </xdr:from>
    <xdr:to>
      <xdr:col>22</xdr:col>
      <xdr:colOff>165100</xdr:colOff>
      <xdr:row>16</xdr:row>
      <xdr:rowOff>65405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254500" y="2754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75565</xdr:rowOff>
    </xdr:from>
    <xdr:ext cx="762000" cy="25400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23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94,653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73660</xdr:rowOff>
    </xdr:from>
    <xdr:to>
      <xdr:col>19</xdr:col>
      <xdr:colOff>38100</xdr:colOff>
      <xdr:row>17</xdr:row>
      <xdr:rowOff>3810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556000" y="2864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13970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33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29210</xdr:rowOff>
    </xdr:from>
    <xdr:to>
      <xdr:col>15</xdr:col>
      <xdr:colOff>101600</xdr:colOff>
      <xdr:row>17</xdr:row>
      <xdr:rowOff>130810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857500" y="2991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140970</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60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87,396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400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68580</xdr:rowOff>
    </xdr:from>
    <xdr:to>
      <xdr:col>29</xdr:col>
      <xdr:colOff>127000</xdr:colOff>
      <xdr:row>37</xdr:row>
      <xdr:rowOff>332105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flipV="1">
          <a:off x="5651500" y="5993130"/>
          <a:ext cx="0" cy="1463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304165</xdr:rowOff>
    </xdr:from>
    <xdr:ext cx="756920" cy="25590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8865"/>
          <a:ext cx="756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332105</xdr:rowOff>
    </xdr:from>
    <xdr:to>
      <xdr:col>30</xdr:col>
      <xdr:colOff>25400</xdr:colOff>
      <xdr:row>37</xdr:row>
      <xdr:rowOff>332105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74568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327025</xdr:rowOff>
    </xdr:from>
    <xdr:ext cx="756920" cy="25590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37225"/>
          <a:ext cx="756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25,516</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68580</xdr:rowOff>
    </xdr:from>
    <xdr:to>
      <xdr:col>30</xdr:col>
      <xdr:colOff>25400</xdr:colOff>
      <xdr:row>33</xdr:row>
      <xdr:rowOff>68580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5562600" y="59931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68580</xdr:rowOff>
    </xdr:from>
    <xdr:to>
      <xdr:col>29</xdr:col>
      <xdr:colOff>127000</xdr:colOff>
      <xdr:row>33</xdr:row>
      <xdr:rowOff>182880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5003800" y="5993130"/>
          <a:ext cx="64770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8255</xdr:rowOff>
    </xdr:from>
    <xdr:ext cx="756920" cy="255270"/>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275705"/>
          <a:ext cx="7569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20,775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34</xdr:row>
      <xdr:rowOff>36195</xdr:rowOff>
    </xdr:from>
    <xdr:to>
      <xdr:col>29</xdr:col>
      <xdr:colOff>177800</xdr:colOff>
      <xdr:row>34</xdr:row>
      <xdr:rowOff>137160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5600700" y="63036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147955</xdr:rowOff>
    </xdr:from>
    <xdr:to>
      <xdr:col>26</xdr:col>
      <xdr:colOff>50800</xdr:colOff>
      <xdr:row>33</xdr:row>
      <xdr:rowOff>182880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4305300" y="6072505"/>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325120</xdr:rowOff>
    </xdr:from>
    <xdr:to>
      <xdr:col>26</xdr:col>
      <xdr:colOff>101600</xdr:colOff>
      <xdr:row>34</xdr:row>
      <xdr:rowOff>84455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4953000" y="62496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68580</xdr:rowOff>
    </xdr:from>
    <xdr:ext cx="736600" cy="25971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33603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21,474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33</xdr:row>
      <xdr:rowOff>147955</xdr:rowOff>
    </xdr:from>
    <xdr:to>
      <xdr:col>22</xdr:col>
      <xdr:colOff>114300</xdr:colOff>
      <xdr:row>33</xdr:row>
      <xdr:rowOff>316230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flipV="1">
          <a:off x="3606800" y="6072505"/>
          <a:ext cx="698500" cy="168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250190</xdr:rowOff>
    </xdr:from>
    <xdr:to>
      <xdr:col>22</xdr:col>
      <xdr:colOff>165100</xdr:colOff>
      <xdr:row>35</xdr:row>
      <xdr:rowOff>8255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254500" y="65176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335915</xdr:rowOff>
    </xdr:from>
    <xdr:ext cx="762000" cy="2584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603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17,973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33</xdr:row>
      <xdr:rowOff>316230</xdr:rowOff>
    </xdr:from>
    <xdr:to>
      <xdr:col>18</xdr:col>
      <xdr:colOff>177800</xdr:colOff>
      <xdr:row>33</xdr:row>
      <xdr:rowOff>320040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flipV="1">
          <a:off x="2908300" y="6240780"/>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33655</xdr:rowOff>
    </xdr:from>
    <xdr:to>
      <xdr:col>19</xdr:col>
      <xdr:colOff>38100</xdr:colOff>
      <xdr:row>35</xdr:row>
      <xdr:rowOff>134620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3556000" y="6644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119380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2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135890</xdr:rowOff>
    </xdr:from>
    <xdr:to>
      <xdr:col>15</xdr:col>
      <xdr:colOff>101600</xdr:colOff>
      <xdr:row>35</xdr:row>
      <xdr:rowOff>238125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a:xfrm>
          <a:off x="2857500" y="67462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221615</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831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14,967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33</xdr:row>
      <xdr:rowOff>17780</xdr:rowOff>
    </xdr:from>
    <xdr:to>
      <xdr:col>29</xdr:col>
      <xdr:colOff>177800</xdr:colOff>
      <xdr:row>33</xdr:row>
      <xdr:rowOff>119380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5600700" y="594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32</xdr:row>
      <xdr:rowOff>135890</xdr:rowOff>
    </xdr:from>
    <xdr:ext cx="756920" cy="259080"/>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58889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25,516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132080</xdr:rowOff>
    </xdr:from>
    <xdr:to>
      <xdr:col>26</xdr:col>
      <xdr:colOff>101600</xdr:colOff>
      <xdr:row>33</xdr:row>
      <xdr:rowOff>232410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953000" y="60566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71755</xdr:rowOff>
    </xdr:from>
    <xdr:ext cx="7366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582485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24,023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33</xdr:row>
      <xdr:rowOff>96520</xdr:rowOff>
    </xdr:from>
    <xdr:to>
      <xdr:col>22</xdr:col>
      <xdr:colOff>165100</xdr:colOff>
      <xdr:row>33</xdr:row>
      <xdr:rowOff>197485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4254500" y="60210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36830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57899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24,481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33</xdr:row>
      <xdr:rowOff>264795</xdr:rowOff>
    </xdr:from>
    <xdr:to>
      <xdr:col>19</xdr:col>
      <xdr:colOff>38100</xdr:colOff>
      <xdr:row>34</xdr:row>
      <xdr:rowOff>22860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3556000" y="61893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33655</xdr:rowOff>
    </xdr:from>
    <xdr:ext cx="762000" cy="2584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5958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269240</xdr:rowOff>
    </xdr:from>
    <xdr:to>
      <xdr:col>15</xdr:col>
      <xdr:colOff>101600</xdr:colOff>
      <xdr:row>34</xdr:row>
      <xdr:rowOff>26670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a:xfrm>
          <a:off x="2857500" y="61937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37465</xdr:rowOff>
    </xdr:from>
    <xdr:ext cx="762000" cy="25971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59620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22,228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168910</xdr:rowOff>
    </xdr:from>
    <xdr:ext cx="531495" cy="25400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12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90550" cy="25400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598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90550" cy="25400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140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0550" cy="25400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50800</xdr:rowOff>
    </xdr:from>
    <xdr:to>
      <xdr:col>24</xdr:col>
      <xdr:colOff>62865</xdr:colOff>
      <xdr:row>38</xdr:row>
      <xdr:rowOff>114935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5750"/>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118745</xdr:rowOff>
    </xdr:from>
    <xdr:ext cx="534670" cy="259080"/>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33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61,073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114935</xdr:rowOff>
    </xdr:from>
    <xdr:to>
      <xdr:col>24</xdr:col>
      <xdr:colOff>152400</xdr:colOff>
      <xdr:row>38</xdr:row>
      <xdr:rowOff>114935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3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168910</xdr:rowOff>
    </xdr:from>
    <xdr:ext cx="598805" cy="254000"/>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409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116,377</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50800</xdr:rowOff>
    </xdr:from>
    <xdr:to>
      <xdr:col>24</xdr:col>
      <xdr:colOff>152400</xdr:colOff>
      <xdr:row>31</xdr:row>
      <xdr:rowOff>50800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100330</xdr:rowOff>
    </xdr:from>
    <xdr:to>
      <xdr:col>24</xdr:col>
      <xdr:colOff>63500</xdr:colOff>
      <xdr:row>36</xdr:row>
      <xdr:rowOff>37465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2963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120650</xdr:rowOff>
    </xdr:from>
    <xdr:ext cx="534670" cy="25400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60705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97,105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97790</xdr:rowOff>
    </xdr:from>
    <xdr:to>
      <xdr:col>24</xdr:col>
      <xdr:colOff>114300</xdr:colOff>
      <xdr:row>34</xdr:row>
      <xdr:rowOff>27940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5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37465</xdr:rowOff>
    </xdr:from>
    <xdr:to>
      <xdr:col>19</xdr:col>
      <xdr:colOff>177800</xdr:colOff>
      <xdr:row>36</xdr:row>
      <xdr:rowOff>39370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096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89535</xdr:rowOff>
    </xdr:from>
    <xdr:to>
      <xdr:col>20</xdr:col>
      <xdr:colOff>38100</xdr:colOff>
      <xdr:row>35</xdr:row>
      <xdr:rowOff>19685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91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36195</xdr:rowOff>
    </xdr:from>
    <xdr:ext cx="529590" cy="259080"/>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29965" y="56940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89,973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39370</xdr:rowOff>
    </xdr:from>
    <xdr:to>
      <xdr:col>15</xdr:col>
      <xdr:colOff>50800</xdr:colOff>
      <xdr:row>36</xdr:row>
      <xdr:rowOff>93345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1157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57150</xdr:rowOff>
    </xdr:from>
    <xdr:to>
      <xdr:col>15</xdr:col>
      <xdr:colOff>101600</xdr:colOff>
      <xdr:row>35</xdr:row>
      <xdr:rowOff>158750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3810</xdr:rowOff>
    </xdr:from>
    <xdr:ext cx="529590" cy="25908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0965" y="58331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93345</xdr:rowOff>
    </xdr:from>
    <xdr:to>
      <xdr:col>10</xdr:col>
      <xdr:colOff>114300</xdr:colOff>
      <xdr:row>36</xdr:row>
      <xdr:rowOff>160655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6554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50165</xdr:rowOff>
    </xdr:from>
    <xdr:to>
      <xdr:col>10</xdr:col>
      <xdr:colOff>165100</xdr:colOff>
      <xdr:row>35</xdr:row>
      <xdr:rowOff>151765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168275</xdr:rowOff>
    </xdr:from>
    <xdr:ext cx="529590" cy="254000"/>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1965" y="58261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84,185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86995</xdr:rowOff>
    </xdr:from>
    <xdr:to>
      <xdr:col>6</xdr:col>
      <xdr:colOff>38100</xdr:colOff>
      <xdr:row>37</xdr:row>
      <xdr:rowOff>17780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59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33655</xdr:rowOff>
    </xdr:from>
    <xdr:ext cx="529590" cy="2584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2965" y="60344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49530</xdr:rowOff>
    </xdr:from>
    <xdr:to>
      <xdr:col>24</xdr:col>
      <xdr:colOff>114300</xdr:colOff>
      <xdr:row>34</xdr:row>
      <xdr:rowOff>151130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87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27940</xdr:rowOff>
    </xdr:from>
    <xdr:ext cx="534670" cy="259080"/>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57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91,712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158115</xdr:rowOff>
    </xdr:from>
    <xdr:to>
      <xdr:col>20</xdr:col>
      <xdr:colOff>38100</xdr:colOff>
      <xdr:row>36</xdr:row>
      <xdr:rowOff>88265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79375</xdr:rowOff>
    </xdr:from>
    <xdr:ext cx="529590" cy="2584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29965" y="62515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160020</xdr:rowOff>
    </xdr:from>
    <xdr:to>
      <xdr:col>15</xdr:col>
      <xdr:colOff>101600</xdr:colOff>
      <xdr:row>36</xdr:row>
      <xdr:rowOff>90170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81280</xdr:rowOff>
    </xdr:from>
    <xdr:ext cx="529590"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0965" y="6253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42545</xdr:rowOff>
    </xdr:from>
    <xdr:to>
      <xdr:col>10</xdr:col>
      <xdr:colOff>165100</xdr:colOff>
      <xdr:row>36</xdr:row>
      <xdr:rowOff>144145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135255</xdr:rowOff>
    </xdr:from>
    <xdr:ext cx="529590" cy="25400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1965" y="63074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109855</xdr:rowOff>
    </xdr:from>
    <xdr:to>
      <xdr:col>6</xdr:col>
      <xdr:colOff>38100</xdr:colOff>
      <xdr:row>37</xdr:row>
      <xdr:rowOff>40640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8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31115</xdr:rowOff>
    </xdr:from>
    <xdr:ext cx="529590" cy="25400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2965" y="63747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400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5400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9941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1495" cy="25400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9484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0550" cy="25400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27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0550" cy="25400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569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86995</xdr:rowOff>
    </xdr:from>
    <xdr:to>
      <xdr:col>24</xdr:col>
      <xdr:colOff>62865</xdr:colOff>
      <xdr:row>59</xdr:row>
      <xdr:rowOff>43180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830945"/>
          <a:ext cx="127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46990</xdr:rowOff>
    </xdr:from>
    <xdr:ext cx="534670" cy="259080"/>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162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56,727</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43180</xdr:rowOff>
    </xdr:from>
    <xdr:to>
      <xdr:col>24</xdr:col>
      <xdr:colOff>152400</xdr:colOff>
      <xdr:row>59</xdr:row>
      <xdr:rowOff>43180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33655</xdr:rowOff>
    </xdr:from>
    <xdr:ext cx="598805" cy="2584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6061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114,807</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86995</xdr:rowOff>
    </xdr:from>
    <xdr:to>
      <xdr:col>24</xdr:col>
      <xdr:colOff>152400</xdr:colOff>
      <xdr:row>51</xdr:row>
      <xdr:rowOff>86995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830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128905</xdr:rowOff>
    </xdr:from>
    <xdr:to>
      <xdr:col>24</xdr:col>
      <xdr:colOff>63500</xdr:colOff>
      <xdr:row>55</xdr:row>
      <xdr:rowOff>133350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5586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92075</xdr:rowOff>
    </xdr:from>
    <xdr:ext cx="534670" cy="259080"/>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1789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54</xdr:row>
      <xdr:rowOff>69215</xdr:rowOff>
    </xdr:from>
    <xdr:to>
      <xdr:col>24</xdr:col>
      <xdr:colOff>114300</xdr:colOff>
      <xdr:row>54</xdr:row>
      <xdr:rowOff>170815</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32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128905</xdr:rowOff>
    </xdr:from>
    <xdr:to>
      <xdr:col>19</xdr:col>
      <xdr:colOff>177800</xdr:colOff>
      <xdr:row>56</xdr:row>
      <xdr:rowOff>33655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55865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155575</xdr:rowOff>
    </xdr:from>
    <xdr:to>
      <xdr:col>20</xdr:col>
      <xdr:colOff>38100</xdr:colOff>
      <xdr:row>55</xdr:row>
      <xdr:rowOff>86360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413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102235</xdr:rowOff>
    </xdr:from>
    <xdr:ext cx="529590" cy="2584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29965" y="91890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87,097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63500</xdr:rowOff>
    </xdr:from>
    <xdr:to>
      <xdr:col>15</xdr:col>
      <xdr:colOff>50800</xdr:colOff>
      <xdr:row>56</xdr:row>
      <xdr:rowOff>33655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321800"/>
          <a:ext cx="889000" cy="313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72390</xdr:rowOff>
    </xdr:from>
    <xdr:to>
      <xdr:col>15</xdr:col>
      <xdr:colOff>101600</xdr:colOff>
      <xdr:row>56</xdr:row>
      <xdr:rowOff>2540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19050</xdr:rowOff>
    </xdr:from>
    <xdr:ext cx="529590" cy="25400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0965" y="92773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63500</xdr:rowOff>
    </xdr:from>
    <xdr:to>
      <xdr:col>10</xdr:col>
      <xdr:colOff>114300</xdr:colOff>
      <xdr:row>57</xdr:row>
      <xdr:rowOff>109855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321800"/>
          <a:ext cx="889000" cy="560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120650</xdr:rowOff>
    </xdr:from>
    <xdr:to>
      <xdr:col>10</xdr:col>
      <xdr:colOff>165100</xdr:colOff>
      <xdr:row>56</xdr:row>
      <xdr:rowOff>50165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550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41275</xdr:rowOff>
    </xdr:from>
    <xdr:ext cx="529590" cy="25400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1965" y="96424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52070</xdr:rowOff>
    </xdr:from>
    <xdr:to>
      <xdr:col>6</xdr:col>
      <xdr:colOff>38100</xdr:colOff>
      <xdr:row>55</xdr:row>
      <xdr:rowOff>153035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481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53</xdr:row>
      <xdr:rowOff>169545</xdr:rowOff>
    </xdr:from>
    <xdr:ext cx="529590" cy="2540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2965" y="92563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84,128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82550</xdr:rowOff>
    </xdr:from>
    <xdr:to>
      <xdr:col>24</xdr:col>
      <xdr:colOff>114300</xdr:colOff>
      <xdr:row>56</xdr:row>
      <xdr:rowOff>12700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60960</xdr:rowOff>
    </xdr:from>
    <xdr:ext cx="534670" cy="259080"/>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9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78105</xdr:rowOff>
    </xdr:from>
    <xdr:to>
      <xdr:col>20</xdr:col>
      <xdr:colOff>38100</xdr:colOff>
      <xdr:row>56</xdr:row>
      <xdr:rowOff>8255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50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170815</xdr:rowOff>
    </xdr:from>
    <xdr:ext cx="529590" cy="2584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29965" y="96005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154940</xdr:rowOff>
    </xdr:from>
    <xdr:to>
      <xdr:col>15</xdr:col>
      <xdr:colOff>101600</xdr:colOff>
      <xdr:row>56</xdr:row>
      <xdr:rowOff>84455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84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75565</xdr:rowOff>
    </xdr:from>
    <xdr:ext cx="529590" cy="25400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0965" y="96767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12065</xdr:rowOff>
    </xdr:from>
    <xdr:to>
      <xdr:col>10</xdr:col>
      <xdr:colOff>165100</xdr:colOff>
      <xdr:row>54</xdr:row>
      <xdr:rowOff>113665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2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52</xdr:row>
      <xdr:rowOff>130175</xdr:rowOff>
    </xdr:from>
    <xdr:ext cx="52959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1965" y="90455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59055</xdr:rowOff>
    </xdr:from>
    <xdr:to>
      <xdr:col>6</xdr:col>
      <xdr:colOff>38100</xdr:colOff>
      <xdr:row>57</xdr:row>
      <xdr:rowOff>160655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151765</xdr:rowOff>
    </xdr:from>
    <xdr:ext cx="5295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2965" y="99244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840" cy="25908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62280"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640" y="1306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00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00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52070</xdr:rowOff>
    </xdr:from>
    <xdr:to>
      <xdr:col>24</xdr:col>
      <xdr:colOff>62865</xdr:colOff>
      <xdr:row>78</xdr:row>
      <xdr:rowOff>26035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25020"/>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29845</xdr:rowOff>
    </xdr:from>
    <xdr:ext cx="469900" cy="25400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294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26035</xdr:rowOff>
    </xdr:from>
    <xdr:to>
      <xdr:col>24</xdr:col>
      <xdr:colOff>152400</xdr:colOff>
      <xdr:row>78</xdr:row>
      <xdr:rowOff>26035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9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169545</xdr:rowOff>
    </xdr:from>
    <xdr:ext cx="534670" cy="25400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995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52070</xdr:rowOff>
    </xdr:from>
    <xdr:to>
      <xdr:col>24</xdr:col>
      <xdr:colOff>152400</xdr:colOff>
      <xdr:row>71</xdr:row>
      <xdr:rowOff>52070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2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43815</xdr:rowOff>
    </xdr:from>
    <xdr:to>
      <xdr:col>24</xdr:col>
      <xdr:colOff>63500</xdr:colOff>
      <xdr:row>77</xdr:row>
      <xdr:rowOff>63500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4546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120650</xdr:rowOff>
    </xdr:from>
    <xdr:ext cx="469900" cy="25400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794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97790</xdr:rowOff>
    </xdr:from>
    <xdr:to>
      <xdr:col>24</xdr:col>
      <xdr:colOff>114300</xdr:colOff>
      <xdr:row>77</xdr:row>
      <xdr:rowOff>27305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7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63500</xdr:rowOff>
    </xdr:from>
    <xdr:to>
      <xdr:col>19</xdr:col>
      <xdr:colOff>177800</xdr:colOff>
      <xdr:row>77</xdr:row>
      <xdr:rowOff>65405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51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118110</xdr:rowOff>
    </xdr:from>
    <xdr:to>
      <xdr:col>20</xdr:col>
      <xdr:colOff>38100</xdr:colOff>
      <xdr:row>77</xdr:row>
      <xdr:rowOff>48260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64770</xdr:rowOff>
    </xdr:from>
    <xdr:ext cx="464820" cy="25400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29235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65405</xdr:rowOff>
    </xdr:from>
    <xdr:to>
      <xdr:col>15</xdr:col>
      <xdr:colOff>50800</xdr:colOff>
      <xdr:row>77</xdr:row>
      <xdr:rowOff>98425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670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74930</xdr:rowOff>
    </xdr:from>
    <xdr:to>
      <xdr:col>15</xdr:col>
      <xdr:colOff>101600</xdr:colOff>
      <xdr:row>77</xdr:row>
      <xdr:rowOff>4445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05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20955</xdr:rowOff>
    </xdr:from>
    <xdr:ext cx="464820" cy="25400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28797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98425</xdr:rowOff>
    </xdr:from>
    <xdr:to>
      <xdr:col>10</xdr:col>
      <xdr:colOff>114300</xdr:colOff>
      <xdr:row>77</xdr:row>
      <xdr:rowOff>110490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000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144145</xdr:rowOff>
    </xdr:from>
    <xdr:to>
      <xdr:col>10</xdr:col>
      <xdr:colOff>165100</xdr:colOff>
      <xdr:row>77</xdr:row>
      <xdr:rowOff>74930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74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90805</xdr:rowOff>
    </xdr:from>
    <xdr:ext cx="464820"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294955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132715</xdr:rowOff>
    </xdr:from>
    <xdr:to>
      <xdr:col>6</xdr:col>
      <xdr:colOff>38100</xdr:colOff>
      <xdr:row>77</xdr:row>
      <xdr:rowOff>63500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62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79375</xdr:rowOff>
    </xdr:from>
    <xdr:ext cx="464820" cy="2584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293812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164465</xdr:rowOff>
    </xdr:from>
    <xdr:to>
      <xdr:col>24</xdr:col>
      <xdr:colOff>114300</xdr:colOff>
      <xdr:row>77</xdr:row>
      <xdr:rowOff>94615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143510</xdr:rowOff>
    </xdr:from>
    <xdr:ext cx="469900" cy="25400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737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12700</xdr:rowOff>
    </xdr:from>
    <xdr:to>
      <xdr:col>20</xdr:col>
      <xdr:colOff>38100</xdr:colOff>
      <xdr:row>77</xdr:row>
      <xdr:rowOff>114300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105410</xdr:rowOff>
    </xdr:from>
    <xdr:ext cx="46482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307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14605</xdr:rowOff>
    </xdr:from>
    <xdr:to>
      <xdr:col>15</xdr:col>
      <xdr:colOff>101600</xdr:colOff>
      <xdr:row>77</xdr:row>
      <xdr:rowOff>116205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107315</xdr:rowOff>
    </xdr:from>
    <xdr:ext cx="46482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308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47625</xdr:rowOff>
    </xdr:from>
    <xdr:to>
      <xdr:col>10</xdr:col>
      <xdr:colOff>165100</xdr:colOff>
      <xdr:row>77</xdr:row>
      <xdr:rowOff>149225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140335</xdr:rowOff>
    </xdr:from>
    <xdr:ext cx="46482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341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59690</xdr:rowOff>
    </xdr:from>
    <xdr:to>
      <xdr:col>6</xdr:col>
      <xdr:colOff>38100</xdr:colOff>
      <xdr:row>77</xdr:row>
      <xdr:rowOff>161290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152400</xdr:rowOff>
    </xdr:from>
    <xdr:ext cx="46482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3540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00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400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799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0550" cy="25400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0550" cy="25400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90550" cy="25400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66040</xdr:rowOff>
    </xdr:from>
    <xdr:to>
      <xdr:col>24</xdr:col>
      <xdr:colOff>62865</xdr:colOff>
      <xdr:row>99</xdr:row>
      <xdr:rowOff>8890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667990"/>
          <a:ext cx="127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12700</xdr:rowOff>
    </xdr:from>
    <xdr:ext cx="534670" cy="259080"/>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78,215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8890</xdr:rowOff>
    </xdr:from>
    <xdr:to>
      <xdr:col>24</xdr:col>
      <xdr:colOff>152400</xdr:colOff>
      <xdr:row>99</xdr:row>
      <xdr:rowOff>8890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12700</xdr:rowOff>
    </xdr:from>
    <xdr:ext cx="598805" cy="259080"/>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443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135,725</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66040</xdr:rowOff>
    </xdr:from>
    <xdr:to>
      <xdr:col>24</xdr:col>
      <xdr:colOff>152400</xdr:colOff>
      <xdr:row>91</xdr:row>
      <xdr:rowOff>66040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93345</xdr:rowOff>
    </xdr:from>
    <xdr:to>
      <xdr:col>24</xdr:col>
      <xdr:colOff>63500</xdr:colOff>
      <xdr:row>96</xdr:row>
      <xdr:rowOff>135890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381095"/>
          <a:ext cx="8382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6350</xdr:rowOff>
    </xdr:from>
    <xdr:ext cx="598805" cy="254000"/>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595120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93</xdr:row>
      <xdr:rowOff>154940</xdr:rowOff>
    </xdr:from>
    <xdr:to>
      <xdr:col>24</xdr:col>
      <xdr:colOff>114300</xdr:colOff>
      <xdr:row>94</xdr:row>
      <xdr:rowOff>85090</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0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135890</xdr:rowOff>
    </xdr:from>
    <xdr:to>
      <xdr:col>19</xdr:col>
      <xdr:colOff>177800</xdr:colOff>
      <xdr:row>97</xdr:row>
      <xdr:rowOff>124460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9509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167640</xdr:rowOff>
    </xdr:from>
    <xdr:to>
      <xdr:col>20</xdr:col>
      <xdr:colOff>38100</xdr:colOff>
      <xdr:row>95</xdr:row>
      <xdr:rowOff>97790</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28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114300</xdr:rowOff>
    </xdr:from>
    <xdr:ext cx="593725" cy="259080"/>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580" y="16059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3175</xdr:rowOff>
    </xdr:from>
    <xdr:to>
      <xdr:col>15</xdr:col>
      <xdr:colOff>50800</xdr:colOff>
      <xdr:row>97</xdr:row>
      <xdr:rowOff>124460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462375"/>
          <a:ext cx="889000" cy="292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78105</xdr:rowOff>
    </xdr:from>
    <xdr:to>
      <xdr:col>15</xdr:col>
      <xdr:colOff>101600</xdr:colOff>
      <xdr:row>97</xdr:row>
      <xdr:rowOff>8255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5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24765</xdr:rowOff>
    </xdr:from>
    <xdr:ext cx="529590" cy="259080"/>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0965" y="163125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3175</xdr:rowOff>
    </xdr:from>
    <xdr:to>
      <xdr:col>10</xdr:col>
      <xdr:colOff>114300</xdr:colOff>
      <xdr:row>99</xdr:row>
      <xdr:rowOff>22225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462375"/>
          <a:ext cx="889000" cy="533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103505</xdr:rowOff>
    </xdr:from>
    <xdr:to>
      <xdr:col>10</xdr:col>
      <xdr:colOff>165100</xdr:colOff>
      <xdr:row>95</xdr:row>
      <xdr:rowOff>33655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21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50165</xdr:rowOff>
    </xdr:from>
    <xdr:ext cx="59372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580" y="159950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116840</xdr:rowOff>
    </xdr:from>
    <xdr:to>
      <xdr:col>6</xdr:col>
      <xdr:colOff>38100</xdr:colOff>
      <xdr:row>98</xdr:row>
      <xdr:rowOff>46990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74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63500</xdr:rowOff>
    </xdr:from>
    <xdr:ext cx="529590" cy="25400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2965" y="165227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86,269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42545</xdr:rowOff>
    </xdr:from>
    <xdr:to>
      <xdr:col>24</xdr:col>
      <xdr:colOff>114300</xdr:colOff>
      <xdr:row>95</xdr:row>
      <xdr:rowOff>144145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20955</xdr:rowOff>
    </xdr:from>
    <xdr:ext cx="598805" cy="254000"/>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30870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104,541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85090</xdr:rowOff>
    </xdr:from>
    <xdr:to>
      <xdr:col>20</xdr:col>
      <xdr:colOff>38100</xdr:colOff>
      <xdr:row>97</xdr:row>
      <xdr:rowOff>15240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6350</xdr:rowOff>
    </xdr:from>
    <xdr:ext cx="529590" cy="25400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29965" y="16637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73660</xdr:rowOff>
    </xdr:from>
    <xdr:to>
      <xdr:col>15</xdr:col>
      <xdr:colOff>101600</xdr:colOff>
      <xdr:row>98</xdr:row>
      <xdr:rowOff>3810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166370</xdr:rowOff>
    </xdr:from>
    <xdr:ext cx="529590" cy="25400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0965" y="167970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123825</xdr:rowOff>
    </xdr:from>
    <xdr:to>
      <xdr:col>10</xdr:col>
      <xdr:colOff>165100</xdr:colOff>
      <xdr:row>96</xdr:row>
      <xdr:rowOff>53975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45085</xdr:rowOff>
    </xdr:from>
    <xdr:ext cx="593725" cy="2584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580" y="1650428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143510</xdr:rowOff>
    </xdr:from>
    <xdr:to>
      <xdr:col>6</xdr:col>
      <xdr:colOff>38100</xdr:colOff>
      <xdr:row>99</xdr:row>
      <xdr:rowOff>73025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45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64135</xdr:rowOff>
    </xdr:from>
    <xdr:ext cx="529590" cy="25400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2965" y="17037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40</xdr:row>
      <xdr:rowOff>111760</xdr:rowOff>
    </xdr:from>
    <xdr:ext cx="531495" cy="254000"/>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72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0550" cy="25400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0550"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055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0550" cy="25400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134620</xdr:rowOff>
    </xdr:from>
    <xdr:to>
      <xdr:col>54</xdr:col>
      <xdr:colOff>189865</xdr:colOff>
      <xdr:row>39</xdr:row>
      <xdr:rowOff>41275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6478270"/>
          <a:ext cx="1270" cy="249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45085</xdr:rowOff>
    </xdr:from>
    <xdr:ext cx="534670" cy="2584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731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60,232</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41275</xdr:rowOff>
    </xdr:from>
    <xdr:to>
      <xdr:col>55</xdr:col>
      <xdr:colOff>88900</xdr:colOff>
      <xdr:row>39</xdr:row>
      <xdr:rowOff>41275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727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81280</xdr:rowOff>
    </xdr:from>
    <xdr:ext cx="534670" cy="259080"/>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6253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79,920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134620</xdr:rowOff>
    </xdr:from>
    <xdr:to>
      <xdr:col>55</xdr:col>
      <xdr:colOff>88900</xdr:colOff>
      <xdr:row>37</xdr:row>
      <xdr:rowOff>134620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7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89535</xdr:rowOff>
    </xdr:from>
    <xdr:to>
      <xdr:col>55</xdr:col>
      <xdr:colOff>0</xdr:colOff>
      <xdr:row>38</xdr:row>
      <xdr:rowOff>125095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60463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17780</xdr:rowOff>
    </xdr:from>
    <xdr:ext cx="534670" cy="254000"/>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53288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39370</xdr:rowOff>
    </xdr:from>
    <xdr:to>
      <xdr:col>55</xdr:col>
      <xdr:colOff>50800</xdr:colOff>
      <xdr:row>38</xdr:row>
      <xdr:rowOff>140970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5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80645</xdr:rowOff>
    </xdr:from>
    <xdr:to>
      <xdr:col>50</xdr:col>
      <xdr:colOff>114300</xdr:colOff>
      <xdr:row>38</xdr:row>
      <xdr:rowOff>125095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59574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52705</xdr:rowOff>
    </xdr:from>
    <xdr:to>
      <xdr:col>50</xdr:col>
      <xdr:colOff>165100</xdr:colOff>
      <xdr:row>38</xdr:row>
      <xdr:rowOff>154940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567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170815</xdr:rowOff>
    </xdr:from>
    <xdr:ext cx="529590" cy="2584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71965" y="63430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80645</xdr:rowOff>
    </xdr:from>
    <xdr:to>
      <xdr:col>45</xdr:col>
      <xdr:colOff>177800</xdr:colOff>
      <xdr:row>38</xdr:row>
      <xdr:rowOff>157480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59574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17780</xdr:rowOff>
    </xdr:from>
    <xdr:to>
      <xdr:col>46</xdr:col>
      <xdr:colOff>38100</xdr:colOff>
      <xdr:row>38</xdr:row>
      <xdr:rowOff>119380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135890</xdr:rowOff>
    </xdr:from>
    <xdr:ext cx="529590" cy="259080"/>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82965" y="6308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70485</xdr:rowOff>
    </xdr:from>
    <xdr:to>
      <xdr:col>41</xdr:col>
      <xdr:colOff>50800</xdr:colOff>
      <xdr:row>38</xdr:row>
      <xdr:rowOff>157480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972300" y="5385435"/>
          <a:ext cx="889000" cy="128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57785</xdr:rowOff>
    </xdr:from>
    <xdr:to>
      <xdr:col>41</xdr:col>
      <xdr:colOff>101600</xdr:colOff>
      <xdr:row>38</xdr:row>
      <xdr:rowOff>159385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4445</xdr:rowOff>
    </xdr:from>
    <xdr:ext cx="52959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93965" y="63480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23495</xdr:rowOff>
    </xdr:from>
    <xdr:to>
      <xdr:col>36</xdr:col>
      <xdr:colOff>165100</xdr:colOff>
      <xdr:row>30</xdr:row>
      <xdr:rowOff>125095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141605</xdr:rowOff>
    </xdr:from>
    <xdr:ext cx="59372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580" y="49422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179,143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38735</xdr:rowOff>
    </xdr:from>
    <xdr:to>
      <xdr:col>55</xdr:col>
      <xdr:colOff>50800</xdr:colOff>
      <xdr:row>38</xdr:row>
      <xdr:rowOff>140335</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61595</xdr:rowOff>
    </xdr:from>
    <xdr:ext cx="534670" cy="259080"/>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40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74930</xdr:rowOff>
    </xdr:from>
    <xdr:to>
      <xdr:col>50</xdr:col>
      <xdr:colOff>165100</xdr:colOff>
      <xdr:row>39</xdr:row>
      <xdr:rowOff>4445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167005</xdr:rowOff>
    </xdr:from>
    <xdr:ext cx="529590" cy="25400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71965" y="66821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29845</xdr:rowOff>
    </xdr:from>
    <xdr:to>
      <xdr:col>46</xdr:col>
      <xdr:colOff>38100</xdr:colOff>
      <xdr:row>38</xdr:row>
      <xdr:rowOff>132080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54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122555</xdr:rowOff>
    </xdr:from>
    <xdr:ext cx="529590" cy="25400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82965" y="66376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106680</xdr:rowOff>
    </xdr:from>
    <xdr:to>
      <xdr:col>41</xdr:col>
      <xdr:colOff>101600</xdr:colOff>
      <xdr:row>39</xdr:row>
      <xdr:rowOff>36830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27940</xdr:rowOff>
    </xdr:from>
    <xdr:ext cx="52959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93965" y="6714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19685</xdr:rowOff>
    </xdr:from>
    <xdr:to>
      <xdr:col>36</xdr:col>
      <xdr:colOff>165100</xdr:colOff>
      <xdr:row>31</xdr:row>
      <xdr:rowOff>121285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533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112395</xdr:rowOff>
    </xdr:from>
    <xdr:ext cx="593725" cy="25400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580" y="54273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60</xdr:row>
      <xdr:rowOff>111760</xdr:rowOff>
    </xdr:from>
    <xdr:ext cx="531495" cy="25400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72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00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055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0550"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122555</xdr:rowOff>
    </xdr:from>
    <xdr:to>
      <xdr:col>54</xdr:col>
      <xdr:colOff>189865</xdr:colOff>
      <xdr:row>59</xdr:row>
      <xdr:rowOff>112395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650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116205</xdr:rowOff>
    </xdr:from>
    <xdr:ext cx="534670" cy="25908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231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36,422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112395</xdr:rowOff>
    </xdr:from>
    <xdr:to>
      <xdr:col>55</xdr:col>
      <xdr:colOff>88900</xdr:colOff>
      <xdr:row>59</xdr:row>
      <xdr:rowOff>112395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227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69215</xdr:rowOff>
    </xdr:from>
    <xdr:ext cx="598805" cy="25908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107,916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122555</xdr:rowOff>
    </xdr:from>
    <xdr:to>
      <xdr:col>55</xdr:col>
      <xdr:colOff>88900</xdr:colOff>
      <xdr:row>51</xdr:row>
      <xdr:rowOff>122555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65405</xdr:rowOff>
    </xdr:from>
    <xdr:to>
      <xdr:col>55</xdr:col>
      <xdr:colOff>0</xdr:colOff>
      <xdr:row>55</xdr:row>
      <xdr:rowOff>135890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152255"/>
          <a:ext cx="838200" cy="413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128905</xdr:rowOff>
    </xdr:from>
    <xdr:ext cx="534670" cy="25908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015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150495</xdr:rowOff>
    </xdr:from>
    <xdr:to>
      <xdr:col>55</xdr:col>
      <xdr:colOff>50800</xdr:colOff>
      <xdr:row>58</xdr:row>
      <xdr:rowOff>80645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2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65405</xdr:rowOff>
    </xdr:from>
    <xdr:to>
      <xdr:col>50</xdr:col>
      <xdr:colOff>114300</xdr:colOff>
      <xdr:row>57</xdr:row>
      <xdr:rowOff>36195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152255"/>
          <a:ext cx="889000" cy="656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24130</xdr:rowOff>
    </xdr:from>
    <xdr:to>
      <xdr:col>50</xdr:col>
      <xdr:colOff>165100</xdr:colOff>
      <xdr:row>58</xdr:row>
      <xdr:rowOff>125730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116840</xdr:rowOff>
    </xdr:from>
    <xdr:ext cx="529590"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1965" y="10060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13970</xdr:rowOff>
    </xdr:from>
    <xdr:to>
      <xdr:col>45</xdr:col>
      <xdr:colOff>177800</xdr:colOff>
      <xdr:row>57</xdr:row>
      <xdr:rowOff>36195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15170"/>
          <a:ext cx="88900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44450</xdr:rowOff>
    </xdr:from>
    <xdr:to>
      <xdr:col>46</xdr:col>
      <xdr:colOff>38100</xdr:colOff>
      <xdr:row>59</xdr:row>
      <xdr:rowOff>146050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1016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137160</xdr:rowOff>
    </xdr:from>
    <xdr:ext cx="52959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2965" y="102527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13970</xdr:rowOff>
    </xdr:from>
    <xdr:to>
      <xdr:col>41</xdr:col>
      <xdr:colOff>50800</xdr:colOff>
      <xdr:row>57</xdr:row>
      <xdr:rowOff>147955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1517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149860</xdr:rowOff>
    </xdr:from>
    <xdr:to>
      <xdr:col>41</xdr:col>
      <xdr:colOff>101600</xdr:colOff>
      <xdr:row>59</xdr:row>
      <xdr:rowOff>80010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1009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71120</xdr:rowOff>
    </xdr:from>
    <xdr:ext cx="52959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3965" y="10186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165100</xdr:rowOff>
    </xdr:from>
    <xdr:to>
      <xdr:col>36</xdr:col>
      <xdr:colOff>165100</xdr:colOff>
      <xdr:row>56</xdr:row>
      <xdr:rowOff>95250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59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111760</xdr:rowOff>
    </xdr:from>
    <xdr:ext cx="529590" cy="25400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4965" y="93700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85090</xdr:rowOff>
    </xdr:from>
    <xdr:to>
      <xdr:col>55</xdr:col>
      <xdr:colOff>50800</xdr:colOff>
      <xdr:row>56</xdr:row>
      <xdr:rowOff>15240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1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107950</xdr:rowOff>
    </xdr:from>
    <xdr:ext cx="534670" cy="25908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6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14605</xdr:rowOff>
    </xdr:from>
    <xdr:to>
      <xdr:col>50</xdr:col>
      <xdr:colOff>165100</xdr:colOff>
      <xdr:row>53</xdr:row>
      <xdr:rowOff>116205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10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132715</xdr:rowOff>
    </xdr:from>
    <xdr:ext cx="529590" cy="25400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1965" y="88766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156845</xdr:rowOff>
    </xdr:from>
    <xdr:to>
      <xdr:col>46</xdr:col>
      <xdr:colOff>38100</xdr:colOff>
      <xdr:row>57</xdr:row>
      <xdr:rowOff>86995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103505</xdr:rowOff>
    </xdr:from>
    <xdr:ext cx="52959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2965" y="95332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134620</xdr:rowOff>
    </xdr:from>
    <xdr:to>
      <xdr:col>41</xdr:col>
      <xdr:colOff>101600</xdr:colOff>
      <xdr:row>56</xdr:row>
      <xdr:rowOff>64770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81280</xdr:rowOff>
    </xdr:from>
    <xdr:ext cx="52959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3965" y="9339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97790</xdr:rowOff>
    </xdr:from>
    <xdr:to>
      <xdr:col>36</xdr:col>
      <xdr:colOff>165100</xdr:colOff>
      <xdr:row>58</xdr:row>
      <xdr:rowOff>27305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70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18415</xdr:rowOff>
    </xdr:from>
    <xdr:ext cx="529590" cy="25400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4965" y="99625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840" cy="25400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400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400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400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00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27305</xdr:rowOff>
    </xdr:from>
    <xdr:to>
      <xdr:col>54</xdr:col>
      <xdr:colOff>189865</xdr:colOff>
      <xdr:row>78</xdr:row>
      <xdr:rowOff>79375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2880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83185</xdr:rowOff>
    </xdr:from>
    <xdr:ext cx="469900" cy="25908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56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79375</xdr:rowOff>
    </xdr:from>
    <xdr:to>
      <xdr:col>55</xdr:col>
      <xdr:colOff>88900</xdr:colOff>
      <xdr:row>78</xdr:row>
      <xdr:rowOff>79375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145415</xdr:rowOff>
    </xdr:from>
    <xdr:ext cx="534670" cy="25400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040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64,905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27305</xdr:rowOff>
    </xdr:from>
    <xdr:to>
      <xdr:col>55</xdr:col>
      <xdr:colOff>88900</xdr:colOff>
      <xdr:row>70</xdr:row>
      <xdr:rowOff>27305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28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132715</xdr:rowOff>
    </xdr:from>
    <xdr:to>
      <xdr:col>55</xdr:col>
      <xdr:colOff>0</xdr:colOff>
      <xdr:row>75</xdr:row>
      <xdr:rowOff>112395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2820015"/>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66040</xdr:rowOff>
    </xdr:from>
    <xdr:ext cx="534670" cy="25400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624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87630</xdr:rowOff>
    </xdr:from>
    <xdr:to>
      <xdr:col>55</xdr:col>
      <xdr:colOff>50800</xdr:colOff>
      <xdr:row>77</xdr:row>
      <xdr:rowOff>17780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132715</xdr:rowOff>
    </xdr:from>
    <xdr:to>
      <xdr:col>50</xdr:col>
      <xdr:colOff>114300</xdr:colOff>
      <xdr:row>78</xdr:row>
      <xdr:rowOff>26035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820015"/>
          <a:ext cx="889000" cy="579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105410</xdr:rowOff>
    </xdr:from>
    <xdr:to>
      <xdr:col>50</xdr:col>
      <xdr:colOff>165100</xdr:colOff>
      <xdr:row>77</xdr:row>
      <xdr:rowOff>35560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26670</xdr:rowOff>
    </xdr:from>
    <xdr:ext cx="529590" cy="25908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32283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26035</xdr:rowOff>
    </xdr:from>
    <xdr:to>
      <xdr:col>45</xdr:col>
      <xdr:colOff>177800</xdr:colOff>
      <xdr:row>78</xdr:row>
      <xdr:rowOff>95250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9913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115570</xdr:rowOff>
    </xdr:from>
    <xdr:to>
      <xdr:col>46</xdr:col>
      <xdr:colOff>38100</xdr:colOff>
      <xdr:row>78</xdr:row>
      <xdr:rowOff>45720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62230</xdr:rowOff>
    </xdr:from>
    <xdr:ext cx="46482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515350" y="130924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95250</xdr:rowOff>
    </xdr:from>
    <xdr:to>
      <xdr:col>41</xdr:col>
      <xdr:colOff>50800</xdr:colOff>
      <xdr:row>78</xdr:row>
      <xdr:rowOff>124460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683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109220</xdr:rowOff>
    </xdr:from>
    <xdr:to>
      <xdr:col>41</xdr:col>
      <xdr:colOff>101600</xdr:colOff>
      <xdr:row>78</xdr:row>
      <xdr:rowOff>39370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1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76</xdr:row>
      <xdr:rowOff>55880</xdr:rowOff>
    </xdr:from>
    <xdr:ext cx="46482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626350" y="130860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103505</xdr:rowOff>
    </xdr:from>
    <xdr:to>
      <xdr:col>36</xdr:col>
      <xdr:colOff>165100</xdr:colOff>
      <xdr:row>76</xdr:row>
      <xdr:rowOff>33655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50165</xdr:rowOff>
    </xdr:from>
    <xdr:ext cx="52959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7374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61595</xdr:rowOff>
    </xdr:from>
    <xdr:to>
      <xdr:col>55</xdr:col>
      <xdr:colOff>50800</xdr:colOff>
      <xdr:row>75</xdr:row>
      <xdr:rowOff>163195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9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84455</xdr:rowOff>
    </xdr:from>
    <xdr:ext cx="534670" cy="25908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771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81915</xdr:rowOff>
    </xdr:from>
    <xdr:to>
      <xdr:col>50</xdr:col>
      <xdr:colOff>165100</xdr:colOff>
      <xdr:row>75</xdr:row>
      <xdr:rowOff>12065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29210</xdr:rowOff>
    </xdr:from>
    <xdr:ext cx="529590" cy="25400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1965" y="125450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146685</xdr:rowOff>
    </xdr:from>
    <xdr:to>
      <xdr:col>46</xdr:col>
      <xdr:colOff>38100</xdr:colOff>
      <xdr:row>78</xdr:row>
      <xdr:rowOff>76835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67945</xdr:rowOff>
    </xdr:from>
    <xdr:ext cx="464820" cy="2584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410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44450</xdr:rowOff>
    </xdr:from>
    <xdr:to>
      <xdr:col>41</xdr:col>
      <xdr:colOff>101600</xdr:colOff>
      <xdr:row>78</xdr:row>
      <xdr:rowOff>146050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137160</xdr:rowOff>
    </xdr:from>
    <xdr:ext cx="4648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350" y="13510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73660</xdr:rowOff>
    </xdr:from>
    <xdr:to>
      <xdr:col>36</xdr:col>
      <xdr:colOff>165100</xdr:colOff>
      <xdr:row>79</xdr:row>
      <xdr:rowOff>3810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78</xdr:row>
      <xdr:rowOff>166370</xdr:rowOff>
    </xdr:from>
    <xdr:ext cx="378460" cy="25400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70" y="135394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5400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00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149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5400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505" y="14970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6985</xdr:rowOff>
    </xdr:from>
    <xdr:to>
      <xdr:col>54</xdr:col>
      <xdr:colOff>189865</xdr:colOff>
      <xdr:row>99</xdr:row>
      <xdr:rowOff>60960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951835"/>
          <a:ext cx="1270" cy="1082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64770</xdr:rowOff>
    </xdr:from>
    <xdr:ext cx="534670" cy="254000"/>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70383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60960</xdr:rowOff>
    </xdr:from>
    <xdr:to>
      <xdr:col>55</xdr:col>
      <xdr:colOff>88900</xdr:colOff>
      <xdr:row>99</xdr:row>
      <xdr:rowOff>60960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125095</xdr:rowOff>
    </xdr:from>
    <xdr:ext cx="534670" cy="2584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727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47,988</a:t>
          </a:r>
          <a:endParaRPr kumimoji="1" lang="ja-JP" altLang="en-US" sz="1000" b="1">
            <a:latin typeface="ＭＳ Ｐゴシック"/>
            <a:ea typeface="ＭＳ Ｐゴシック"/>
          </a:endParaRPr>
        </a:p>
      </xdr:txBody>
    </xdr:sp>
    <xdr:clientData/>
  </xdr:oneCellAnchor>
  <xdr:twoCellAnchor>
    <xdr:from>
      <xdr:col>54</xdr:col>
      <xdr:colOff>101600</xdr:colOff>
      <xdr:row>93</xdr:row>
      <xdr:rowOff>6985</xdr:rowOff>
    </xdr:from>
    <xdr:to>
      <xdr:col>55</xdr:col>
      <xdr:colOff>88900</xdr:colOff>
      <xdr:row>93</xdr:row>
      <xdr:rowOff>6985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95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73660</xdr:rowOff>
    </xdr:from>
    <xdr:to>
      <xdr:col>55</xdr:col>
      <xdr:colOff>0</xdr:colOff>
      <xdr:row>95</xdr:row>
      <xdr:rowOff>132080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189960"/>
          <a:ext cx="8382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57785</xdr:rowOff>
    </xdr:from>
    <xdr:ext cx="534670" cy="259080"/>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6884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79375</xdr:rowOff>
    </xdr:from>
    <xdr:to>
      <xdr:col>55</xdr:col>
      <xdr:colOff>50800</xdr:colOff>
      <xdr:row>98</xdr:row>
      <xdr:rowOff>9525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73660</xdr:rowOff>
    </xdr:from>
    <xdr:to>
      <xdr:col>50</xdr:col>
      <xdr:colOff>114300</xdr:colOff>
      <xdr:row>95</xdr:row>
      <xdr:rowOff>27940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18996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151765</xdr:rowOff>
    </xdr:from>
    <xdr:to>
      <xdr:col>50</xdr:col>
      <xdr:colOff>165100</xdr:colOff>
      <xdr:row>98</xdr:row>
      <xdr:rowOff>81915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73025</xdr:rowOff>
    </xdr:from>
    <xdr:ext cx="52959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1965" y="168751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90</xdr:row>
      <xdr:rowOff>140335</xdr:rowOff>
    </xdr:from>
    <xdr:to>
      <xdr:col>45</xdr:col>
      <xdr:colOff>177800</xdr:colOff>
      <xdr:row>95</xdr:row>
      <xdr:rowOff>27940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5570835"/>
          <a:ext cx="889000" cy="744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67945</xdr:rowOff>
    </xdr:from>
    <xdr:to>
      <xdr:col>46</xdr:col>
      <xdr:colOff>38100</xdr:colOff>
      <xdr:row>98</xdr:row>
      <xdr:rowOff>169545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87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160655</xdr:rowOff>
    </xdr:from>
    <xdr:ext cx="52959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2965" y="169627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22,552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90</xdr:row>
      <xdr:rowOff>140335</xdr:rowOff>
    </xdr:from>
    <xdr:to>
      <xdr:col>41</xdr:col>
      <xdr:colOff>50800</xdr:colOff>
      <xdr:row>94</xdr:row>
      <xdr:rowOff>116840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5570835"/>
          <a:ext cx="8890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41910</xdr:rowOff>
    </xdr:from>
    <xdr:to>
      <xdr:col>41</xdr:col>
      <xdr:colOff>101600</xdr:colOff>
      <xdr:row>97</xdr:row>
      <xdr:rowOff>143510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7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134620</xdr:rowOff>
    </xdr:from>
    <xdr:ext cx="529590" cy="25400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3965" y="167652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102235</xdr:rowOff>
    </xdr:from>
    <xdr:to>
      <xdr:col>36</xdr:col>
      <xdr:colOff>165100</xdr:colOff>
      <xdr:row>96</xdr:row>
      <xdr:rowOff>32385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23495</xdr:rowOff>
    </xdr:from>
    <xdr:ext cx="52959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4965" y="16482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80645</xdr:rowOff>
    </xdr:from>
    <xdr:to>
      <xdr:col>55</xdr:col>
      <xdr:colOff>50800</xdr:colOff>
      <xdr:row>96</xdr:row>
      <xdr:rowOff>10795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103505</xdr:rowOff>
    </xdr:from>
    <xdr:ext cx="534670" cy="259080"/>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19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22860</xdr:rowOff>
    </xdr:from>
    <xdr:to>
      <xdr:col>50</xdr:col>
      <xdr:colOff>165100</xdr:colOff>
      <xdr:row>94</xdr:row>
      <xdr:rowOff>124460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1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140970</xdr:rowOff>
    </xdr:from>
    <xdr:ext cx="52959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5914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148590</xdr:rowOff>
    </xdr:from>
    <xdr:to>
      <xdr:col>46</xdr:col>
      <xdr:colOff>38100</xdr:colOff>
      <xdr:row>95</xdr:row>
      <xdr:rowOff>78740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95250</xdr:rowOff>
    </xdr:from>
    <xdr:ext cx="52959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2965" y="160401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90</xdr:row>
      <xdr:rowOff>89535</xdr:rowOff>
    </xdr:from>
    <xdr:to>
      <xdr:col>41</xdr:col>
      <xdr:colOff>101600</xdr:colOff>
      <xdr:row>91</xdr:row>
      <xdr:rowOff>19685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55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89</xdr:row>
      <xdr:rowOff>36195</xdr:rowOff>
    </xdr:from>
    <xdr:ext cx="52959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52952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66040</xdr:rowOff>
    </xdr:from>
    <xdr:to>
      <xdr:col>36</xdr:col>
      <xdr:colOff>165100</xdr:colOff>
      <xdr:row>94</xdr:row>
      <xdr:rowOff>167640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1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12700</xdr:rowOff>
    </xdr:from>
    <xdr:ext cx="52959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5957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840" cy="25400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35</xdr:row>
      <xdr:rowOff>54610</xdr:rowOff>
    </xdr:from>
    <xdr:ext cx="462280" cy="25400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78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111760</xdr:rowOff>
    </xdr:from>
    <xdr:ext cx="462280" cy="25400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78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29</xdr:row>
      <xdr:rowOff>168910</xdr:rowOff>
    </xdr:from>
    <xdr:ext cx="462280" cy="25400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27</xdr:row>
      <xdr:rowOff>54610</xdr:rowOff>
    </xdr:from>
    <xdr:ext cx="462280" cy="25400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118745</xdr:rowOff>
    </xdr:from>
    <xdr:to>
      <xdr:col>85</xdr:col>
      <xdr:colOff>126365</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6119495"/>
          <a:ext cx="1270" cy="535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4000"/>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65405</xdr:rowOff>
    </xdr:from>
    <xdr:ext cx="469900" cy="254000"/>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89470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2,341</a:t>
          </a:r>
          <a:endParaRPr kumimoji="1" lang="ja-JP" altLang="en-US" sz="1000" b="1">
            <a:latin typeface="ＭＳ Ｐゴシック"/>
            <a:ea typeface="ＭＳ Ｐゴシック"/>
          </a:endParaRPr>
        </a:p>
      </xdr:txBody>
    </xdr:sp>
    <xdr:clientData/>
  </xdr:oneCellAnchor>
  <xdr:twoCellAnchor>
    <xdr:from>
      <xdr:col>85</xdr:col>
      <xdr:colOff>38100</xdr:colOff>
      <xdr:row>35</xdr:row>
      <xdr:rowOff>118745</xdr:rowOff>
    </xdr:from>
    <xdr:to>
      <xdr:col>86</xdr:col>
      <xdr:colOff>25400</xdr:colOff>
      <xdr:row>35</xdr:row>
      <xdr:rowOff>118745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119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130175</xdr:rowOff>
    </xdr:from>
    <xdr:to>
      <xdr:col>85</xdr:col>
      <xdr:colOff>127000</xdr:colOff>
      <xdr:row>38</xdr:row>
      <xdr:rowOff>132080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6452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93980</xdr:rowOff>
    </xdr:from>
    <xdr:ext cx="378460" cy="259080"/>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2661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132080</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647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144145</xdr:rowOff>
    </xdr:from>
    <xdr:to>
      <xdr:col>81</xdr:col>
      <xdr:colOff>101600</xdr:colOff>
      <xdr:row>35</xdr:row>
      <xdr:rowOff>74930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5973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33</xdr:row>
      <xdr:rowOff>91440</xdr:rowOff>
    </xdr:from>
    <xdr:ext cx="46482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350" y="57492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34290</xdr:rowOff>
    </xdr:from>
    <xdr:to>
      <xdr:col>76</xdr:col>
      <xdr:colOff>165100</xdr:colOff>
      <xdr:row>35</xdr:row>
      <xdr:rowOff>135890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03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33</xdr:row>
      <xdr:rowOff>152400</xdr:rowOff>
    </xdr:from>
    <xdr:ext cx="46482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350" y="5810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97790</xdr:rowOff>
    </xdr:from>
    <xdr:to>
      <xdr:col>71</xdr:col>
      <xdr:colOff>177800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128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35</xdr:row>
      <xdr:rowOff>58420</xdr:rowOff>
    </xdr:from>
    <xdr:ext cx="46482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350" y="6059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30</xdr:row>
      <xdr:rowOff>8255</xdr:rowOff>
    </xdr:from>
    <xdr:to>
      <xdr:col>67</xdr:col>
      <xdr:colOff>101600</xdr:colOff>
      <xdr:row>30</xdr:row>
      <xdr:rowOff>109855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515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28</xdr:row>
      <xdr:rowOff>126365</xdr:rowOff>
    </xdr:from>
    <xdr:ext cx="46482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350" y="4926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79375</xdr:rowOff>
    </xdr:from>
    <xdr:to>
      <xdr:col>85</xdr:col>
      <xdr:colOff>177800</xdr:colOff>
      <xdr:row>39</xdr:row>
      <xdr:rowOff>9525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166370</xdr:rowOff>
    </xdr:from>
    <xdr:ext cx="313690" cy="254000"/>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1002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1905</xdr:rowOff>
    </xdr:from>
    <xdr:ext cx="31369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24455" y="66884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447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447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46990</xdr:rowOff>
    </xdr:from>
    <xdr:to>
      <xdr:col>67</xdr:col>
      <xdr:colOff>101600</xdr:colOff>
      <xdr:row>38</xdr:row>
      <xdr:rowOff>148590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139700</xdr:rowOff>
    </xdr:from>
    <xdr:ext cx="37846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70" y="6654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840" cy="25400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840" cy="25400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80</xdr:row>
      <xdr:rowOff>111760</xdr:rowOff>
    </xdr:from>
    <xdr:ext cx="531495" cy="25400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400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400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62230</xdr:rowOff>
    </xdr:from>
    <xdr:to>
      <xdr:col>85</xdr:col>
      <xdr:colOff>126365</xdr:colOff>
      <xdr:row>78</xdr:row>
      <xdr:rowOff>116840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3518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120650</xdr:rowOff>
    </xdr:from>
    <xdr:ext cx="534670" cy="254000"/>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4937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32,607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116840</xdr:rowOff>
    </xdr:from>
    <xdr:to>
      <xdr:col>86</xdr:col>
      <xdr:colOff>25400</xdr:colOff>
      <xdr:row>78</xdr:row>
      <xdr:rowOff>116840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48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8890</xdr:rowOff>
    </xdr:from>
    <xdr:ext cx="534670" cy="254000"/>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20103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65,535</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62230</xdr:rowOff>
    </xdr:from>
    <xdr:to>
      <xdr:col>86</xdr:col>
      <xdr:colOff>25400</xdr:colOff>
      <xdr:row>71</xdr:row>
      <xdr:rowOff>62230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3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87630</xdr:rowOff>
    </xdr:from>
    <xdr:to>
      <xdr:col>85</xdr:col>
      <xdr:colOff>127000</xdr:colOff>
      <xdr:row>72</xdr:row>
      <xdr:rowOff>126365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481300" y="12260580"/>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134620</xdr:rowOff>
    </xdr:from>
    <xdr:ext cx="534670" cy="254000"/>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47902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72</xdr:row>
      <xdr:rowOff>156210</xdr:rowOff>
    </xdr:from>
    <xdr:to>
      <xdr:col>85</xdr:col>
      <xdr:colOff>177800</xdr:colOff>
      <xdr:row>73</xdr:row>
      <xdr:rowOff>86360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250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87630</xdr:rowOff>
    </xdr:from>
    <xdr:to>
      <xdr:col>81</xdr:col>
      <xdr:colOff>50800</xdr:colOff>
      <xdr:row>72</xdr:row>
      <xdr:rowOff>50165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226058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66675</xdr:rowOff>
    </xdr:from>
    <xdr:to>
      <xdr:col>81</xdr:col>
      <xdr:colOff>101600</xdr:colOff>
      <xdr:row>72</xdr:row>
      <xdr:rowOff>168275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241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159385</xdr:rowOff>
    </xdr:from>
    <xdr:ext cx="529590"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3965" y="125037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72</xdr:row>
      <xdr:rowOff>50165</xdr:rowOff>
    </xdr:from>
    <xdr:to>
      <xdr:col>76</xdr:col>
      <xdr:colOff>114300</xdr:colOff>
      <xdr:row>72</xdr:row>
      <xdr:rowOff>95885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23945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1270</xdr:rowOff>
    </xdr:from>
    <xdr:to>
      <xdr:col>76</xdr:col>
      <xdr:colOff>165100</xdr:colOff>
      <xdr:row>74</xdr:row>
      <xdr:rowOff>102870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268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93980</xdr:rowOff>
    </xdr:from>
    <xdr:ext cx="52959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4965" y="12781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72</xdr:row>
      <xdr:rowOff>95885</xdr:rowOff>
    </xdr:from>
    <xdr:to>
      <xdr:col>71</xdr:col>
      <xdr:colOff>177800</xdr:colOff>
      <xdr:row>73</xdr:row>
      <xdr:rowOff>3810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244028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49530</xdr:rowOff>
    </xdr:from>
    <xdr:to>
      <xdr:col>72</xdr:col>
      <xdr:colOff>38100</xdr:colOff>
      <xdr:row>74</xdr:row>
      <xdr:rowOff>151130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142240</xdr:rowOff>
    </xdr:from>
    <xdr:ext cx="52959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5965" y="12829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155575</xdr:rowOff>
    </xdr:from>
    <xdr:to>
      <xdr:col>67</xdr:col>
      <xdr:colOff>101600</xdr:colOff>
      <xdr:row>76</xdr:row>
      <xdr:rowOff>86360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76835</xdr:rowOff>
    </xdr:from>
    <xdr:ext cx="529590" cy="25400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6965" y="131070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75565</xdr:rowOff>
    </xdr:from>
    <xdr:to>
      <xdr:col>85</xdr:col>
      <xdr:colOff>177800</xdr:colOff>
      <xdr:row>73</xdr:row>
      <xdr:rowOff>6350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2419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98425</xdr:rowOff>
    </xdr:from>
    <xdr:ext cx="534670" cy="254000"/>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22713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71</xdr:row>
      <xdr:rowOff>36830</xdr:rowOff>
    </xdr:from>
    <xdr:to>
      <xdr:col>81</xdr:col>
      <xdr:colOff>101600</xdr:colOff>
      <xdr:row>71</xdr:row>
      <xdr:rowOff>138430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220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69</xdr:row>
      <xdr:rowOff>154940</xdr:rowOff>
    </xdr:from>
    <xdr:ext cx="529590" cy="25400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3965" y="119849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71</xdr:row>
      <xdr:rowOff>170815</xdr:rowOff>
    </xdr:from>
    <xdr:to>
      <xdr:col>76</xdr:col>
      <xdr:colOff>165100</xdr:colOff>
      <xdr:row>72</xdr:row>
      <xdr:rowOff>100965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234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70</xdr:row>
      <xdr:rowOff>117475</xdr:rowOff>
    </xdr:from>
    <xdr:ext cx="52959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21189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45085</xdr:rowOff>
    </xdr:from>
    <xdr:to>
      <xdr:col>72</xdr:col>
      <xdr:colOff>38100</xdr:colOff>
      <xdr:row>72</xdr:row>
      <xdr:rowOff>146685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23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70</xdr:row>
      <xdr:rowOff>163195</xdr:rowOff>
    </xdr:from>
    <xdr:ext cx="52959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5965" y="12164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72</xdr:row>
      <xdr:rowOff>124460</xdr:rowOff>
    </xdr:from>
    <xdr:to>
      <xdr:col>67</xdr:col>
      <xdr:colOff>101600</xdr:colOff>
      <xdr:row>73</xdr:row>
      <xdr:rowOff>54610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71120</xdr:rowOff>
    </xdr:from>
    <xdr:ext cx="52959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6965" y="12244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384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400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400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38100</xdr:rowOff>
    </xdr:from>
    <xdr:ext cx="53149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5400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4970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46990</xdr:rowOff>
    </xdr:from>
    <xdr:to>
      <xdr:col>85</xdr:col>
      <xdr:colOff>126365</xdr:colOff>
      <xdr:row>99</xdr:row>
      <xdr:rowOff>11430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64894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15240</xdr:rowOff>
    </xdr:from>
    <xdr:ext cx="469900" cy="259080"/>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8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11430</xdr:rowOff>
    </xdr:from>
    <xdr:to>
      <xdr:col>86</xdr:col>
      <xdr:colOff>25400</xdr:colOff>
      <xdr:row>99</xdr:row>
      <xdr:rowOff>11430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84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165100</xdr:rowOff>
    </xdr:from>
    <xdr:ext cx="534670" cy="259080"/>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424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43,586</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46990</xdr:rowOff>
    </xdr:from>
    <xdr:to>
      <xdr:col>86</xdr:col>
      <xdr:colOff>25400</xdr:colOff>
      <xdr:row>91</xdr:row>
      <xdr:rowOff>46990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64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46990</xdr:rowOff>
    </xdr:from>
    <xdr:to>
      <xdr:col>85</xdr:col>
      <xdr:colOff>127000</xdr:colOff>
      <xdr:row>92</xdr:row>
      <xdr:rowOff>13970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5648940"/>
          <a:ext cx="8382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17780</xdr:rowOff>
    </xdr:from>
    <xdr:ext cx="534670" cy="254000"/>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055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21,295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38735</xdr:rowOff>
    </xdr:from>
    <xdr:to>
      <xdr:col>85</xdr:col>
      <xdr:colOff>177800</xdr:colOff>
      <xdr:row>95</xdr:row>
      <xdr:rowOff>140335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32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13970</xdr:rowOff>
    </xdr:from>
    <xdr:to>
      <xdr:col>81</xdr:col>
      <xdr:colOff>50800</xdr:colOff>
      <xdr:row>94</xdr:row>
      <xdr:rowOff>46990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5787370"/>
          <a:ext cx="8890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162560</xdr:rowOff>
    </xdr:from>
    <xdr:to>
      <xdr:col>81</xdr:col>
      <xdr:colOff>101600</xdr:colOff>
      <xdr:row>95</xdr:row>
      <xdr:rowOff>92710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27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959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3965" y="16371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46990</xdr:rowOff>
    </xdr:from>
    <xdr:to>
      <xdr:col>76</xdr:col>
      <xdr:colOff>114300</xdr:colOff>
      <xdr:row>94</xdr:row>
      <xdr:rowOff>62230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1632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74930</xdr:rowOff>
    </xdr:from>
    <xdr:to>
      <xdr:col>76</xdr:col>
      <xdr:colOff>165100</xdr:colOff>
      <xdr:row>96</xdr:row>
      <xdr:rowOff>5080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36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167640</xdr:rowOff>
    </xdr:from>
    <xdr:ext cx="529590" cy="25400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4965" y="164553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62230</xdr:rowOff>
    </xdr:from>
    <xdr:to>
      <xdr:col>71</xdr:col>
      <xdr:colOff>177800</xdr:colOff>
      <xdr:row>95</xdr:row>
      <xdr:rowOff>160020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178530"/>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74930</xdr:rowOff>
    </xdr:from>
    <xdr:to>
      <xdr:col>72</xdr:col>
      <xdr:colOff>38100</xdr:colOff>
      <xdr:row>96</xdr:row>
      <xdr:rowOff>4445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362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167005</xdr:rowOff>
    </xdr:from>
    <xdr:ext cx="529590" cy="25400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5965" y="16454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166370</xdr:rowOff>
    </xdr:from>
    <xdr:to>
      <xdr:col>67</xdr:col>
      <xdr:colOff>101600</xdr:colOff>
      <xdr:row>96</xdr:row>
      <xdr:rowOff>95885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86995</xdr:rowOff>
    </xdr:from>
    <xdr:ext cx="529590" cy="25400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6965" y="165461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90</xdr:row>
      <xdr:rowOff>167640</xdr:rowOff>
    </xdr:from>
    <xdr:to>
      <xdr:col>85</xdr:col>
      <xdr:colOff>177800</xdr:colOff>
      <xdr:row>91</xdr:row>
      <xdr:rowOff>97790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55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120650</xdr:rowOff>
    </xdr:from>
    <xdr:ext cx="534670" cy="254000"/>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55511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91</xdr:row>
      <xdr:rowOff>134620</xdr:rowOff>
    </xdr:from>
    <xdr:to>
      <xdr:col>81</xdr:col>
      <xdr:colOff>101600</xdr:colOff>
      <xdr:row>92</xdr:row>
      <xdr:rowOff>64770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57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90</xdr:row>
      <xdr:rowOff>81280</xdr:rowOff>
    </xdr:from>
    <xdr:ext cx="52959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3965" y="155117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167640</xdr:rowOff>
    </xdr:from>
    <xdr:to>
      <xdr:col>76</xdr:col>
      <xdr:colOff>165100</xdr:colOff>
      <xdr:row>94</xdr:row>
      <xdr:rowOff>97790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11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114300</xdr:rowOff>
    </xdr:from>
    <xdr:ext cx="52959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4965" y="15887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11430</xdr:rowOff>
    </xdr:from>
    <xdr:to>
      <xdr:col>72</xdr:col>
      <xdr:colOff>38100</xdr:colOff>
      <xdr:row>94</xdr:row>
      <xdr:rowOff>113030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12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129540</xdr:rowOff>
    </xdr:from>
    <xdr:ext cx="52959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5965" y="15902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109220</xdr:rowOff>
    </xdr:from>
    <xdr:to>
      <xdr:col>67</xdr:col>
      <xdr:colOff>101600</xdr:colOff>
      <xdr:row>96</xdr:row>
      <xdr:rowOff>39370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3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55880</xdr:rowOff>
    </xdr:from>
    <xdr:ext cx="52959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6965" y="161721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3840" cy="25908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2280" cy="25400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2280" cy="25908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2280" cy="25400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86360</xdr:rowOff>
    </xdr:from>
    <xdr:to>
      <xdr:col>116</xdr:col>
      <xdr:colOff>62865</xdr:colOff>
      <xdr:row>39</xdr:row>
      <xdr:rowOff>99060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29860"/>
          <a:ext cx="1270" cy="1555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32385</xdr:rowOff>
    </xdr:from>
    <xdr:ext cx="534670" cy="254000"/>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044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14,296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86360</xdr:rowOff>
    </xdr:from>
    <xdr:to>
      <xdr:col>116</xdr:col>
      <xdr:colOff>152400</xdr:colOff>
      <xdr:row>30</xdr:row>
      <xdr:rowOff>86360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635</xdr:rowOff>
    </xdr:from>
    <xdr:to>
      <xdr:col>116</xdr:col>
      <xdr:colOff>63500</xdr:colOff>
      <xdr:row>39</xdr:row>
      <xdr:rowOff>1270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6871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24765</xdr:rowOff>
    </xdr:from>
    <xdr:ext cx="469900" cy="259080"/>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1969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1905</xdr:rowOff>
    </xdr:from>
    <xdr:to>
      <xdr:col>116</xdr:col>
      <xdr:colOff>114300</xdr:colOff>
      <xdr:row>37</xdr:row>
      <xdr:rowOff>103505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144145</xdr:rowOff>
    </xdr:from>
    <xdr:to>
      <xdr:col>111</xdr:col>
      <xdr:colOff>177800</xdr:colOff>
      <xdr:row>39</xdr:row>
      <xdr:rowOff>1270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6592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156210</xdr:rowOff>
    </xdr:from>
    <xdr:to>
      <xdr:col>112</xdr:col>
      <xdr:colOff>38100</xdr:colOff>
      <xdr:row>37</xdr:row>
      <xdr:rowOff>86360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102870</xdr:rowOff>
    </xdr:from>
    <xdr:ext cx="46482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350" y="61036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118110</xdr:rowOff>
    </xdr:from>
    <xdr:to>
      <xdr:col>107</xdr:col>
      <xdr:colOff>50800</xdr:colOff>
      <xdr:row>38</xdr:row>
      <xdr:rowOff>144145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332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66040</xdr:rowOff>
    </xdr:from>
    <xdr:ext cx="464820" cy="25400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350" y="62382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118110</xdr:rowOff>
    </xdr:from>
    <xdr:to>
      <xdr:col>102</xdr:col>
      <xdr:colOff>114300</xdr:colOff>
      <xdr:row>38</xdr:row>
      <xdr:rowOff>125730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6332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114935</xdr:rowOff>
    </xdr:from>
    <xdr:to>
      <xdr:col>102</xdr:col>
      <xdr:colOff>165100</xdr:colOff>
      <xdr:row>38</xdr:row>
      <xdr:rowOff>45085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61595</xdr:rowOff>
    </xdr:from>
    <xdr:ext cx="46482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350" y="62337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93345</xdr:rowOff>
    </xdr:from>
    <xdr:to>
      <xdr:col>98</xdr:col>
      <xdr:colOff>38100</xdr:colOff>
      <xdr:row>38</xdr:row>
      <xdr:rowOff>23495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40640</xdr:rowOff>
    </xdr:from>
    <xdr:ext cx="464820" cy="25400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350" y="6212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121285</xdr:rowOff>
    </xdr:from>
    <xdr:to>
      <xdr:col>116</xdr:col>
      <xdr:colOff>114300</xdr:colOff>
      <xdr:row>39</xdr:row>
      <xdr:rowOff>52070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36195</xdr:rowOff>
    </xdr:from>
    <xdr:ext cx="378460" cy="259080"/>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51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121920</xdr:rowOff>
    </xdr:from>
    <xdr:to>
      <xdr:col>112</xdr:col>
      <xdr:colOff>38100</xdr:colOff>
      <xdr:row>39</xdr:row>
      <xdr:rowOff>52070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39</xdr:row>
      <xdr:rowOff>43180</xdr:rowOff>
    </xdr:from>
    <xdr:ext cx="378460" cy="25400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70" y="672973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93345</xdr:rowOff>
    </xdr:from>
    <xdr:to>
      <xdr:col>107</xdr:col>
      <xdr:colOff>101600</xdr:colOff>
      <xdr:row>39</xdr:row>
      <xdr:rowOff>23495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14605</xdr:rowOff>
    </xdr:from>
    <xdr:ext cx="46482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350" y="67011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67310</xdr:rowOff>
    </xdr:from>
    <xdr:to>
      <xdr:col>102</xdr:col>
      <xdr:colOff>165100</xdr:colOff>
      <xdr:row>38</xdr:row>
      <xdr:rowOff>168910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160020</xdr:rowOff>
    </xdr:from>
    <xdr:ext cx="46482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350" y="66751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74930</xdr:rowOff>
    </xdr:from>
    <xdr:to>
      <xdr:col>98</xdr:col>
      <xdr:colOff>38100</xdr:colOff>
      <xdr:row>39</xdr:row>
      <xdr:rowOff>5080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167640</xdr:rowOff>
    </xdr:from>
    <xdr:ext cx="464820" cy="25400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350" y="66827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840" cy="254000"/>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00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505" y="9484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00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505" y="9027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00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505" y="8569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00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128905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858885"/>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132715</xdr:rowOff>
    </xdr:from>
    <xdr:ext cx="378460" cy="254000"/>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07681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128905</xdr:rowOff>
    </xdr:from>
    <xdr:to>
      <xdr:col>116</xdr:col>
      <xdr:colOff>152400</xdr:colOff>
      <xdr:row>58</xdr:row>
      <xdr:rowOff>128905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073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27940</xdr:rowOff>
    </xdr:from>
    <xdr:to>
      <xdr:col>116</xdr:col>
      <xdr:colOff>63500</xdr:colOff>
      <xdr:row>58</xdr:row>
      <xdr:rowOff>34290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99720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132080</xdr:rowOff>
    </xdr:from>
    <xdr:ext cx="469900" cy="254000"/>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73328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3,317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109220</xdr:rowOff>
    </xdr:from>
    <xdr:to>
      <xdr:col>116</xdr:col>
      <xdr:colOff>114300</xdr:colOff>
      <xdr:row>58</xdr:row>
      <xdr:rowOff>38735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89535</xdr:rowOff>
    </xdr:from>
    <xdr:to>
      <xdr:col>111</xdr:col>
      <xdr:colOff>177800</xdr:colOff>
      <xdr:row>58</xdr:row>
      <xdr:rowOff>27940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986218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128905</xdr:rowOff>
    </xdr:from>
    <xdr:to>
      <xdr:col>112</xdr:col>
      <xdr:colOff>38100</xdr:colOff>
      <xdr:row>58</xdr:row>
      <xdr:rowOff>59055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75565</xdr:rowOff>
    </xdr:from>
    <xdr:ext cx="464820" cy="25400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350" y="96767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89535</xdr:rowOff>
    </xdr:from>
    <xdr:to>
      <xdr:col>107</xdr:col>
      <xdr:colOff>50800</xdr:colOff>
      <xdr:row>57</xdr:row>
      <xdr:rowOff>92075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8621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33655</xdr:rowOff>
    </xdr:from>
    <xdr:to>
      <xdr:col>107</xdr:col>
      <xdr:colOff>101600</xdr:colOff>
      <xdr:row>56</xdr:row>
      <xdr:rowOff>135255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6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54</xdr:row>
      <xdr:rowOff>151765</xdr:rowOff>
    </xdr:from>
    <xdr:ext cx="46482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350" y="9410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92075</xdr:rowOff>
    </xdr:from>
    <xdr:to>
      <xdr:col>102</xdr:col>
      <xdr:colOff>114300</xdr:colOff>
      <xdr:row>57</xdr:row>
      <xdr:rowOff>94615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8647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26035</xdr:rowOff>
    </xdr:from>
    <xdr:to>
      <xdr:col>102</xdr:col>
      <xdr:colOff>165100</xdr:colOff>
      <xdr:row>56</xdr:row>
      <xdr:rowOff>127635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62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54</xdr:row>
      <xdr:rowOff>144145</xdr:rowOff>
    </xdr:from>
    <xdr:ext cx="464820" cy="25400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350" y="940244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118745</xdr:rowOff>
    </xdr:from>
    <xdr:to>
      <xdr:col>98</xdr:col>
      <xdr:colOff>38100</xdr:colOff>
      <xdr:row>57</xdr:row>
      <xdr:rowOff>48895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65405</xdr:rowOff>
    </xdr:from>
    <xdr:ext cx="464820" cy="25400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350" y="949515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154940</xdr:rowOff>
    </xdr:from>
    <xdr:to>
      <xdr:col>116</xdr:col>
      <xdr:colOff>114300</xdr:colOff>
      <xdr:row>58</xdr:row>
      <xdr:rowOff>85090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86995</xdr:rowOff>
    </xdr:from>
    <xdr:ext cx="469900" cy="254000"/>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85964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148590</xdr:rowOff>
    </xdr:from>
    <xdr:to>
      <xdr:col>112</xdr:col>
      <xdr:colOff>38100</xdr:colOff>
      <xdr:row>58</xdr:row>
      <xdr:rowOff>78740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69850</xdr:rowOff>
    </xdr:from>
    <xdr:ext cx="46482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350" y="100139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38735</xdr:rowOff>
    </xdr:from>
    <xdr:to>
      <xdr:col>107</xdr:col>
      <xdr:colOff>101600</xdr:colOff>
      <xdr:row>57</xdr:row>
      <xdr:rowOff>140335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132080</xdr:rowOff>
    </xdr:from>
    <xdr:ext cx="464820" cy="25400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350" y="99047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41275</xdr:rowOff>
    </xdr:from>
    <xdr:to>
      <xdr:col>102</xdr:col>
      <xdr:colOff>165100</xdr:colOff>
      <xdr:row>57</xdr:row>
      <xdr:rowOff>143510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813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133985</xdr:rowOff>
    </xdr:from>
    <xdr:ext cx="464820" cy="25400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350" y="99066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43815</xdr:rowOff>
    </xdr:from>
    <xdr:to>
      <xdr:col>98</xdr:col>
      <xdr:colOff>38100</xdr:colOff>
      <xdr:row>57</xdr:row>
      <xdr:rowOff>145415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136525</xdr:rowOff>
    </xdr:from>
    <xdr:ext cx="464820" cy="2584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350" y="990917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3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400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400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505" y="13370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400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400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400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400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153035</xdr:rowOff>
    </xdr:from>
    <xdr:to>
      <xdr:col>116</xdr:col>
      <xdr:colOff>62865</xdr:colOff>
      <xdr:row>77</xdr:row>
      <xdr:rowOff>45720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4535"/>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49530</xdr:rowOff>
    </xdr:from>
    <xdr:ext cx="534670" cy="259080"/>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251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25,800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45720</xdr:rowOff>
    </xdr:from>
    <xdr:to>
      <xdr:col>116</xdr:col>
      <xdr:colOff>152400</xdr:colOff>
      <xdr:row>77</xdr:row>
      <xdr:rowOff>45720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24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99695</xdr:rowOff>
    </xdr:from>
    <xdr:ext cx="534670" cy="254000"/>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97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49,713</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153035</xdr:rowOff>
    </xdr:from>
    <xdr:to>
      <xdr:col>116</xdr:col>
      <xdr:colOff>152400</xdr:colOff>
      <xdr:row>70</xdr:row>
      <xdr:rowOff>153035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153035</xdr:rowOff>
    </xdr:from>
    <xdr:to>
      <xdr:col>116</xdr:col>
      <xdr:colOff>63500</xdr:colOff>
      <xdr:row>71</xdr:row>
      <xdr:rowOff>90805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154535"/>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35560</xdr:rowOff>
    </xdr:from>
    <xdr:ext cx="534670" cy="259080"/>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3799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43,201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72</xdr:row>
      <xdr:rowOff>57150</xdr:rowOff>
    </xdr:from>
    <xdr:to>
      <xdr:col>116</xdr:col>
      <xdr:colOff>114300</xdr:colOff>
      <xdr:row>72</xdr:row>
      <xdr:rowOff>158750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40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90805</xdr:rowOff>
    </xdr:from>
    <xdr:to>
      <xdr:col>111</xdr:col>
      <xdr:colOff>177800</xdr:colOff>
      <xdr:row>71</xdr:row>
      <xdr:rowOff>153035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26375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107315</xdr:rowOff>
    </xdr:from>
    <xdr:ext cx="52959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5965" y="124517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141605</xdr:rowOff>
    </xdr:from>
    <xdr:to>
      <xdr:col>107</xdr:col>
      <xdr:colOff>50800</xdr:colOff>
      <xdr:row>71</xdr:row>
      <xdr:rowOff>153035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3145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171450</xdr:rowOff>
    </xdr:from>
    <xdr:to>
      <xdr:col>107</xdr:col>
      <xdr:colOff>101600</xdr:colOff>
      <xdr:row>74</xdr:row>
      <xdr:rowOff>101600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92710</xdr:rowOff>
    </xdr:from>
    <xdr:ext cx="52959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6965" y="127800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104775</xdr:rowOff>
    </xdr:from>
    <xdr:to>
      <xdr:col>102</xdr:col>
      <xdr:colOff>114300</xdr:colOff>
      <xdr:row>71</xdr:row>
      <xdr:rowOff>141605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27772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31115</xdr:rowOff>
    </xdr:from>
    <xdr:to>
      <xdr:col>102</xdr:col>
      <xdr:colOff>165100</xdr:colOff>
      <xdr:row>74</xdr:row>
      <xdr:rowOff>132715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27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123825</xdr:rowOff>
    </xdr:from>
    <xdr:ext cx="529590" cy="25400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7965" y="128111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35560</xdr:rowOff>
    </xdr:from>
    <xdr:to>
      <xdr:col>98</xdr:col>
      <xdr:colOff>38100</xdr:colOff>
      <xdr:row>74</xdr:row>
      <xdr:rowOff>137160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272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128270</xdr:rowOff>
    </xdr:from>
    <xdr:ext cx="52959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8965" y="12815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70</xdr:row>
      <xdr:rowOff>102235</xdr:rowOff>
    </xdr:from>
    <xdr:to>
      <xdr:col>116</xdr:col>
      <xdr:colOff>114300</xdr:colOff>
      <xdr:row>71</xdr:row>
      <xdr:rowOff>32385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10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55245</xdr:rowOff>
    </xdr:from>
    <xdr:ext cx="534670" cy="254000"/>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0567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40640</xdr:rowOff>
    </xdr:from>
    <xdr:to>
      <xdr:col>112</xdr:col>
      <xdr:colOff>38100</xdr:colOff>
      <xdr:row>71</xdr:row>
      <xdr:rowOff>141605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213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158115</xdr:rowOff>
    </xdr:from>
    <xdr:ext cx="529590" cy="25400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5965" y="119881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102235</xdr:rowOff>
    </xdr:from>
    <xdr:to>
      <xdr:col>107</xdr:col>
      <xdr:colOff>101600</xdr:colOff>
      <xdr:row>72</xdr:row>
      <xdr:rowOff>32385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27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48895</xdr:rowOff>
    </xdr:from>
    <xdr:ext cx="52959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6965" y="120503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45,959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90805</xdr:rowOff>
    </xdr:from>
    <xdr:to>
      <xdr:col>102</xdr:col>
      <xdr:colOff>165100</xdr:colOff>
      <xdr:row>72</xdr:row>
      <xdr:rowOff>20955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26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37465</xdr:rowOff>
    </xdr:from>
    <xdr:ext cx="52959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7965" y="120389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46,205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53975</xdr:rowOff>
    </xdr:from>
    <xdr:to>
      <xdr:col>98</xdr:col>
      <xdr:colOff>38100</xdr:colOff>
      <xdr:row>71</xdr:row>
      <xdr:rowOff>155575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22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635</xdr:rowOff>
    </xdr:from>
    <xdr:ext cx="52959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8965" y="120021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3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840" cy="25400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あたり580,583円となっており、前年度比3,762円の増となった。増額している構成項目のうち、人件費は住民一人あたり91,712円で前年度比12,233円の増となっており、類似団体平均を下回っているものの、前年度より大きく増加している。これは人事院勧告に基づくベースアップ、会計年度任用職員への勤勉手当の支給開始などが主な要因であり、今後、適切な規模で人員管理を行っていくことが必要である。減額している構成項目では、普通建設事業費が豊浜認定こども園建設事業の事業費減などにより前年度比21,717円の減額となったが、それでも類似団体の平均を上回っている。さらに今後予定している大型建設事業により普通建設事業費と公債費が増加していくことが見込まれるため、事業の内容や必要性をよく吟味し、計画的に実施していくことで、財政負担の軽減・平準化を図っ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168910</xdr:rowOff>
    </xdr:from>
    <xdr:ext cx="462280" cy="2540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6840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54610</xdr:rowOff>
    </xdr:from>
    <xdr:ext cx="46228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3982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3,200</a:t>
          </a:r>
          <a:endParaRPr kumimoji="1" lang="ja-JP" altLang="en-US" sz="1000">
            <a:latin typeface="ＭＳ Ｐゴシック"/>
            <a:ea typeface="ＭＳ Ｐゴシック"/>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111760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61125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3,400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2280" cy="25400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54610</xdr:rowOff>
    </xdr:from>
    <xdr:ext cx="462280" cy="25400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5410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3,800</a:t>
          </a:r>
          <a:endParaRPr kumimoji="1" lang="ja-JP" altLang="en-US" sz="1000">
            <a:latin typeface="ＭＳ Ｐゴシック"/>
            <a:ea typeface="ＭＳ Ｐゴシック"/>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111760</xdr:rowOff>
    </xdr:from>
    <xdr:ext cx="462280" cy="25400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52552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28</xdr:row>
      <xdr:rowOff>168910</xdr:rowOff>
    </xdr:from>
    <xdr:ext cx="462280" cy="254000"/>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640" y="49695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4,200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280" cy="254000"/>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4,400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160020</xdr:rowOff>
    </xdr:from>
    <xdr:to>
      <xdr:col>24</xdr:col>
      <xdr:colOff>62865</xdr:colOff>
      <xdr:row>38</xdr:row>
      <xdr:rowOff>167005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30352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170815</xdr:rowOff>
    </xdr:from>
    <xdr:ext cx="469900" cy="2584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85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3,101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167005</xdr:rowOff>
    </xdr:from>
    <xdr:to>
      <xdr:col>24</xdr:col>
      <xdr:colOff>152400</xdr:colOff>
      <xdr:row>38</xdr:row>
      <xdr:rowOff>167005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8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106680</xdr:rowOff>
    </xdr:from>
    <xdr:ext cx="469900" cy="259080"/>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4,066</a:t>
          </a:r>
          <a:endParaRPr kumimoji="1" lang="ja-JP" altLang="en-US" sz="1000" b="1">
            <a:latin typeface="ＭＳ Ｐゴシック"/>
          </a:endParaRPr>
        </a:p>
      </xdr:txBody>
    </xdr:sp>
    <xdr:clientData/>
  </xdr:oneCellAnchor>
  <xdr:twoCellAnchor>
    <xdr:from>
      <xdr:col>23</xdr:col>
      <xdr:colOff>165100</xdr:colOff>
      <xdr:row>30</xdr:row>
      <xdr:rowOff>160020</xdr:rowOff>
    </xdr:from>
    <xdr:to>
      <xdr:col>24</xdr:col>
      <xdr:colOff>152400</xdr:colOff>
      <xdr:row>30</xdr:row>
      <xdr:rowOff>160020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62230</xdr:rowOff>
    </xdr:from>
    <xdr:to>
      <xdr:col>24</xdr:col>
      <xdr:colOff>63500</xdr:colOff>
      <xdr:row>35</xdr:row>
      <xdr:rowOff>89535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720080"/>
          <a:ext cx="83820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22860</xdr:rowOff>
    </xdr:from>
    <xdr:ext cx="469900" cy="259080"/>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1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44450</xdr:rowOff>
    </xdr:from>
    <xdr:to>
      <xdr:col>24</xdr:col>
      <xdr:colOff>114300</xdr:colOff>
      <xdr:row>34</xdr:row>
      <xdr:rowOff>146050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46990</xdr:rowOff>
    </xdr:from>
    <xdr:to>
      <xdr:col>19</xdr:col>
      <xdr:colOff>177800</xdr:colOff>
      <xdr:row>35</xdr:row>
      <xdr:rowOff>89535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533390"/>
          <a:ext cx="889000" cy="556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141605</xdr:rowOff>
    </xdr:from>
    <xdr:to>
      <xdr:col>20</xdr:col>
      <xdr:colOff>38100</xdr:colOff>
      <xdr:row>35</xdr:row>
      <xdr:rowOff>71755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88265</xdr:rowOff>
    </xdr:from>
    <xdr:ext cx="464820" cy="25400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350" y="57461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46990</xdr:rowOff>
    </xdr:from>
    <xdr:to>
      <xdr:col>15</xdr:col>
      <xdr:colOff>50800</xdr:colOff>
      <xdr:row>32</xdr:row>
      <xdr:rowOff>171450</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53339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104775</xdr:rowOff>
    </xdr:from>
    <xdr:to>
      <xdr:col>15</xdr:col>
      <xdr:colOff>101600</xdr:colOff>
      <xdr:row>36</xdr:row>
      <xdr:rowOff>34925</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26035</xdr:rowOff>
    </xdr:from>
    <xdr:ext cx="46482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350" y="61982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162560</xdr:rowOff>
    </xdr:from>
    <xdr:to>
      <xdr:col>10</xdr:col>
      <xdr:colOff>114300</xdr:colOff>
      <xdr:row>32</xdr:row>
      <xdr:rowOff>171450</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56489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7620</xdr:rowOff>
    </xdr:from>
    <xdr:to>
      <xdr:col>10</xdr:col>
      <xdr:colOff>165100</xdr:colOff>
      <xdr:row>36</xdr:row>
      <xdr:rowOff>109220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100330</xdr:rowOff>
    </xdr:from>
    <xdr:ext cx="464820" cy="25400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350" y="62725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34</xdr:row>
      <xdr:rowOff>57150</xdr:rowOff>
    </xdr:from>
    <xdr:to>
      <xdr:col>6</xdr:col>
      <xdr:colOff>38100</xdr:colOff>
      <xdr:row>34</xdr:row>
      <xdr:rowOff>158750</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150495</xdr:rowOff>
    </xdr:from>
    <xdr:ext cx="46482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350" y="59797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11430</xdr:rowOff>
    </xdr:from>
    <xdr:to>
      <xdr:col>24</xdr:col>
      <xdr:colOff>114300</xdr:colOff>
      <xdr:row>33</xdr:row>
      <xdr:rowOff>113030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34925</xdr:rowOff>
    </xdr:from>
    <xdr:ext cx="469900" cy="259080"/>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521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38735</xdr:rowOff>
    </xdr:from>
    <xdr:to>
      <xdr:col>20</xdr:col>
      <xdr:colOff>38100</xdr:colOff>
      <xdr:row>35</xdr:row>
      <xdr:rowOff>140335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132080</xdr:rowOff>
    </xdr:from>
    <xdr:ext cx="464820" cy="25400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350" y="61328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31</xdr:row>
      <xdr:rowOff>167640</xdr:rowOff>
    </xdr:from>
    <xdr:to>
      <xdr:col>15</xdr:col>
      <xdr:colOff>101600</xdr:colOff>
      <xdr:row>32</xdr:row>
      <xdr:rowOff>97790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4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30</xdr:row>
      <xdr:rowOff>114300</xdr:rowOff>
    </xdr:from>
    <xdr:ext cx="46482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350" y="52578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120650</xdr:rowOff>
    </xdr:from>
    <xdr:to>
      <xdr:col>10</xdr:col>
      <xdr:colOff>165100</xdr:colOff>
      <xdr:row>33</xdr:row>
      <xdr:rowOff>50800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6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31</xdr:row>
      <xdr:rowOff>67310</xdr:rowOff>
    </xdr:from>
    <xdr:ext cx="464820" cy="259080"/>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350" y="5382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111760</xdr:rowOff>
    </xdr:from>
    <xdr:to>
      <xdr:col>6</xdr:col>
      <xdr:colOff>38100</xdr:colOff>
      <xdr:row>33</xdr:row>
      <xdr:rowOff>41910</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5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31</xdr:row>
      <xdr:rowOff>58420</xdr:rowOff>
    </xdr:from>
    <xdr:ext cx="464820" cy="259080"/>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350" y="5373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400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0550" cy="25400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0550" cy="25908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0550" cy="259080"/>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145415</xdr:rowOff>
    </xdr:from>
    <xdr:to>
      <xdr:col>24</xdr:col>
      <xdr:colOff>62865</xdr:colOff>
      <xdr:row>59</xdr:row>
      <xdr:rowOff>114935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232265"/>
          <a:ext cx="1270" cy="998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118745</xdr:rowOff>
    </xdr:from>
    <xdr:ext cx="534670" cy="259080"/>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234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54,469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114935</xdr:rowOff>
    </xdr:from>
    <xdr:to>
      <xdr:col>24</xdr:col>
      <xdr:colOff>152400</xdr:colOff>
      <xdr:row>59</xdr:row>
      <xdr:rowOff>114935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23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92075</xdr:rowOff>
    </xdr:from>
    <xdr:ext cx="598805" cy="259080"/>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0074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133,069</a:t>
          </a:r>
          <a:endParaRPr kumimoji="1" lang="ja-JP" altLang="en-US" sz="1000" b="1">
            <a:latin typeface="ＭＳ Ｐゴシック"/>
          </a:endParaRPr>
        </a:p>
      </xdr:txBody>
    </xdr:sp>
    <xdr:clientData/>
  </xdr:oneCellAnchor>
  <xdr:twoCellAnchor>
    <xdr:from>
      <xdr:col>23</xdr:col>
      <xdr:colOff>165100</xdr:colOff>
      <xdr:row>53</xdr:row>
      <xdr:rowOff>145415</xdr:rowOff>
    </xdr:from>
    <xdr:to>
      <xdr:col>24</xdr:col>
      <xdr:colOff>152400</xdr:colOff>
      <xdr:row>53</xdr:row>
      <xdr:rowOff>145415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23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90170</xdr:rowOff>
    </xdr:from>
    <xdr:to>
      <xdr:col>24</xdr:col>
      <xdr:colOff>63500</xdr:colOff>
      <xdr:row>56</xdr:row>
      <xdr:rowOff>12700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519920"/>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160655</xdr:rowOff>
    </xdr:from>
    <xdr:ext cx="534670" cy="259080"/>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61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10795</xdr:rowOff>
    </xdr:from>
    <xdr:to>
      <xdr:col>24</xdr:col>
      <xdr:colOff>114300</xdr:colOff>
      <xdr:row>57</xdr:row>
      <xdr:rowOff>112395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12700</xdr:rowOff>
    </xdr:from>
    <xdr:to>
      <xdr:col>19</xdr:col>
      <xdr:colOff>177800</xdr:colOff>
      <xdr:row>57</xdr:row>
      <xdr:rowOff>91440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61390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52070</xdr:rowOff>
    </xdr:from>
    <xdr:to>
      <xdr:col>20</xdr:col>
      <xdr:colOff>38100</xdr:colOff>
      <xdr:row>57</xdr:row>
      <xdr:rowOff>153035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144145</xdr:rowOff>
    </xdr:from>
    <xdr:ext cx="529590" cy="25400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29965" y="99167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82,469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112395</xdr:rowOff>
    </xdr:from>
    <xdr:to>
      <xdr:col>15</xdr:col>
      <xdr:colOff>50800</xdr:colOff>
      <xdr:row>57</xdr:row>
      <xdr:rowOff>91440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71359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159385</xdr:rowOff>
    </xdr:from>
    <xdr:to>
      <xdr:col>15</xdr:col>
      <xdr:colOff>101600</xdr:colOff>
      <xdr:row>58</xdr:row>
      <xdr:rowOff>89535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80645</xdr:rowOff>
    </xdr:from>
    <xdr:ext cx="52959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0965" y="100247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51</xdr:row>
      <xdr:rowOff>64135</xdr:rowOff>
    </xdr:from>
    <xdr:to>
      <xdr:col>10</xdr:col>
      <xdr:colOff>114300</xdr:colOff>
      <xdr:row>56</xdr:row>
      <xdr:rowOff>112395</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08085"/>
          <a:ext cx="889000" cy="905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140335</xdr:rowOff>
    </xdr:from>
    <xdr:to>
      <xdr:col>10</xdr:col>
      <xdr:colOff>165100</xdr:colOff>
      <xdr:row>58</xdr:row>
      <xdr:rowOff>70485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61595</xdr:rowOff>
    </xdr:from>
    <xdr:ext cx="52959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1965" y="10005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90170</xdr:rowOff>
    </xdr:from>
    <xdr:to>
      <xdr:col>6</xdr:col>
      <xdr:colOff>38100</xdr:colOff>
      <xdr:row>51</xdr:row>
      <xdr:rowOff>20320</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6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36830</xdr:rowOff>
    </xdr:from>
    <xdr:ext cx="593725"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580" y="84378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39370</xdr:rowOff>
    </xdr:from>
    <xdr:to>
      <xdr:col>24</xdr:col>
      <xdr:colOff>114300</xdr:colOff>
      <xdr:row>55</xdr:row>
      <xdr:rowOff>140970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46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62230</xdr:rowOff>
    </xdr:from>
    <xdr:ext cx="598805" cy="259080"/>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3205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110,402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133350</xdr:rowOff>
    </xdr:from>
    <xdr:to>
      <xdr:col>20</xdr:col>
      <xdr:colOff>38100</xdr:colOff>
      <xdr:row>56</xdr:row>
      <xdr:rowOff>63500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80010</xdr:rowOff>
    </xdr:from>
    <xdr:ext cx="59372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497580" y="93383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40640</xdr:rowOff>
    </xdr:from>
    <xdr:to>
      <xdr:col>15</xdr:col>
      <xdr:colOff>101600</xdr:colOff>
      <xdr:row>57</xdr:row>
      <xdr:rowOff>142240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158750</xdr:rowOff>
    </xdr:from>
    <xdr:ext cx="529590"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0965" y="95885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61595</xdr:rowOff>
    </xdr:from>
    <xdr:to>
      <xdr:col>10</xdr:col>
      <xdr:colOff>165100</xdr:colOff>
      <xdr:row>56</xdr:row>
      <xdr:rowOff>163195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8890</xdr:rowOff>
    </xdr:from>
    <xdr:ext cx="529590" cy="254000"/>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1965" y="94386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13335</xdr:rowOff>
    </xdr:from>
    <xdr:to>
      <xdr:col>6</xdr:col>
      <xdr:colOff>38100</xdr:colOff>
      <xdr:row>51</xdr:row>
      <xdr:rowOff>114935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5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106045</xdr:rowOff>
    </xdr:from>
    <xdr:ext cx="593725" cy="259080"/>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580" y="88499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0550" cy="25400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0550" cy="25400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33705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0550" cy="25400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0550" cy="25400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0550" cy="25400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0550" cy="254000"/>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10795</xdr:rowOff>
    </xdr:from>
    <xdr:to>
      <xdr:col>24</xdr:col>
      <xdr:colOff>62865</xdr:colOff>
      <xdr:row>75</xdr:row>
      <xdr:rowOff>162560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12295"/>
          <a:ext cx="1270" cy="1009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166370</xdr:rowOff>
    </xdr:from>
    <xdr:ext cx="598805" cy="254000"/>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2512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161,499</a:t>
          </a:r>
          <a:endParaRPr kumimoji="1" lang="ja-JP" altLang="en-US" sz="1000" b="1">
            <a:latin typeface="ＭＳ Ｐゴシック"/>
            <a:ea typeface="ＭＳ Ｐゴシック"/>
          </a:endParaRPr>
        </a:p>
      </xdr:txBody>
    </xdr:sp>
    <xdr:clientData/>
  </xdr:oneCellAnchor>
  <xdr:twoCellAnchor>
    <xdr:from>
      <xdr:col>23</xdr:col>
      <xdr:colOff>165100</xdr:colOff>
      <xdr:row>75</xdr:row>
      <xdr:rowOff>162560</xdr:rowOff>
    </xdr:from>
    <xdr:to>
      <xdr:col>24</xdr:col>
      <xdr:colOff>152400</xdr:colOff>
      <xdr:row>75</xdr:row>
      <xdr:rowOff>162560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2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128905</xdr:rowOff>
    </xdr:from>
    <xdr:ext cx="598805" cy="259080"/>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787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205,650</a:t>
          </a:r>
          <a:endParaRPr kumimoji="1" lang="ja-JP" altLang="en-US" sz="1000" b="1">
            <a:latin typeface="ＭＳ Ｐゴシック"/>
          </a:endParaRPr>
        </a:p>
      </xdr:txBody>
    </xdr:sp>
    <xdr:clientData/>
  </xdr:oneCellAnchor>
  <xdr:twoCellAnchor>
    <xdr:from>
      <xdr:col>23</xdr:col>
      <xdr:colOff>165100</xdr:colOff>
      <xdr:row>70</xdr:row>
      <xdr:rowOff>10795</xdr:rowOff>
    </xdr:from>
    <xdr:to>
      <xdr:col>24</xdr:col>
      <xdr:colOff>152400</xdr:colOff>
      <xdr:row>70</xdr:row>
      <xdr:rowOff>10795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1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58420</xdr:rowOff>
    </xdr:from>
    <xdr:to>
      <xdr:col>24</xdr:col>
      <xdr:colOff>63500</xdr:colOff>
      <xdr:row>72</xdr:row>
      <xdr:rowOff>93345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231370"/>
          <a:ext cx="8382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73660</xdr:rowOff>
    </xdr:from>
    <xdr:ext cx="598805" cy="259080"/>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2466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192,233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71</xdr:row>
      <xdr:rowOff>95250</xdr:rowOff>
    </xdr:from>
    <xdr:to>
      <xdr:col>24</xdr:col>
      <xdr:colOff>114300</xdr:colOff>
      <xdr:row>72</xdr:row>
      <xdr:rowOff>25400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26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93345</xdr:rowOff>
    </xdr:from>
    <xdr:to>
      <xdr:col>19</xdr:col>
      <xdr:colOff>177800</xdr:colOff>
      <xdr:row>74</xdr:row>
      <xdr:rowOff>52070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437745"/>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5080</xdr:rowOff>
    </xdr:from>
    <xdr:to>
      <xdr:col>20</xdr:col>
      <xdr:colOff>38100</xdr:colOff>
      <xdr:row>73</xdr:row>
      <xdr:rowOff>106680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52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97790</xdr:rowOff>
    </xdr:from>
    <xdr:ext cx="593725" cy="25400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580" y="126136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158115</xdr:rowOff>
    </xdr:from>
    <xdr:to>
      <xdr:col>15</xdr:col>
      <xdr:colOff>50800</xdr:colOff>
      <xdr:row>74</xdr:row>
      <xdr:rowOff>52070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6739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136525</xdr:rowOff>
    </xdr:from>
    <xdr:to>
      <xdr:col>15</xdr:col>
      <xdr:colOff>101600</xdr:colOff>
      <xdr:row>75</xdr:row>
      <xdr:rowOff>66675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8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57785</xdr:rowOff>
    </xdr:from>
    <xdr:ext cx="59372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580" y="129165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167,914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158115</xdr:rowOff>
    </xdr:from>
    <xdr:to>
      <xdr:col>10</xdr:col>
      <xdr:colOff>114300</xdr:colOff>
      <xdr:row>77</xdr:row>
      <xdr:rowOff>43815</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673965"/>
          <a:ext cx="8890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133985</xdr:rowOff>
    </xdr:from>
    <xdr:to>
      <xdr:col>10</xdr:col>
      <xdr:colOff>165100</xdr:colOff>
      <xdr:row>74</xdr:row>
      <xdr:rowOff>64135</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64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55245</xdr:rowOff>
    </xdr:from>
    <xdr:ext cx="593725" cy="25400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580" y="127425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81280</xdr:rowOff>
    </xdr:from>
    <xdr:to>
      <xdr:col>6</xdr:col>
      <xdr:colOff>38100</xdr:colOff>
      <xdr:row>76</xdr:row>
      <xdr:rowOff>11430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294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29210</xdr:rowOff>
    </xdr:from>
    <xdr:ext cx="593725" cy="25400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580" y="127165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162,820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71</xdr:row>
      <xdr:rowOff>7620</xdr:rowOff>
    </xdr:from>
    <xdr:to>
      <xdr:col>24</xdr:col>
      <xdr:colOff>114300</xdr:colOff>
      <xdr:row>71</xdr:row>
      <xdr:rowOff>109220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18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30480</xdr:rowOff>
    </xdr:from>
    <xdr:ext cx="598805" cy="254000"/>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0319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42545</xdr:rowOff>
    </xdr:from>
    <xdr:to>
      <xdr:col>20</xdr:col>
      <xdr:colOff>38100</xdr:colOff>
      <xdr:row>72</xdr:row>
      <xdr:rowOff>144145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38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70</xdr:row>
      <xdr:rowOff>160655</xdr:rowOff>
    </xdr:from>
    <xdr:ext cx="593725" cy="25908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580" y="121621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187,039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1270</xdr:rowOff>
    </xdr:from>
    <xdr:to>
      <xdr:col>15</xdr:col>
      <xdr:colOff>101600</xdr:colOff>
      <xdr:row>74</xdr:row>
      <xdr:rowOff>102870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68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72</xdr:row>
      <xdr:rowOff>119380</xdr:rowOff>
    </xdr:from>
    <xdr:ext cx="593725"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580" y="124637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73</xdr:row>
      <xdr:rowOff>107315</xdr:rowOff>
    </xdr:from>
    <xdr:to>
      <xdr:col>10</xdr:col>
      <xdr:colOff>165100</xdr:colOff>
      <xdr:row>74</xdr:row>
      <xdr:rowOff>37465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2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72</xdr:row>
      <xdr:rowOff>54610</xdr:rowOff>
    </xdr:from>
    <xdr:ext cx="593725" cy="25400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580" y="123990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164465</xdr:rowOff>
    </xdr:from>
    <xdr:to>
      <xdr:col>6</xdr:col>
      <xdr:colOff>38100</xdr:colOff>
      <xdr:row>77</xdr:row>
      <xdr:rowOff>94615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86360</xdr:rowOff>
    </xdr:from>
    <xdr:ext cx="593725" cy="25400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580" y="132880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400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799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400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342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400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5885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168910</xdr:rowOff>
    </xdr:from>
    <xdr:ext cx="531495" cy="25400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5427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133985</xdr:rowOff>
    </xdr:from>
    <xdr:to>
      <xdr:col>24</xdr:col>
      <xdr:colOff>62865</xdr:colOff>
      <xdr:row>97</xdr:row>
      <xdr:rowOff>85090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64485"/>
          <a:ext cx="1270" cy="1151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88900</xdr:rowOff>
    </xdr:from>
    <xdr:ext cx="534670" cy="254000"/>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195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29,883</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85090</xdr:rowOff>
    </xdr:from>
    <xdr:to>
      <xdr:col>24</xdr:col>
      <xdr:colOff>152400</xdr:colOff>
      <xdr:row>97</xdr:row>
      <xdr:rowOff>85090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15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80645</xdr:rowOff>
    </xdr:from>
    <xdr:ext cx="534670" cy="259080"/>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80,238</a:t>
          </a:r>
          <a:endParaRPr kumimoji="1" lang="ja-JP" altLang="en-US" sz="1000" b="1">
            <a:latin typeface="ＭＳ Ｐゴシック"/>
          </a:endParaRPr>
        </a:p>
      </xdr:txBody>
    </xdr:sp>
    <xdr:clientData/>
  </xdr:oneCellAnchor>
  <xdr:twoCellAnchor>
    <xdr:from>
      <xdr:col>23</xdr:col>
      <xdr:colOff>165100</xdr:colOff>
      <xdr:row>90</xdr:row>
      <xdr:rowOff>133985</xdr:rowOff>
    </xdr:from>
    <xdr:to>
      <xdr:col>24</xdr:col>
      <xdr:colOff>152400</xdr:colOff>
      <xdr:row>90</xdr:row>
      <xdr:rowOff>133985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6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15875</xdr:rowOff>
    </xdr:from>
    <xdr:to>
      <xdr:col>24</xdr:col>
      <xdr:colOff>63500</xdr:colOff>
      <xdr:row>94</xdr:row>
      <xdr:rowOff>118745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13217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59690</xdr:rowOff>
    </xdr:from>
    <xdr:ext cx="534670" cy="259080"/>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75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50,332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81280</xdr:rowOff>
    </xdr:from>
    <xdr:to>
      <xdr:col>24</xdr:col>
      <xdr:colOff>114300</xdr:colOff>
      <xdr:row>95</xdr:row>
      <xdr:rowOff>11430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9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15875</xdr:rowOff>
    </xdr:from>
    <xdr:to>
      <xdr:col>19</xdr:col>
      <xdr:colOff>177800</xdr:colOff>
      <xdr:row>94</xdr:row>
      <xdr:rowOff>156845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13217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151130</xdr:rowOff>
    </xdr:from>
    <xdr:to>
      <xdr:col>20</xdr:col>
      <xdr:colOff>38100</xdr:colOff>
      <xdr:row>94</xdr:row>
      <xdr:rowOff>81280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09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72390</xdr:rowOff>
    </xdr:from>
    <xdr:ext cx="52959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29965" y="161886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47625</xdr:rowOff>
    </xdr:from>
    <xdr:to>
      <xdr:col>15</xdr:col>
      <xdr:colOff>50800</xdr:colOff>
      <xdr:row>94</xdr:row>
      <xdr:rowOff>156845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16392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128270</xdr:rowOff>
    </xdr:from>
    <xdr:to>
      <xdr:col>15</xdr:col>
      <xdr:colOff>101600</xdr:colOff>
      <xdr:row>95</xdr:row>
      <xdr:rowOff>58420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4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49530</xdr:rowOff>
    </xdr:from>
    <xdr:ext cx="52959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0965" y="16337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47625</xdr:rowOff>
    </xdr:from>
    <xdr:to>
      <xdr:col>10</xdr:col>
      <xdr:colOff>114300</xdr:colOff>
      <xdr:row>95</xdr:row>
      <xdr:rowOff>122555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163925"/>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66675</xdr:rowOff>
    </xdr:from>
    <xdr:to>
      <xdr:col>10</xdr:col>
      <xdr:colOff>165100</xdr:colOff>
      <xdr:row>94</xdr:row>
      <xdr:rowOff>168275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8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159385</xdr:rowOff>
    </xdr:from>
    <xdr:ext cx="529590" cy="2584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1965" y="162756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94</xdr:row>
      <xdr:rowOff>157480</xdr:rowOff>
    </xdr:from>
    <xdr:to>
      <xdr:col>6</xdr:col>
      <xdr:colOff>38100</xdr:colOff>
      <xdr:row>95</xdr:row>
      <xdr:rowOff>87630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27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104140</xdr:rowOff>
    </xdr:from>
    <xdr:ext cx="52959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2965" y="16048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67945</xdr:rowOff>
    </xdr:from>
    <xdr:to>
      <xdr:col>24</xdr:col>
      <xdr:colOff>114300</xdr:colOff>
      <xdr:row>94</xdr:row>
      <xdr:rowOff>169545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1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90805</xdr:rowOff>
    </xdr:from>
    <xdr:ext cx="534670" cy="2584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35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50,929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136525</xdr:rowOff>
    </xdr:from>
    <xdr:to>
      <xdr:col>20</xdr:col>
      <xdr:colOff>38100</xdr:colOff>
      <xdr:row>94</xdr:row>
      <xdr:rowOff>66675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92</xdr:row>
      <xdr:rowOff>83185</xdr:rowOff>
    </xdr:from>
    <xdr:ext cx="52959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29965" y="158565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106045</xdr:rowOff>
    </xdr:from>
    <xdr:to>
      <xdr:col>15</xdr:col>
      <xdr:colOff>101600</xdr:colOff>
      <xdr:row>95</xdr:row>
      <xdr:rowOff>36195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52705</xdr:rowOff>
    </xdr:from>
    <xdr:ext cx="529590" cy="25400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0965" y="159975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168275</xdr:rowOff>
    </xdr:from>
    <xdr:to>
      <xdr:col>10</xdr:col>
      <xdr:colOff>165100</xdr:colOff>
      <xdr:row>94</xdr:row>
      <xdr:rowOff>98425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1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114935</xdr:rowOff>
    </xdr:from>
    <xdr:ext cx="529590"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1965" y="158883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71755</xdr:rowOff>
    </xdr:from>
    <xdr:to>
      <xdr:col>6</xdr:col>
      <xdr:colOff>38100</xdr:colOff>
      <xdr:row>96</xdr:row>
      <xdr:rowOff>1905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3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164465</xdr:rowOff>
    </xdr:from>
    <xdr:ext cx="529590"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2965" y="164522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840" cy="25400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130810</xdr:colOff>
      <xdr:row>38</xdr:row>
      <xdr:rowOff>73660</xdr:rowOff>
    </xdr:from>
    <xdr:ext cx="372110"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226810" y="6588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130810</xdr:colOff>
      <xdr:row>36</xdr:row>
      <xdr:rowOff>35560</xdr:rowOff>
    </xdr:from>
    <xdr:ext cx="37211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226810" y="6207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130810</xdr:colOff>
      <xdr:row>33</xdr:row>
      <xdr:rowOff>168910</xdr:rowOff>
    </xdr:from>
    <xdr:ext cx="372110" cy="25400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226810" y="5826760"/>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130810</xdr:colOff>
      <xdr:row>31</xdr:row>
      <xdr:rowOff>130810</xdr:rowOff>
    </xdr:from>
    <xdr:ext cx="372110"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226810" y="5445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2280"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280" cy="25400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162560</xdr:rowOff>
    </xdr:from>
    <xdr:to>
      <xdr:col>54</xdr:col>
      <xdr:colOff>189865</xdr:colOff>
      <xdr:row>39</xdr:row>
      <xdr:rowOff>57785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34610"/>
          <a:ext cx="127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61595</xdr:rowOff>
    </xdr:from>
    <xdr:ext cx="378460"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48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57785</xdr:rowOff>
    </xdr:from>
    <xdr:to>
      <xdr:col>55</xdr:col>
      <xdr:colOff>88900</xdr:colOff>
      <xdr:row>39</xdr:row>
      <xdr:rowOff>57785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4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109220</xdr:rowOff>
    </xdr:from>
    <xdr:ext cx="469900" cy="25400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098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1,038</a:t>
          </a:r>
          <a:endParaRPr kumimoji="1" lang="ja-JP" altLang="en-US" sz="1000" b="1">
            <a:latin typeface="ＭＳ Ｐゴシック"/>
          </a:endParaRPr>
        </a:p>
      </xdr:txBody>
    </xdr:sp>
    <xdr:clientData/>
  </xdr:oneCellAnchor>
  <xdr:twoCellAnchor>
    <xdr:from>
      <xdr:col>54</xdr:col>
      <xdr:colOff>101600</xdr:colOff>
      <xdr:row>29</xdr:row>
      <xdr:rowOff>162560</xdr:rowOff>
    </xdr:from>
    <xdr:to>
      <xdr:col>55</xdr:col>
      <xdr:colOff>88900</xdr:colOff>
      <xdr:row>29</xdr:row>
      <xdr:rowOff>162560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3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120650</xdr:rowOff>
    </xdr:from>
    <xdr:to>
      <xdr:col>55</xdr:col>
      <xdr:colOff>0</xdr:colOff>
      <xdr:row>31</xdr:row>
      <xdr:rowOff>132080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5264150"/>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34925</xdr:rowOff>
    </xdr:from>
    <xdr:ext cx="37846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569277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33</xdr:row>
      <xdr:rowOff>56515</xdr:rowOff>
    </xdr:from>
    <xdr:to>
      <xdr:col>55</xdr:col>
      <xdr:colOff>50800</xdr:colOff>
      <xdr:row>33</xdr:row>
      <xdr:rowOff>158115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571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132080</xdr:rowOff>
    </xdr:from>
    <xdr:to>
      <xdr:col>50</xdr:col>
      <xdr:colOff>114300</xdr:colOff>
      <xdr:row>32</xdr:row>
      <xdr:rowOff>25400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544703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144145</xdr:rowOff>
    </xdr:from>
    <xdr:to>
      <xdr:col>50</xdr:col>
      <xdr:colOff>165100</xdr:colOff>
      <xdr:row>33</xdr:row>
      <xdr:rowOff>74930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5630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33</xdr:row>
      <xdr:rowOff>65405</xdr:rowOff>
    </xdr:from>
    <xdr:ext cx="378460" cy="25400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572325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32</xdr:row>
      <xdr:rowOff>25400</xdr:rowOff>
    </xdr:from>
    <xdr:to>
      <xdr:col>45</xdr:col>
      <xdr:colOff>177800</xdr:colOff>
      <xdr:row>32</xdr:row>
      <xdr:rowOff>59690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55118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77470</xdr:rowOff>
    </xdr:from>
    <xdr:to>
      <xdr:col>46</xdr:col>
      <xdr:colOff>38100</xdr:colOff>
      <xdr:row>35</xdr:row>
      <xdr:rowOff>7620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34</xdr:row>
      <xdr:rowOff>170180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70" y="5999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34925</xdr:rowOff>
    </xdr:from>
    <xdr:to>
      <xdr:col>41</xdr:col>
      <xdr:colOff>50800</xdr:colOff>
      <xdr:row>32</xdr:row>
      <xdr:rowOff>59690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5213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163195</xdr:rowOff>
    </xdr:from>
    <xdr:to>
      <xdr:col>41</xdr:col>
      <xdr:colOff>101600</xdr:colOff>
      <xdr:row>34</xdr:row>
      <xdr:rowOff>93345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582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34</xdr:row>
      <xdr:rowOff>84455</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5913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146050</xdr:rowOff>
    </xdr:from>
    <xdr:to>
      <xdr:col>36</xdr:col>
      <xdr:colOff>165100</xdr:colOff>
      <xdr:row>37</xdr:row>
      <xdr:rowOff>76200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67310</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4109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30</xdr:row>
      <xdr:rowOff>69850</xdr:rowOff>
    </xdr:from>
    <xdr:to>
      <xdr:col>55</xdr:col>
      <xdr:colOff>50800</xdr:colOff>
      <xdr:row>31</xdr:row>
      <xdr:rowOff>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2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92710</xdr:rowOff>
    </xdr:from>
    <xdr:ext cx="378460" cy="25908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06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31</xdr:row>
      <xdr:rowOff>81280</xdr:rowOff>
    </xdr:from>
    <xdr:to>
      <xdr:col>50</xdr:col>
      <xdr:colOff>165100</xdr:colOff>
      <xdr:row>32</xdr:row>
      <xdr:rowOff>11430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3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30</xdr:row>
      <xdr:rowOff>27940</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5171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31</xdr:row>
      <xdr:rowOff>146050</xdr:rowOff>
    </xdr:from>
    <xdr:to>
      <xdr:col>46</xdr:col>
      <xdr:colOff>38100</xdr:colOff>
      <xdr:row>32</xdr:row>
      <xdr:rowOff>76200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4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30</xdr:row>
      <xdr:rowOff>92710</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5236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32</xdr:row>
      <xdr:rowOff>8890</xdr:rowOff>
    </xdr:from>
    <xdr:to>
      <xdr:col>41</xdr:col>
      <xdr:colOff>101600</xdr:colOff>
      <xdr:row>32</xdr:row>
      <xdr:rowOff>110490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4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30</xdr:row>
      <xdr:rowOff>127000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5270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155575</xdr:rowOff>
    </xdr:from>
    <xdr:to>
      <xdr:col>36</xdr:col>
      <xdr:colOff>165100</xdr:colOff>
      <xdr:row>32</xdr:row>
      <xdr:rowOff>86360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470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30</xdr:row>
      <xdr:rowOff>102235</xdr:rowOff>
    </xdr:from>
    <xdr:ext cx="378460" cy="2584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5245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57</xdr:row>
      <xdr:rowOff>168910</xdr:rowOff>
    </xdr:from>
    <xdr:ext cx="531495" cy="25400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941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1495" cy="25400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9484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1495" cy="25400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027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168910</xdr:rowOff>
    </xdr:from>
    <xdr:ext cx="531495" cy="25400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8569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400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39370</xdr:rowOff>
    </xdr:from>
    <xdr:to>
      <xdr:col>54</xdr:col>
      <xdr:colOff>189865</xdr:colOff>
      <xdr:row>57</xdr:row>
      <xdr:rowOff>166370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11870"/>
          <a:ext cx="1270" cy="1327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169545</xdr:rowOff>
    </xdr:from>
    <xdr:ext cx="534670" cy="25400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421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13,181</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166370</xdr:rowOff>
    </xdr:from>
    <xdr:to>
      <xdr:col>55</xdr:col>
      <xdr:colOff>88900</xdr:colOff>
      <xdr:row>57</xdr:row>
      <xdr:rowOff>166370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39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157480</xdr:rowOff>
    </xdr:from>
    <xdr:ext cx="534670" cy="254000"/>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870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42,198</a:t>
          </a:r>
          <a:endParaRPr kumimoji="1" lang="ja-JP" altLang="en-US" sz="1000" b="1">
            <a:latin typeface="ＭＳ Ｐゴシック"/>
          </a:endParaRPr>
        </a:p>
      </xdr:txBody>
    </xdr:sp>
    <xdr:clientData/>
  </xdr:oneCellAnchor>
  <xdr:twoCellAnchor>
    <xdr:from>
      <xdr:col>54</xdr:col>
      <xdr:colOff>101600</xdr:colOff>
      <xdr:row>50</xdr:row>
      <xdr:rowOff>39370</xdr:rowOff>
    </xdr:from>
    <xdr:to>
      <xdr:col>55</xdr:col>
      <xdr:colOff>88900</xdr:colOff>
      <xdr:row>50</xdr:row>
      <xdr:rowOff>39370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1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69215</xdr:rowOff>
    </xdr:from>
    <xdr:to>
      <xdr:col>55</xdr:col>
      <xdr:colOff>0</xdr:colOff>
      <xdr:row>54</xdr:row>
      <xdr:rowOff>146050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32751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50165</xdr:rowOff>
    </xdr:from>
    <xdr:ext cx="534670" cy="259080"/>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137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54</xdr:row>
      <xdr:rowOff>27305</xdr:rowOff>
    </xdr:from>
    <xdr:to>
      <xdr:col>55</xdr:col>
      <xdr:colOff>50800</xdr:colOff>
      <xdr:row>54</xdr:row>
      <xdr:rowOff>128905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28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8255</xdr:rowOff>
    </xdr:from>
    <xdr:to>
      <xdr:col>50</xdr:col>
      <xdr:colOff>114300</xdr:colOff>
      <xdr:row>54</xdr:row>
      <xdr:rowOff>69215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2665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47625</xdr:rowOff>
    </xdr:from>
    <xdr:to>
      <xdr:col>50</xdr:col>
      <xdr:colOff>165100</xdr:colOff>
      <xdr:row>54</xdr:row>
      <xdr:rowOff>149225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30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140335</xdr:rowOff>
    </xdr:from>
    <xdr:ext cx="52959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1965" y="93986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25,909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8255</xdr:rowOff>
    </xdr:from>
    <xdr:to>
      <xdr:col>45</xdr:col>
      <xdr:colOff>177800</xdr:colOff>
      <xdr:row>56</xdr:row>
      <xdr:rowOff>60960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266555"/>
          <a:ext cx="88900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63500</xdr:rowOff>
    </xdr:from>
    <xdr:to>
      <xdr:col>46</xdr:col>
      <xdr:colOff>38100</xdr:colOff>
      <xdr:row>54</xdr:row>
      <xdr:rowOff>164465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32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155575</xdr:rowOff>
    </xdr:from>
    <xdr:ext cx="529590" cy="25400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2965" y="94138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137795</xdr:rowOff>
    </xdr:from>
    <xdr:to>
      <xdr:col>41</xdr:col>
      <xdr:colOff>50800</xdr:colOff>
      <xdr:row>56</xdr:row>
      <xdr:rowOff>60960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56754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50800</xdr:rowOff>
    </xdr:from>
    <xdr:to>
      <xdr:col>41</xdr:col>
      <xdr:colOff>101600</xdr:colOff>
      <xdr:row>55</xdr:row>
      <xdr:rowOff>152400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168910</xdr:rowOff>
    </xdr:from>
    <xdr:ext cx="529590" cy="25400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3965" y="9255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48895</xdr:rowOff>
    </xdr:from>
    <xdr:to>
      <xdr:col>36</xdr:col>
      <xdr:colOff>165100</xdr:colOff>
      <xdr:row>55</xdr:row>
      <xdr:rowOff>150495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47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167005</xdr:rowOff>
    </xdr:from>
    <xdr:ext cx="529590" cy="25400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4965" y="92538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95250</xdr:rowOff>
    </xdr:from>
    <xdr:to>
      <xdr:col>55</xdr:col>
      <xdr:colOff>50800</xdr:colOff>
      <xdr:row>55</xdr:row>
      <xdr:rowOff>25400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73660</xdr:rowOff>
    </xdr:from>
    <xdr:ext cx="534670" cy="259080"/>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31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18415</xdr:rowOff>
    </xdr:from>
    <xdr:to>
      <xdr:col>50</xdr:col>
      <xdr:colOff>165100</xdr:colOff>
      <xdr:row>54</xdr:row>
      <xdr:rowOff>120650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276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136525</xdr:rowOff>
    </xdr:from>
    <xdr:ext cx="529590" cy="2584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1965" y="90519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128905</xdr:rowOff>
    </xdr:from>
    <xdr:to>
      <xdr:col>46</xdr:col>
      <xdr:colOff>38100</xdr:colOff>
      <xdr:row>54</xdr:row>
      <xdr:rowOff>59055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21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75565</xdr:rowOff>
    </xdr:from>
    <xdr:ext cx="529590" cy="25400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2965" y="89909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10160</xdr:rowOff>
    </xdr:from>
    <xdr:to>
      <xdr:col>41</xdr:col>
      <xdr:colOff>101600</xdr:colOff>
      <xdr:row>56</xdr:row>
      <xdr:rowOff>111760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29590"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3965" y="9704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86995</xdr:rowOff>
    </xdr:from>
    <xdr:to>
      <xdr:col>36</xdr:col>
      <xdr:colOff>165100</xdr:colOff>
      <xdr:row>56</xdr:row>
      <xdr:rowOff>17780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16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8255</xdr:rowOff>
    </xdr:from>
    <xdr:ext cx="529590" cy="25400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4965" y="96094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111760</xdr:rowOff>
    </xdr:from>
    <xdr:ext cx="462280" cy="25400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136640" y="1382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128270</xdr:rowOff>
    </xdr:from>
    <xdr:ext cx="462280"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136640" y="1350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144145</xdr:rowOff>
    </xdr:from>
    <xdr:ext cx="462280" cy="25400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136640" y="13174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400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00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141605</xdr:rowOff>
    </xdr:from>
    <xdr:to>
      <xdr:col>54</xdr:col>
      <xdr:colOff>189865</xdr:colOff>
      <xdr:row>79</xdr:row>
      <xdr:rowOff>46355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1971655"/>
          <a:ext cx="127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50165</xdr:rowOff>
    </xdr:from>
    <xdr:ext cx="46990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9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46355</xdr:rowOff>
    </xdr:from>
    <xdr:to>
      <xdr:col>55</xdr:col>
      <xdr:colOff>88900</xdr:colOff>
      <xdr:row>79</xdr:row>
      <xdr:rowOff>46355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9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88265</xdr:rowOff>
    </xdr:from>
    <xdr:ext cx="534670" cy="25400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7468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21,358</a:t>
          </a:r>
          <a:endParaRPr kumimoji="1" lang="ja-JP" altLang="en-US" sz="1000" b="1">
            <a:latin typeface="ＭＳ Ｐゴシック"/>
          </a:endParaRPr>
        </a:p>
      </xdr:txBody>
    </xdr:sp>
    <xdr:clientData/>
  </xdr:oneCellAnchor>
  <xdr:twoCellAnchor>
    <xdr:from>
      <xdr:col>54</xdr:col>
      <xdr:colOff>101600</xdr:colOff>
      <xdr:row>69</xdr:row>
      <xdr:rowOff>141605</xdr:rowOff>
    </xdr:from>
    <xdr:to>
      <xdr:col>55</xdr:col>
      <xdr:colOff>88900</xdr:colOff>
      <xdr:row>69</xdr:row>
      <xdr:rowOff>141605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1971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19050</xdr:rowOff>
    </xdr:from>
    <xdr:to>
      <xdr:col>55</xdr:col>
      <xdr:colOff>0</xdr:colOff>
      <xdr:row>78</xdr:row>
      <xdr:rowOff>42545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9215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126365</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813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103505</xdr:rowOff>
    </xdr:from>
    <xdr:to>
      <xdr:col>55</xdr:col>
      <xdr:colOff>50800</xdr:colOff>
      <xdr:row>76</xdr:row>
      <xdr:rowOff>33655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20320</xdr:rowOff>
    </xdr:from>
    <xdr:to>
      <xdr:col>50</xdr:col>
      <xdr:colOff>114300</xdr:colOff>
      <xdr:row>78</xdr:row>
      <xdr:rowOff>19050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2197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88265</xdr:rowOff>
    </xdr:from>
    <xdr:to>
      <xdr:col>50</xdr:col>
      <xdr:colOff>165100</xdr:colOff>
      <xdr:row>75</xdr:row>
      <xdr:rowOff>18415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34925</xdr:rowOff>
    </xdr:from>
    <xdr:ext cx="529590"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5507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3175</xdr:rowOff>
    </xdr:from>
    <xdr:to>
      <xdr:col>45</xdr:col>
      <xdr:colOff>177800</xdr:colOff>
      <xdr:row>77</xdr:row>
      <xdr:rowOff>20320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33375"/>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71</xdr:row>
      <xdr:rowOff>127000</xdr:rowOff>
    </xdr:from>
    <xdr:to>
      <xdr:col>46</xdr:col>
      <xdr:colOff>38100</xdr:colOff>
      <xdr:row>72</xdr:row>
      <xdr:rowOff>57150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29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70</xdr:row>
      <xdr:rowOff>73660</xdr:rowOff>
    </xdr:from>
    <xdr:ext cx="52959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0751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3175</xdr:rowOff>
    </xdr:from>
    <xdr:to>
      <xdr:col>41</xdr:col>
      <xdr:colOff>50800</xdr:colOff>
      <xdr:row>76</xdr:row>
      <xdr:rowOff>84455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03337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60325</xdr:rowOff>
    </xdr:from>
    <xdr:to>
      <xdr:col>41</xdr:col>
      <xdr:colOff>101600</xdr:colOff>
      <xdr:row>71</xdr:row>
      <xdr:rowOff>161925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223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70</xdr:row>
      <xdr:rowOff>6985</xdr:rowOff>
    </xdr:from>
    <xdr:ext cx="529590" cy="25400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0084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71</xdr:row>
      <xdr:rowOff>156210</xdr:rowOff>
    </xdr:from>
    <xdr:to>
      <xdr:col>36</xdr:col>
      <xdr:colOff>165100</xdr:colOff>
      <xdr:row>72</xdr:row>
      <xdr:rowOff>86360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32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70</xdr:row>
      <xdr:rowOff>102870</xdr:rowOff>
    </xdr:from>
    <xdr:ext cx="52959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104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163195</xdr:rowOff>
    </xdr:from>
    <xdr:to>
      <xdr:col>55</xdr:col>
      <xdr:colOff>50800</xdr:colOff>
      <xdr:row>78</xdr:row>
      <xdr:rowOff>93345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141605</xdr:rowOff>
    </xdr:from>
    <xdr:ext cx="46990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3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139700</xdr:rowOff>
    </xdr:from>
    <xdr:to>
      <xdr:col>50</xdr:col>
      <xdr:colOff>165100</xdr:colOff>
      <xdr:row>78</xdr:row>
      <xdr:rowOff>69850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60960</xdr:rowOff>
    </xdr:from>
    <xdr:ext cx="46482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350" y="13434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140970</xdr:rowOff>
    </xdr:from>
    <xdr:to>
      <xdr:col>46</xdr:col>
      <xdr:colOff>38100</xdr:colOff>
      <xdr:row>77</xdr:row>
      <xdr:rowOff>71120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62230</xdr:rowOff>
    </xdr:from>
    <xdr:ext cx="46482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350" y="132638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123825</xdr:rowOff>
    </xdr:from>
    <xdr:to>
      <xdr:col>41</xdr:col>
      <xdr:colOff>101600</xdr:colOff>
      <xdr:row>76</xdr:row>
      <xdr:rowOff>53975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45085</xdr:rowOff>
    </xdr:from>
    <xdr:ext cx="529590" cy="2584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30752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33655</xdr:rowOff>
    </xdr:from>
    <xdr:to>
      <xdr:col>36</xdr:col>
      <xdr:colOff>165100</xdr:colOff>
      <xdr:row>76</xdr:row>
      <xdr:rowOff>135255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126365</xdr:rowOff>
    </xdr:from>
    <xdr:ext cx="529590"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31565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5400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97</xdr:row>
      <xdr:rowOff>168910</xdr:rowOff>
    </xdr:from>
    <xdr:ext cx="531495" cy="25400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799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1495" cy="25400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342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1495" cy="25400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5885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31495" cy="25400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427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5400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505" y="14970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8890</xdr:rowOff>
    </xdr:from>
    <xdr:to>
      <xdr:col>54</xdr:col>
      <xdr:colOff>189865</xdr:colOff>
      <xdr:row>96</xdr:row>
      <xdr:rowOff>151130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610840"/>
          <a:ext cx="1270" cy="999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154940</xdr:rowOff>
    </xdr:from>
    <xdr:ext cx="534670" cy="25400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6141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37,245</a:t>
          </a:r>
          <a:endParaRPr kumimoji="1" lang="ja-JP" altLang="en-US" sz="1000" b="1">
            <a:latin typeface="ＭＳ Ｐゴシック"/>
            <a:ea typeface="ＭＳ Ｐゴシック"/>
          </a:endParaRPr>
        </a:p>
      </xdr:txBody>
    </xdr:sp>
    <xdr:clientData/>
  </xdr:oneCellAnchor>
  <xdr:twoCellAnchor>
    <xdr:from>
      <xdr:col>54</xdr:col>
      <xdr:colOff>101600</xdr:colOff>
      <xdr:row>96</xdr:row>
      <xdr:rowOff>151130</xdr:rowOff>
    </xdr:from>
    <xdr:to>
      <xdr:col>55</xdr:col>
      <xdr:colOff>88900</xdr:colOff>
      <xdr:row>96</xdr:row>
      <xdr:rowOff>151130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61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127000</xdr:rowOff>
    </xdr:from>
    <xdr:ext cx="534670" cy="259080"/>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8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59,116</a:t>
          </a:r>
          <a:endParaRPr kumimoji="1" lang="ja-JP" altLang="en-US" sz="1000" b="1">
            <a:latin typeface="ＭＳ Ｐゴシック"/>
          </a:endParaRPr>
        </a:p>
      </xdr:txBody>
    </xdr:sp>
    <xdr:clientData/>
  </xdr:oneCellAnchor>
  <xdr:twoCellAnchor>
    <xdr:from>
      <xdr:col>54</xdr:col>
      <xdr:colOff>101600</xdr:colOff>
      <xdr:row>91</xdr:row>
      <xdr:rowOff>8890</xdr:rowOff>
    </xdr:from>
    <xdr:to>
      <xdr:col>55</xdr:col>
      <xdr:colOff>88900</xdr:colOff>
      <xdr:row>91</xdr:row>
      <xdr:rowOff>8890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610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166370</xdr:rowOff>
    </xdr:from>
    <xdr:to>
      <xdr:col>55</xdr:col>
      <xdr:colOff>0</xdr:colOff>
      <xdr:row>93</xdr:row>
      <xdr:rowOff>5080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93977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133350</xdr:rowOff>
    </xdr:from>
    <xdr:ext cx="534670" cy="25400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07820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93</xdr:row>
      <xdr:rowOff>154940</xdr:rowOff>
    </xdr:from>
    <xdr:to>
      <xdr:col>55</xdr:col>
      <xdr:colOff>50800</xdr:colOff>
      <xdr:row>94</xdr:row>
      <xdr:rowOff>85090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0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5080</xdr:rowOff>
    </xdr:from>
    <xdr:to>
      <xdr:col>50</xdr:col>
      <xdr:colOff>114300</xdr:colOff>
      <xdr:row>96</xdr:row>
      <xdr:rowOff>10795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949930"/>
          <a:ext cx="889000" cy="520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41910</xdr:rowOff>
    </xdr:from>
    <xdr:to>
      <xdr:col>50</xdr:col>
      <xdr:colOff>165100</xdr:colOff>
      <xdr:row>96</xdr:row>
      <xdr:rowOff>143510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0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134620</xdr:rowOff>
    </xdr:from>
    <xdr:ext cx="529590" cy="25400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1965" y="16593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10795</xdr:rowOff>
    </xdr:from>
    <xdr:to>
      <xdr:col>45</xdr:col>
      <xdr:colOff>177800</xdr:colOff>
      <xdr:row>96</xdr:row>
      <xdr:rowOff>43180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699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57150</xdr:rowOff>
    </xdr:from>
    <xdr:to>
      <xdr:col>46</xdr:col>
      <xdr:colOff>38100</xdr:colOff>
      <xdr:row>96</xdr:row>
      <xdr:rowOff>158750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149860</xdr:rowOff>
    </xdr:from>
    <xdr:ext cx="52959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2965" y="16609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43180</xdr:rowOff>
    </xdr:from>
    <xdr:to>
      <xdr:col>41</xdr:col>
      <xdr:colOff>50800</xdr:colOff>
      <xdr:row>96</xdr:row>
      <xdr:rowOff>47625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023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29210</xdr:rowOff>
    </xdr:from>
    <xdr:to>
      <xdr:col>41</xdr:col>
      <xdr:colOff>101600</xdr:colOff>
      <xdr:row>96</xdr:row>
      <xdr:rowOff>130175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88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121285</xdr:rowOff>
    </xdr:from>
    <xdr:ext cx="529590" cy="25400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3965" y="165804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148590</xdr:rowOff>
    </xdr:from>
    <xdr:to>
      <xdr:col>36</xdr:col>
      <xdr:colOff>165100</xdr:colOff>
      <xdr:row>95</xdr:row>
      <xdr:rowOff>78740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6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95250</xdr:rowOff>
    </xdr:from>
    <xdr:ext cx="52959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4965" y="160401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92</xdr:row>
      <xdr:rowOff>115570</xdr:rowOff>
    </xdr:from>
    <xdr:to>
      <xdr:col>55</xdr:col>
      <xdr:colOff>50800</xdr:colOff>
      <xdr:row>93</xdr:row>
      <xdr:rowOff>45720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88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138430</xdr:rowOff>
    </xdr:from>
    <xdr:ext cx="534670" cy="259080"/>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40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92</xdr:row>
      <xdr:rowOff>125730</xdr:rowOff>
    </xdr:from>
    <xdr:to>
      <xdr:col>50</xdr:col>
      <xdr:colOff>165100</xdr:colOff>
      <xdr:row>93</xdr:row>
      <xdr:rowOff>55880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89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91</xdr:row>
      <xdr:rowOff>72390</xdr:rowOff>
    </xdr:from>
    <xdr:ext cx="52959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1965" y="156743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132080</xdr:rowOff>
    </xdr:from>
    <xdr:to>
      <xdr:col>46</xdr:col>
      <xdr:colOff>38100</xdr:colOff>
      <xdr:row>96</xdr:row>
      <xdr:rowOff>61595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1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78105</xdr:rowOff>
    </xdr:from>
    <xdr:ext cx="529590" cy="25400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2965" y="161944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163830</xdr:rowOff>
    </xdr:from>
    <xdr:to>
      <xdr:col>41</xdr:col>
      <xdr:colOff>101600</xdr:colOff>
      <xdr:row>96</xdr:row>
      <xdr:rowOff>93980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110490</xdr:rowOff>
    </xdr:from>
    <xdr:ext cx="529590" cy="25400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3965" y="162267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168275</xdr:rowOff>
    </xdr:from>
    <xdr:to>
      <xdr:col>36</xdr:col>
      <xdr:colOff>165100</xdr:colOff>
      <xdr:row>96</xdr:row>
      <xdr:rowOff>98425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89535</xdr:rowOff>
    </xdr:from>
    <xdr:ext cx="529590" cy="25400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4965" y="165487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40</xdr:row>
      <xdr:rowOff>111760</xdr:rowOff>
    </xdr:from>
    <xdr:ext cx="531495" cy="25400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128270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00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00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121285</xdr:rowOff>
    </xdr:from>
    <xdr:to>
      <xdr:col>85</xdr:col>
      <xdr:colOff>126365</xdr:colOff>
      <xdr:row>39</xdr:row>
      <xdr:rowOff>43180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264785"/>
          <a:ext cx="127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46990</xdr:rowOff>
    </xdr:from>
    <xdr:ext cx="534670" cy="259080"/>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733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15,513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43180</xdr:rowOff>
    </xdr:from>
    <xdr:to>
      <xdr:col>86</xdr:col>
      <xdr:colOff>25400</xdr:colOff>
      <xdr:row>39</xdr:row>
      <xdr:rowOff>43180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72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67945</xdr:rowOff>
    </xdr:from>
    <xdr:ext cx="534670" cy="2584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039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28,971</a:t>
          </a:r>
          <a:endParaRPr kumimoji="1" lang="ja-JP" altLang="en-US" sz="1000" b="1">
            <a:latin typeface="ＭＳ Ｐゴシック"/>
          </a:endParaRPr>
        </a:p>
      </xdr:txBody>
    </xdr:sp>
    <xdr:clientData/>
  </xdr:oneCellAnchor>
  <xdr:twoCellAnchor>
    <xdr:from>
      <xdr:col>85</xdr:col>
      <xdr:colOff>38100</xdr:colOff>
      <xdr:row>30</xdr:row>
      <xdr:rowOff>121285</xdr:rowOff>
    </xdr:from>
    <xdr:to>
      <xdr:col>86</xdr:col>
      <xdr:colOff>25400</xdr:colOff>
      <xdr:row>30</xdr:row>
      <xdr:rowOff>121285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69850</xdr:rowOff>
    </xdr:from>
    <xdr:to>
      <xdr:col>85</xdr:col>
      <xdr:colOff>127000</xdr:colOff>
      <xdr:row>37</xdr:row>
      <xdr:rowOff>118745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42050"/>
          <a:ext cx="8382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83185</xdr:rowOff>
    </xdr:from>
    <xdr:ext cx="534670" cy="25908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124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21,188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60325</xdr:rowOff>
    </xdr:from>
    <xdr:to>
      <xdr:col>85</xdr:col>
      <xdr:colOff>177800</xdr:colOff>
      <xdr:row>35</xdr:row>
      <xdr:rowOff>161925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06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79375</xdr:rowOff>
    </xdr:from>
    <xdr:to>
      <xdr:col>81</xdr:col>
      <xdr:colOff>50800</xdr:colOff>
      <xdr:row>37</xdr:row>
      <xdr:rowOff>118745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2302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17780</xdr:rowOff>
    </xdr:from>
    <xdr:to>
      <xdr:col>81</xdr:col>
      <xdr:colOff>101600</xdr:colOff>
      <xdr:row>35</xdr:row>
      <xdr:rowOff>119380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01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33</xdr:row>
      <xdr:rowOff>135890</xdr:rowOff>
    </xdr:from>
    <xdr:ext cx="52959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57937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21,576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79375</xdr:rowOff>
    </xdr:from>
    <xdr:to>
      <xdr:col>76</xdr:col>
      <xdr:colOff>114300</xdr:colOff>
      <xdr:row>38</xdr:row>
      <xdr:rowOff>45720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23025"/>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39370</xdr:rowOff>
    </xdr:from>
    <xdr:to>
      <xdr:col>76</xdr:col>
      <xdr:colOff>165100</xdr:colOff>
      <xdr:row>37</xdr:row>
      <xdr:rowOff>140970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132080</xdr:rowOff>
    </xdr:from>
    <xdr:ext cx="529590" cy="25400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4965" y="64757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150495</xdr:rowOff>
    </xdr:from>
    <xdr:to>
      <xdr:col>71</xdr:col>
      <xdr:colOff>177800</xdr:colOff>
      <xdr:row>38</xdr:row>
      <xdr:rowOff>45720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9414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133350</xdr:rowOff>
    </xdr:from>
    <xdr:to>
      <xdr:col>72</xdr:col>
      <xdr:colOff>38100</xdr:colOff>
      <xdr:row>37</xdr:row>
      <xdr:rowOff>63500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80010</xdr:rowOff>
    </xdr:from>
    <xdr:ext cx="52959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5965" y="6080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33</xdr:row>
      <xdr:rowOff>144780</xdr:rowOff>
    </xdr:from>
    <xdr:to>
      <xdr:col>67</xdr:col>
      <xdr:colOff>101600</xdr:colOff>
      <xdr:row>34</xdr:row>
      <xdr:rowOff>74930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580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32</xdr:row>
      <xdr:rowOff>91440</xdr:rowOff>
    </xdr:from>
    <xdr:ext cx="52959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6965" y="55778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23,560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19050</xdr:rowOff>
    </xdr:from>
    <xdr:to>
      <xdr:col>85</xdr:col>
      <xdr:colOff>177800</xdr:colOff>
      <xdr:row>36</xdr:row>
      <xdr:rowOff>120650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168910</xdr:rowOff>
    </xdr:from>
    <xdr:ext cx="534670" cy="254000"/>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696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67945</xdr:rowOff>
    </xdr:from>
    <xdr:to>
      <xdr:col>81</xdr:col>
      <xdr:colOff>101600</xdr:colOff>
      <xdr:row>37</xdr:row>
      <xdr:rowOff>169545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160655</xdr:rowOff>
    </xdr:from>
    <xdr:ext cx="529590"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3965" y="65043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29210</xdr:rowOff>
    </xdr:from>
    <xdr:to>
      <xdr:col>76</xdr:col>
      <xdr:colOff>165100</xdr:colOff>
      <xdr:row>37</xdr:row>
      <xdr:rowOff>130175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146685</xdr:rowOff>
    </xdr:from>
    <xdr:ext cx="529590" cy="25400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4965" y="61474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166370</xdr:rowOff>
    </xdr:from>
    <xdr:to>
      <xdr:col>72</xdr:col>
      <xdr:colOff>38100</xdr:colOff>
      <xdr:row>38</xdr:row>
      <xdr:rowOff>96520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87630</xdr:rowOff>
    </xdr:from>
    <xdr:ext cx="529590" cy="25400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5965" y="66027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99695</xdr:rowOff>
    </xdr:from>
    <xdr:to>
      <xdr:col>67</xdr:col>
      <xdr:colOff>101600</xdr:colOff>
      <xdr:row>38</xdr:row>
      <xdr:rowOff>29845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20955</xdr:rowOff>
    </xdr:from>
    <xdr:ext cx="529590" cy="25400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6965" y="65360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400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168910</xdr:rowOff>
    </xdr:from>
    <xdr:ext cx="531495" cy="25400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11301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54610</xdr:rowOff>
    </xdr:from>
    <xdr:ext cx="531495" cy="25400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8272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111760</xdr:rowOff>
    </xdr:from>
    <xdr:ext cx="531495" cy="25400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54151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400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54610</xdr:rowOff>
    </xdr:from>
    <xdr:ext cx="531495" cy="25400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505" y="897001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50</xdr:row>
      <xdr:rowOff>111760</xdr:rowOff>
    </xdr:from>
    <xdr:ext cx="531495" cy="25400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914505" y="86842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48</xdr:row>
      <xdr:rowOff>168910</xdr:rowOff>
    </xdr:from>
    <xdr:ext cx="590550" cy="25400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39851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0550" cy="25400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113665</xdr:rowOff>
    </xdr:from>
    <xdr:to>
      <xdr:col>85</xdr:col>
      <xdr:colOff>126365</xdr:colOff>
      <xdr:row>58</xdr:row>
      <xdr:rowOff>123190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86165"/>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127000</xdr:rowOff>
    </xdr:from>
    <xdr:ext cx="534670" cy="259080"/>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71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46,570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123190</xdr:rowOff>
    </xdr:from>
    <xdr:to>
      <xdr:col>86</xdr:col>
      <xdr:colOff>25400</xdr:colOff>
      <xdr:row>58</xdr:row>
      <xdr:rowOff>123190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67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60325</xdr:rowOff>
    </xdr:from>
    <xdr:ext cx="534670" cy="259080"/>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613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94,920</a:t>
          </a:r>
          <a:endParaRPr kumimoji="1" lang="ja-JP" altLang="en-US" sz="1000" b="1">
            <a:latin typeface="ＭＳ Ｐゴシック"/>
          </a:endParaRPr>
        </a:p>
      </xdr:txBody>
    </xdr:sp>
    <xdr:clientData/>
  </xdr:oneCellAnchor>
  <xdr:twoCellAnchor>
    <xdr:from>
      <xdr:col>85</xdr:col>
      <xdr:colOff>38100</xdr:colOff>
      <xdr:row>50</xdr:row>
      <xdr:rowOff>113665</xdr:rowOff>
    </xdr:from>
    <xdr:to>
      <xdr:col>86</xdr:col>
      <xdr:colOff>25400</xdr:colOff>
      <xdr:row>50</xdr:row>
      <xdr:rowOff>113665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86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161925</xdr:rowOff>
    </xdr:from>
    <xdr:to>
      <xdr:col>85</xdr:col>
      <xdr:colOff>127000</xdr:colOff>
      <xdr:row>57</xdr:row>
      <xdr:rowOff>86995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5481300" y="976312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62230</xdr:rowOff>
    </xdr:from>
    <xdr:ext cx="534670" cy="259080"/>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491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38735</xdr:rowOff>
    </xdr:from>
    <xdr:to>
      <xdr:col>85</xdr:col>
      <xdr:colOff>177800</xdr:colOff>
      <xdr:row>56</xdr:row>
      <xdr:rowOff>140335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63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161925</xdr:rowOff>
    </xdr:from>
    <xdr:to>
      <xdr:col>81</xdr:col>
      <xdr:colOff>50800</xdr:colOff>
      <xdr:row>57</xdr:row>
      <xdr:rowOff>123825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7631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140970</xdr:rowOff>
    </xdr:from>
    <xdr:to>
      <xdr:col>81</xdr:col>
      <xdr:colOff>101600</xdr:colOff>
      <xdr:row>57</xdr:row>
      <xdr:rowOff>71120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4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62230</xdr:rowOff>
    </xdr:from>
    <xdr:ext cx="52959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3965" y="9834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56,178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141605</xdr:rowOff>
    </xdr:from>
    <xdr:to>
      <xdr:col>76</xdr:col>
      <xdr:colOff>114300</xdr:colOff>
      <xdr:row>57</xdr:row>
      <xdr:rowOff>123825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3703300" y="9399905"/>
          <a:ext cx="88900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106045</xdr:rowOff>
    </xdr:from>
    <xdr:to>
      <xdr:col>76</xdr:col>
      <xdr:colOff>165100</xdr:colOff>
      <xdr:row>58</xdr:row>
      <xdr:rowOff>36195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27305</xdr:rowOff>
    </xdr:from>
    <xdr:ext cx="52959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4965" y="99714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141605</xdr:rowOff>
    </xdr:from>
    <xdr:to>
      <xdr:col>71</xdr:col>
      <xdr:colOff>177800</xdr:colOff>
      <xdr:row>56</xdr:row>
      <xdr:rowOff>107315</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399905"/>
          <a:ext cx="889000" cy="308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83185</xdr:rowOff>
    </xdr:from>
    <xdr:to>
      <xdr:col>72</xdr:col>
      <xdr:colOff>38100</xdr:colOff>
      <xdr:row>58</xdr:row>
      <xdr:rowOff>13335</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4445</xdr:rowOff>
    </xdr:from>
    <xdr:ext cx="52959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5965" y="99485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61595</xdr:rowOff>
    </xdr:from>
    <xdr:to>
      <xdr:col>67</xdr:col>
      <xdr:colOff>101600</xdr:colOff>
      <xdr:row>55</xdr:row>
      <xdr:rowOff>163195</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4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8255</xdr:rowOff>
    </xdr:from>
    <xdr:ext cx="529590" cy="25400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6965" y="92665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36195</xdr:rowOff>
    </xdr:from>
    <xdr:to>
      <xdr:col>85</xdr:col>
      <xdr:colOff>177800</xdr:colOff>
      <xdr:row>57</xdr:row>
      <xdr:rowOff>137795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14605</xdr:rowOff>
    </xdr:from>
    <xdr:ext cx="534670" cy="259080"/>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87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111125</xdr:rowOff>
    </xdr:from>
    <xdr:to>
      <xdr:col>81</xdr:col>
      <xdr:colOff>101600</xdr:colOff>
      <xdr:row>57</xdr:row>
      <xdr:rowOff>41275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71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57785</xdr:rowOff>
    </xdr:from>
    <xdr:ext cx="529590"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3965" y="94875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73025</xdr:rowOff>
    </xdr:from>
    <xdr:to>
      <xdr:col>76</xdr:col>
      <xdr:colOff>165100</xdr:colOff>
      <xdr:row>58</xdr:row>
      <xdr:rowOff>3175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19685</xdr:rowOff>
    </xdr:from>
    <xdr:ext cx="529590" cy="25400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4965" y="9620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90805</xdr:rowOff>
    </xdr:from>
    <xdr:to>
      <xdr:col>72</xdr:col>
      <xdr:colOff>38100</xdr:colOff>
      <xdr:row>55</xdr:row>
      <xdr:rowOff>20955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3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37465</xdr:rowOff>
    </xdr:from>
    <xdr:ext cx="529590" cy="25908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5965" y="9124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56515</xdr:rowOff>
    </xdr:from>
    <xdr:to>
      <xdr:col>67</xdr:col>
      <xdr:colOff>101600</xdr:colOff>
      <xdr:row>56</xdr:row>
      <xdr:rowOff>158115</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6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149225</xdr:rowOff>
    </xdr:from>
    <xdr:ext cx="529590" cy="25908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6965" y="97504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840" cy="25400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75</xdr:row>
      <xdr:rowOff>54610</xdr:rowOff>
    </xdr:from>
    <xdr:ext cx="462280" cy="25400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640" y="12913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72</xdr:row>
      <xdr:rowOff>111760</xdr:rowOff>
    </xdr:from>
    <xdr:ext cx="462280" cy="25400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78640" y="12456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69</xdr:row>
      <xdr:rowOff>168910</xdr:rowOff>
    </xdr:from>
    <xdr:ext cx="462280" cy="25400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78640" y="11998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67</xdr:row>
      <xdr:rowOff>54610</xdr:rowOff>
    </xdr:from>
    <xdr:ext cx="462280" cy="25400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78640" y="1154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118745</xdr:rowOff>
    </xdr:from>
    <xdr:to>
      <xdr:col>85</xdr:col>
      <xdr:colOff>126365</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977495"/>
          <a:ext cx="1270" cy="535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400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65405</xdr:rowOff>
    </xdr:from>
    <xdr:ext cx="469900" cy="25400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75270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2,341</a:t>
          </a:r>
          <a:endParaRPr kumimoji="1" lang="ja-JP" altLang="en-US" sz="1000" b="1">
            <a:latin typeface="ＭＳ Ｐゴシック"/>
          </a:endParaRPr>
        </a:p>
      </xdr:txBody>
    </xdr:sp>
    <xdr:clientData/>
  </xdr:oneCellAnchor>
  <xdr:twoCellAnchor>
    <xdr:from>
      <xdr:col>85</xdr:col>
      <xdr:colOff>38100</xdr:colOff>
      <xdr:row>75</xdr:row>
      <xdr:rowOff>118745</xdr:rowOff>
    </xdr:from>
    <xdr:to>
      <xdr:col>86</xdr:col>
      <xdr:colOff>25400</xdr:colOff>
      <xdr:row>75</xdr:row>
      <xdr:rowOff>118745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97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130175</xdr:rowOff>
    </xdr:from>
    <xdr:to>
      <xdr:col>85</xdr:col>
      <xdr:colOff>127000</xdr:colOff>
      <xdr:row>78</xdr:row>
      <xdr:rowOff>132080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032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93980</xdr:rowOff>
    </xdr:from>
    <xdr:ext cx="37846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1241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71120</xdr:rowOff>
    </xdr:from>
    <xdr:to>
      <xdr:col>85</xdr:col>
      <xdr:colOff>177800</xdr:colOff>
      <xdr:row>78</xdr:row>
      <xdr:rowOff>1270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132080</xdr:rowOff>
    </xdr:from>
    <xdr:to>
      <xdr:col>81</xdr:col>
      <xdr:colOff>50800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05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144145</xdr:rowOff>
    </xdr:from>
    <xdr:to>
      <xdr:col>81</xdr:col>
      <xdr:colOff>101600</xdr:colOff>
      <xdr:row>75</xdr:row>
      <xdr:rowOff>74930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2831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73</xdr:row>
      <xdr:rowOff>91440</xdr:rowOff>
    </xdr:from>
    <xdr:ext cx="46482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26072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34290</xdr:rowOff>
    </xdr:from>
    <xdr:to>
      <xdr:col>76</xdr:col>
      <xdr:colOff>165100</xdr:colOff>
      <xdr:row>75</xdr:row>
      <xdr:rowOff>135890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73</xdr:row>
      <xdr:rowOff>152400</xdr:rowOff>
    </xdr:from>
    <xdr:ext cx="46482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2668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97790</xdr:rowOff>
    </xdr:from>
    <xdr:to>
      <xdr:col>71</xdr:col>
      <xdr:colOff>177800</xdr:colOff>
      <xdr:row>78</xdr:row>
      <xdr:rowOff>139700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708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111760</xdr:rowOff>
    </xdr:from>
    <xdr:to>
      <xdr:col>72</xdr:col>
      <xdr:colOff>38100</xdr:colOff>
      <xdr:row>77</xdr:row>
      <xdr:rowOff>41910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75</xdr:row>
      <xdr:rowOff>58420</xdr:rowOff>
    </xdr:from>
    <xdr:ext cx="46482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2917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70</xdr:row>
      <xdr:rowOff>8255</xdr:rowOff>
    </xdr:from>
    <xdr:to>
      <xdr:col>67</xdr:col>
      <xdr:colOff>101600</xdr:colOff>
      <xdr:row>70</xdr:row>
      <xdr:rowOff>109855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200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68</xdr:row>
      <xdr:rowOff>126365</xdr:rowOff>
    </xdr:from>
    <xdr:ext cx="46482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1784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79375</xdr:rowOff>
    </xdr:from>
    <xdr:to>
      <xdr:col>85</xdr:col>
      <xdr:colOff>177800</xdr:colOff>
      <xdr:row>79</xdr:row>
      <xdr:rowOff>9525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166370</xdr:rowOff>
    </xdr:from>
    <xdr:ext cx="313690" cy="25400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6802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80645</xdr:rowOff>
    </xdr:from>
    <xdr:to>
      <xdr:col>81</xdr:col>
      <xdr:colOff>101600</xdr:colOff>
      <xdr:row>79</xdr:row>
      <xdr:rowOff>10795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1905</xdr:rowOff>
    </xdr:from>
    <xdr:ext cx="31369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24455" y="135464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447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4475"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46990</xdr:rowOff>
    </xdr:from>
    <xdr:to>
      <xdr:col>67</xdr:col>
      <xdr:colOff>101600</xdr:colOff>
      <xdr:row>78</xdr:row>
      <xdr:rowOff>148590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139700</xdr:rowOff>
    </xdr:from>
    <xdr:ext cx="37846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70" y="13512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100</xdr:row>
      <xdr:rowOff>111760</xdr:rowOff>
    </xdr:from>
    <xdr:ext cx="531495" cy="25400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5400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505" y="14970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62230</xdr:rowOff>
    </xdr:from>
    <xdr:to>
      <xdr:col>85</xdr:col>
      <xdr:colOff>126365</xdr:colOff>
      <xdr:row>98</xdr:row>
      <xdr:rowOff>116840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6418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120650</xdr:rowOff>
    </xdr:from>
    <xdr:ext cx="534670" cy="254000"/>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9227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32,607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116840</xdr:rowOff>
    </xdr:from>
    <xdr:to>
      <xdr:col>86</xdr:col>
      <xdr:colOff>25400</xdr:colOff>
      <xdr:row>98</xdr:row>
      <xdr:rowOff>116840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91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8890</xdr:rowOff>
    </xdr:from>
    <xdr:ext cx="534670" cy="254000"/>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393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65,535</a:t>
          </a:r>
          <a:endParaRPr kumimoji="1" lang="ja-JP" altLang="en-US" sz="1000" b="1">
            <a:latin typeface="ＭＳ Ｐゴシック"/>
          </a:endParaRPr>
        </a:p>
      </xdr:txBody>
    </xdr:sp>
    <xdr:clientData/>
  </xdr:oneCellAnchor>
  <xdr:twoCellAnchor>
    <xdr:from>
      <xdr:col>85</xdr:col>
      <xdr:colOff>38100</xdr:colOff>
      <xdr:row>91</xdr:row>
      <xdr:rowOff>62230</xdr:rowOff>
    </xdr:from>
    <xdr:to>
      <xdr:col>86</xdr:col>
      <xdr:colOff>25400</xdr:colOff>
      <xdr:row>91</xdr:row>
      <xdr:rowOff>62230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64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87630</xdr:rowOff>
    </xdr:from>
    <xdr:to>
      <xdr:col>85</xdr:col>
      <xdr:colOff>127000</xdr:colOff>
      <xdr:row>92</xdr:row>
      <xdr:rowOff>126365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689580"/>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134620</xdr:rowOff>
    </xdr:from>
    <xdr:ext cx="534670" cy="254000"/>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590802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92</xdr:row>
      <xdr:rowOff>156210</xdr:rowOff>
    </xdr:from>
    <xdr:to>
      <xdr:col>85</xdr:col>
      <xdr:colOff>177800</xdr:colOff>
      <xdr:row>93</xdr:row>
      <xdr:rowOff>86360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59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87630</xdr:rowOff>
    </xdr:from>
    <xdr:to>
      <xdr:col>81</xdr:col>
      <xdr:colOff>50800</xdr:colOff>
      <xdr:row>92</xdr:row>
      <xdr:rowOff>50165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568958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66675</xdr:rowOff>
    </xdr:from>
    <xdr:to>
      <xdr:col>81</xdr:col>
      <xdr:colOff>101600</xdr:colOff>
      <xdr:row>92</xdr:row>
      <xdr:rowOff>168275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584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159385</xdr:rowOff>
    </xdr:from>
    <xdr:ext cx="529590" cy="2584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3965" y="159327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50165</xdr:rowOff>
    </xdr:from>
    <xdr:to>
      <xdr:col>76</xdr:col>
      <xdr:colOff>114300</xdr:colOff>
      <xdr:row>92</xdr:row>
      <xdr:rowOff>95885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58235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1270</xdr:rowOff>
    </xdr:from>
    <xdr:to>
      <xdr:col>76</xdr:col>
      <xdr:colOff>165100</xdr:colOff>
      <xdr:row>94</xdr:row>
      <xdr:rowOff>102870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11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93980</xdr:rowOff>
    </xdr:from>
    <xdr:ext cx="52959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4965" y="16210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92</xdr:row>
      <xdr:rowOff>95885</xdr:rowOff>
    </xdr:from>
    <xdr:to>
      <xdr:col>71</xdr:col>
      <xdr:colOff>177800</xdr:colOff>
      <xdr:row>93</xdr:row>
      <xdr:rowOff>3810</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6928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49530</xdr:rowOff>
    </xdr:from>
    <xdr:to>
      <xdr:col>72</xdr:col>
      <xdr:colOff>38100</xdr:colOff>
      <xdr:row>94</xdr:row>
      <xdr:rowOff>151130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16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142240</xdr:rowOff>
    </xdr:from>
    <xdr:ext cx="52959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5965" y="16258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155575</xdr:rowOff>
    </xdr:from>
    <xdr:to>
      <xdr:col>67</xdr:col>
      <xdr:colOff>101600</xdr:colOff>
      <xdr:row>96</xdr:row>
      <xdr:rowOff>86360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76835</xdr:rowOff>
    </xdr:from>
    <xdr:ext cx="529590" cy="25400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6965" y="165360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75565</xdr:rowOff>
    </xdr:from>
    <xdr:to>
      <xdr:col>85</xdr:col>
      <xdr:colOff>177800</xdr:colOff>
      <xdr:row>93</xdr:row>
      <xdr:rowOff>6350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48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98425</xdr:rowOff>
    </xdr:from>
    <xdr:ext cx="534670" cy="254000"/>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7003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91</xdr:row>
      <xdr:rowOff>36830</xdr:rowOff>
    </xdr:from>
    <xdr:to>
      <xdr:col>81</xdr:col>
      <xdr:colOff>101600</xdr:colOff>
      <xdr:row>91</xdr:row>
      <xdr:rowOff>138430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63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89</xdr:row>
      <xdr:rowOff>154940</xdr:rowOff>
    </xdr:from>
    <xdr:ext cx="529590" cy="25400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3965" y="154139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91</xdr:row>
      <xdr:rowOff>170815</xdr:rowOff>
    </xdr:from>
    <xdr:to>
      <xdr:col>76</xdr:col>
      <xdr:colOff>165100</xdr:colOff>
      <xdr:row>92</xdr:row>
      <xdr:rowOff>100965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77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90</xdr:row>
      <xdr:rowOff>117475</xdr:rowOff>
    </xdr:from>
    <xdr:ext cx="52959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4965" y="155479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45085</xdr:rowOff>
    </xdr:from>
    <xdr:to>
      <xdr:col>72</xdr:col>
      <xdr:colOff>38100</xdr:colOff>
      <xdr:row>92</xdr:row>
      <xdr:rowOff>146685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8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90</xdr:row>
      <xdr:rowOff>163195</xdr:rowOff>
    </xdr:from>
    <xdr:ext cx="52959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5965" y="1559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92</xdr:row>
      <xdr:rowOff>124460</xdr:rowOff>
    </xdr:from>
    <xdr:to>
      <xdr:col>67</xdr:col>
      <xdr:colOff>101600</xdr:colOff>
      <xdr:row>93</xdr:row>
      <xdr:rowOff>54610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8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71120</xdr:rowOff>
    </xdr:from>
    <xdr:ext cx="529590"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6965" y="15673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3840"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35560</xdr:rowOff>
    </xdr:from>
    <xdr:ext cx="372110"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810" y="6207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168910</xdr:rowOff>
    </xdr:from>
    <xdr:ext cx="372110" cy="25400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810" y="5826760"/>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31</xdr:row>
      <xdr:rowOff>130810</xdr:rowOff>
    </xdr:from>
    <xdr:ext cx="37211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810" y="5445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92710</xdr:rowOff>
    </xdr:from>
    <xdr:ext cx="37211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810" y="5064760"/>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72110" cy="25400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910810" y="4683760"/>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62865</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41274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44450</xdr:rowOff>
    </xdr:from>
    <xdr:ext cx="378460" cy="259080"/>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187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346</a:t>
          </a:r>
          <a:endParaRPr kumimoji="1" lang="ja-JP" altLang="en-US" sz="1000" b="1">
            <a:latin typeface="ＭＳ Ｐゴシック"/>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97790</xdr:rowOff>
    </xdr:from>
    <xdr:to>
      <xdr:col>116</xdr:col>
      <xdr:colOff>63500</xdr:colOff>
      <xdr:row>31</xdr:row>
      <xdr:rowOff>116840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1323300" y="541274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90170</xdr:rowOff>
    </xdr:from>
    <xdr:ext cx="313690" cy="259080"/>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382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116840</xdr:rowOff>
    </xdr:from>
    <xdr:to>
      <xdr:col>111</xdr:col>
      <xdr:colOff>177800</xdr:colOff>
      <xdr:row>33</xdr:row>
      <xdr:rowOff>74930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20434300" y="5431790"/>
          <a:ext cx="889000"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38</xdr:row>
      <xdr:rowOff>36830</xdr:rowOff>
    </xdr:from>
    <xdr:ext cx="31369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455" y="655193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74930</xdr:rowOff>
    </xdr:from>
    <xdr:to>
      <xdr:col>107</xdr:col>
      <xdr:colOff>50800</xdr:colOff>
      <xdr:row>34</xdr:row>
      <xdr:rowOff>132080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9545300" y="573278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38</xdr:row>
      <xdr:rowOff>139700</xdr:rowOff>
    </xdr:from>
    <xdr:ext cx="31369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455" y="66548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30</xdr:row>
      <xdr:rowOff>97790</xdr:rowOff>
    </xdr:from>
    <xdr:to>
      <xdr:col>102</xdr:col>
      <xdr:colOff>114300</xdr:colOff>
      <xdr:row>34</xdr:row>
      <xdr:rowOff>132080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5241290"/>
          <a:ext cx="889000" cy="720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38</xdr:row>
      <xdr:rowOff>166370</xdr:rowOff>
    </xdr:from>
    <xdr:ext cx="313690" cy="25400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455" y="668147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38</xdr:row>
      <xdr:rowOff>116840</xdr:rowOff>
    </xdr:from>
    <xdr:ext cx="31369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455" y="66319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31</xdr:row>
      <xdr:rowOff>46990</xdr:rowOff>
    </xdr:from>
    <xdr:to>
      <xdr:col>116</xdr:col>
      <xdr:colOff>114300</xdr:colOff>
      <xdr:row>31</xdr:row>
      <xdr:rowOff>148590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53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0</xdr:rowOff>
    </xdr:from>
    <xdr:ext cx="378460" cy="259080"/>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5314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31</xdr:row>
      <xdr:rowOff>66040</xdr:rowOff>
    </xdr:from>
    <xdr:to>
      <xdr:col>112</xdr:col>
      <xdr:colOff>38100</xdr:colOff>
      <xdr:row>31</xdr:row>
      <xdr:rowOff>167640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53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30</xdr:row>
      <xdr:rowOff>12700</xdr:rowOff>
    </xdr:from>
    <xdr:ext cx="37846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34070" y="51562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33</xdr:row>
      <xdr:rowOff>24130</xdr:rowOff>
    </xdr:from>
    <xdr:to>
      <xdr:col>107</xdr:col>
      <xdr:colOff>101600</xdr:colOff>
      <xdr:row>33</xdr:row>
      <xdr:rowOff>125730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56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31</xdr:row>
      <xdr:rowOff>142240</xdr:rowOff>
    </xdr:from>
    <xdr:ext cx="37846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45070" y="54571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34</xdr:row>
      <xdr:rowOff>81280</xdr:rowOff>
    </xdr:from>
    <xdr:to>
      <xdr:col>102</xdr:col>
      <xdr:colOff>165100</xdr:colOff>
      <xdr:row>35</xdr:row>
      <xdr:rowOff>11430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33</xdr:row>
      <xdr:rowOff>27940</xdr:rowOff>
    </xdr:from>
    <xdr:ext cx="37846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56070" y="56857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30</xdr:row>
      <xdr:rowOff>46990</xdr:rowOff>
    </xdr:from>
    <xdr:to>
      <xdr:col>98</xdr:col>
      <xdr:colOff>38100</xdr:colOff>
      <xdr:row>30</xdr:row>
      <xdr:rowOff>148590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51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28</xdr:row>
      <xdr:rowOff>165100</xdr:rowOff>
    </xdr:from>
    <xdr:ext cx="378460"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67070" y="4965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840" cy="25400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840" cy="25400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総務費は、人事院勧告に基づくベースアップ、会計年度任用職員への勤勉手当の支給開始などにより前年度比7,401円の増加となっている。</a:t>
          </a:r>
        </a:p>
        <a:p>
          <a:r>
            <a:rPr kumimoji="1" lang="ja-JP" altLang="en-US" sz="1300">
              <a:latin typeface="ＭＳ Ｐゴシック"/>
              <a:ea typeface="ＭＳ Ｐゴシック"/>
            </a:rPr>
            <a:t>民生費は、障害者自立支援給付費事業や制度改正のあった児童手当事業の増額により、前年度比9,025円の増加となっている。</a:t>
          </a:r>
        </a:p>
        <a:p>
          <a:r>
            <a:rPr kumimoji="1" lang="ja-JP" altLang="en-US" sz="1300">
              <a:latin typeface="ＭＳ Ｐゴシック"/>
              <a:ea typeface="ＭＳ Ｐゴシック"/>
            </a:rPr>
            <a:t>消防費は、消防屯所建設事業や三観広域負担金（一般管理等）の増額により、前年度比2,026円の増加となっている。</a:t>
          </a:r>
        </a:p>
        <a:p>
          <a:r>
            <a:rPr kumimoji="1" lang="ja-JP" altLang="en-US" sz="1300">
              <a:latin typeface="ＭＳ Ｐゴシック"/>
              <a:ea typeface="ＭＳ Ｐゴシック"/>
            </a:rPr>
            <a:t>衛生費、教育費はそれぞれ生活環境課事務所等改修事業や豊浜認定こども園建設事業等の建設事業費の減により、前年度から衛生費4,475円、教育費3,387円の減額となっている。</a:t>
          </a:r>
        </a:p>
        <a:p>
          <a:r>
            <a:rPr kumimoji="1" lang="ja-JP" altLang="en-US" sz="1300">
              <a:latin typeface="ＭＳ Ｐゴシック"/>
              <a:ea typeface="ＭＳ Ｐゴシック"/>
            </a:rPr>
            <a:t>公債費は、繰上償還を行ったＲ５年度に比べ5,511円の減額となっているが、今後増加に転じていく見込であるため、</a:t>
          </a:r>
          <a:r>
            <a:rPr kumimoji="1" lang="ja-JP" altLang="en-US" sz="1200">
              <a:latin typeface="ＭＳ Ｐゴシック"/>
              <a:ea typeface="ＭＳ Ｐゴシック"/>
            </a:rPr>
            <a:t>事業の見直しを図り、新規発行の抑制や交付税算入率の高い地方債を活用することで、市民負担の軽減に努める。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歳出歳入ともに前年より減少したが、歳入の減少額の方が大きく、財政調整基金の取崩しも行ったため、財政調整基金残高、実質収支額ともに前年度より下がり、実質単年度収支も赤字となった。</a:t>
          </a:r>
        </a:p>
        <a:p>
          <a:r>
            <a:rPr kumimoji="1" lang="ja-JP" altLang="en-US" sz="1200">
              <a:latin typeface="ＭＳ ゴシック"/>
              <a:ea typeface="ＭＳ ゴシック"/>
            </a:rPr>
            <a:t>　前年度は土地の売払収入があったことで実質単年度収支も黒字となっていたが、継続的に見込まれる収入ではないため、新たな自主財源の確保や支出の抑制を図り、健全な財政運営に努める必要がある。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令和６年度決算について、全会計で赤字はないが、下水道事業会計を除く全ての会計で黒字額が減少している。</a:t>
          </a:r>
        </a:p>
        <a:p>
          <a:r>
            <a:rPr kumimoji="1" lang="ja-JP" altLang="en-US" sz="1400">
              <a:latin typeface="ＭＳ ゴシック"/>
              <a:ea typeface="ＭＳ ゴシック"/>
            </a:rPr>
            <a:t> 一般会計については、人件費や扶助費の歳出額が増加したことにより黒字額が減額した。</a:t>
          </a:r>
        </a:p>
        <a:p>
          <a:r>
            <a:rPr kumimoji="1" lang="ja-JP" altLang="en-US" sz="1400">
              <a:latin typeface="ＭＳ ゴシック"/>
              <a:ea typeface="ＭＳ ゴシック"/>
            </a:rPr>
            <a:t>　特別会計では、介護保険事業特別会計において黒字額の比率が0.86ポイント減少した。介護保険料などの歳入についても前年度に比べて増加したものの、保険給付費などの歳出がそれを上回り増加したことが要因と考えられる。</a:t>
          </a:r>
        </a:p>
        <a:p>
          <a:r>
            <a:rPr kumimoji="1" lang="ja-JP" altLang="en-US" sz="1400">
              <a:latin typeface="ＭＳ ゴシック"/>
              <a:ea typeface="ＭＳ ゴシック"/>
            </a:rPr>
            <a:t>　下水道事業会計については前年度に比べて0.38ポイント上昇しているが、今後、人口減少による使用料収入の減、施設の老朽化による維持管理費・更新費用の増などが見込まれるため、健全な財政運営が出来るよう事業内容等を精査していかなければならな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元利償還金は令和４年度のピークから毎年少しずつ減少しており、令和６年度も前年度より35百万円減少した。</a:t>
          </a:r>
        </a:p>
        <a:p>
          <a:r>
            <a:rPr kumimoji="1" lang="ja-JP" altLang="en-US" sz="1200">
              <a:latin typeface="ＭＳ ゴシック"/>
              <a:ea typeface="ＭＳ ゴシック"/>
            </a:rPr>
            <a:t>　令和７年度までは減額する見込であるが、それ以降は豊浜小学校改築事業、豊浜認定こども園建設事業といった大型建設事業に係る地方債の元金償還の本格化、新たな大型建設事業を実施予定であることや地方債の利率が上昇している状況などから、再び増加に転じる見込である。地方債を活用する際には交付税措置の面で有利な起債を活用すること、建設事業の内容・必要性等を見直すことで公債費等が財政に与える影響を緩和できるよう努めなければなら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の地方債の発行額は前年度に比べ少額であったため、一般会計等に係る地方債の現在高は1,742百万円減少した。しかしながら、スマートインターチェンジの整備や新学校給食センターの建設に係る地方債を発行することから、令和７年度は現在高が再び増加する見込みである。</a:t>
          </a:r>
        </a:p>
        <a:p>
          <a:r>
            <a:rPr kumimoji="1" lang="ja-JP" altLang="en-US" sz="1400">
              <a:latin typeface="ＭＳ ゴシック"/>
              <a:ea typeface="ＭＳ ゴシック"/>
            </a:rPr>
            <a:t>　また、新学校給食センターの運営に係る債務負担行為に基づく支出予定額が令和７年度から生じる見込である。</a:t>
          </a:r>
        </a:p>
        <a:p>
          <a:r>
            <a:rPr kumimoji="1" lang="ja-JP" altLang="en-US" sz="1400">
              <a:latin typeface="ＭＳ ゴシック"/>
              <a:ea typeface="ＭＳ ゴシック"/>
            </a:rPr>
            <a:t>　今後、将来負担額（Ａ）の増加が見込まれることから、ふるさと納税の推進等による基金の積立を行うなど、充当可能財源等（Ｂ）を増加させる取組が必要となってくる。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香川県観音寺市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令和６年度の基金残高は、普通会計で7,106百万円となっており、前年度から44百万円の増加となっている。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要因としては、合併振興基金が159百万円、財政調整基金が96百万円減少した一方で、施設等整備基金が218百万円、減債基金が56百万円、がんばれ観音寺応援基金が41百万円増加したことによる。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人口減少等により市税等の歳入は減少していくと見込まれるが、公債費や扶助費などの歳出は増加もしくは高止まりの状況が続くと予想される。そうした中、新たな自主財源の確保や歳出の抑制に努め、基金の取崩しに頼らずに市政運営を行う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・がんばれ観音寺応援基金：未来に向けてまちづくりに励む観音寺市を応援していただける個人又は団体からの寄附金を財源として、個性豊かで元気あふれるさとづくりに資するため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・施設等整備基金：観音寺市の施設等の維持管理、修繕、改修、取壊しその他の整備に要する経費の財源に充てるため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・合併振興基金：市民の連帯の強化及び地域振興を図るため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・学校施設整備基金：学校施設整備事業の必要な財源を確保するため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・森林環境譲与税基金：森林の整備及びその促進に関する施策に要する費用に充てるため、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・がんばれ観音寺応援基金：取崩額を上回る寄付額だったため、残高は41百万円増加した。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・施設等整備基金：土地取得基金を廃止し、施設等整備基金へ積立てたため残高は218百万円増加した。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・合併振興基金：市民会館維持管理費や自治会活動支援事業等の各事業に活用するための取崩しで、残高は前年度比159百万円減少した。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・その他特定目的基金全体：事業の見直しを図りながら財政状況に応じて繰入れを行う一方で、老朽化していく公共施設の更新や長寿命化等の後年度事業のために積立を行うなど計画的な運用に努める。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基金残高は3,121百万円となっており、前年より96百万円の減少となった。歳計剰余金の積立額は前年度より100百万円多い600百万円であったが、人件費や扶助費が増加したことにより700百万円を取崩したた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大幅な税収増加は見込めないことに加え、公債費が高止まり続けることが予想されることから、歳入面で新規の自主財源確保に向けて検討を進めながら、既存事業の見直し等を行い歳出の抑制を図る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の臨時財政対策債償還費として過去の普通交付税で交付され減債基金に積立てていた49百万円を取崩したが、令和６年度の普通交付税再算定においても同様に次年度以降の臨時財政対策債償還費として105百万円が交付され、減債基金に積立てたため前年度より56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再算定分を積立てした臨時財政対策債償還基金費分については、適切なタイミングで取崩しを行い臨時財政対策債償還費に充てるほか、財政調整基金の残高を維持するため、財政状況に応じて積立てや取崩し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9CAB3B42-D180-4D1B-9278-9E9B7AB72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3E12AA2D-5453-44D2-A404-0230597CA4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7F23A0F-5348-4077-B574-D5C880DF692B}"/>
            </a:ext>
          </a:extLst>
        </xdr:cNvPr>
        <xdr:cNvSpPr/>
      </xdr:nvSpPr>
      <xdr:spPr>
        <a:xfrm>
          <a:off x="355600" y="64135"/>
          <a:ext cx="1113980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31E49A50-DF83-498A-AA49-E8F3623C621F}"/>
            </a:ext>
          </a:extLst>
        </xdr:cNvPr>
        <xdr:cNvSpPr/>
      </xdr:nvSpPr>
      <xdr:spPr>
        <a:xfrm>
          <a:off x="15013305" y="189230"/>
          <a:ext cx="3473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D5976E47-6675-4612-87B9-7DB42E370BB0}"/>
            </a:ext>
          </a:extLst>
        </xdr:cNvPr>
        <xdr:cNvSpPr/>
      </xdr:nvSpPr>
      <xdr:spPr>
        <a:xfrm>
          <a:off x="15015845" y="215265"/>
          <a:ext cx="3451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5AE51C07-1300-42D6-9EC3-D4CBC4B23524}"/>
            </a:ext>
          </a:extLst>
        </xdr:cNvPr>
        <xdr:cNvSpPr/>
      </xdr:nvSpPr>
      <xdr:spPr>
        <a:xfrm>
          <a:off x="15041245" y="240665"/>
          <a:ext cx="3394710" cy="4438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5550AB5B-C32C-4FFB-A72D-7785D5EED378}"/>
            </a:ext>
          </a:extLst>
        </xdr:cNvPr>
        <xdr:cNvSpPr/>
      </xdr:nvSpPr>
      <xdr:spPr>
        <a:xfrm>
          <a:off x="12539345" y="189230"/>
          <a:ext cx="234061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A5DA9721-ABF5-430E-9A78-472C556C6C8D}"/>
            </a:ext>
          </a:extLst>
        </xdr:cNvPr>
        <xdr:cNvSpPr/>
      </xdr:nvSpPr>
      <xdr:spPr>
        <a:xfrm>
          <a:off x="12564745" y="215265"/>
          <a:ext cx="22961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C22CF4BB-4E7F-4310-B885-FE208EE9577F}"/>
            </a:ext>
          </a:extLst>
        </xdr:cNvPr>
        <xdr:cNvSpPr/>
      </xdr:nvSpPr>
      <xdr:spPr>
        <a:xfrm>
          <a:off x="12590145" y="240665"/>
          <a:ext cx="2261870"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4025DB7-B045-4620-98E6-D8F728250F0B}"/>
            </a:ext>
          </a:extLst>
        </xdr:cNvPr>
        <xdr:cNvSpPr/>
      </xdr:nvSpPr>
      <xdr:spPr>
        <a:xfrm>
          <a:off x="436880" y="883920"/>
          <a:ext cx="8879205" cy="17430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7708068-1102-48BA-85CC-EF5BBE48A48F}"/>
            </a:ext>
          </a:extLst>
        </xdr:cNvPr>
        <xdr:cNvSpPr/>
      </xdr:nvSpPr>
      <xdr:spPr>
        <a:xfrm>
          <a:off x="558165" y="915670"/>
          <a:ext cx="1214120" cy="16795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73A19E0-DC4D-4338-95C5-36A0510D93FE}"/>
            </a:ext>
          </a:extLst>
        </xdr:cNvPr>
        <xdr:cNvSpPr/>
      </xdr:nvSpPr>
      <xdr:spPr>
        <a:xfrm>
          <a:off x="1731645" y="915670"/>
          <a:ext cx="1173480" cy="16795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5E48502-F450-4A32-9776-338B57C64CB0}"/>
            </a:ext>
          </a:extLst>
        </xdr:cNvPr>
        <xdr:cNvSpPr/>
      </xdr:nvSpPr>
      <xdr:spPr>
        <a:xfrm>
          <a:off x="2905125" y="915670"/>
          <a:ext cx="1341120" cy="16795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61475C6-9C97-4A53-B027-38AFA34750E2}"/>
            </a:ext>
          </a:extLst>
        </xdr:cNvPr>
        <xdr:cNvSpPr/>
      </xdr:nvSpPr>
      <xdr:spPr>
        <a:xfrm>
          <a:off x="4246245" y="934720"/>
          <a:ext cx="178054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E515D8E-0FE0-420B-9A2F-04A088785A3F}"/>
            </a:ext>
          </a:extLst>
        </xdr:cNvPr>
        <xdr:cNvSpPr/>
      </xdr:nvSpPr>
      <xdr:spPr>
        <a:xfrm>
          <a:off x="6026785" y="934720"/>
          <a:ext cx="110998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308E211-2EAC-4307-9F16-4BB60912C502}"/>
            </a:ext>
          </a:extLst>
        </xdr:cNvPr>
        <xdr:cNvSpPr/>
      </xdr:nvSpPr>
      <xdr:spPr>
        <a:xfrm>
          <a:off x="7200265" y="947420"/>
          <a:ext cx="56642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42418B8-9F07-4B67-AE1C-2AA923D6B142}"/>
            </a:ext>
          </a:extLst>
        </xdr:cNvPr>
        <xdr:cNvSpPr/>
      </xdr:nvSpPr>
      <xdr:spPr>
        <a:xfrm>
          <a:off x="4246245" y="1693545"/>
          <a:ext cx="1780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0A9F379-1691-418C-9CC6-47DAE7360932}"/>
            </a:ext>
          </a:extLst>
        </xdr:cNvPr>
        <xdr:cNvSpPr/>
      </xdr:nvSpPr>
      <xdr:spPr>
        <a:xfrm>
          <a:off x="6090285" y="1693545"/>
          <a:ext cx="32258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978E1A6-323E-475C-AAE2-E53F60E7E233}"/>
            </a:ext>
          </a:extLst>
        </xdr:cNvPr>
        <xdr:cNvSpPr/>
      </xdr:nvSpPr>
      <xdr:spPr>
        <a:xfrm>
          <a:off x="9765665" y="883920"/>
          <a:ext cx="1341120" cy="124650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3575D0B-C0D6-4B9A-B7B6-33D053383D27}"/>
            </a:ext>
          </a:extLst>
        </xdr:cNvPr>
        <xdr:cNvSpPr/>
      </xdr:nvSpPr>
      <xdr:spPr>
        <a:xfrm>
          <a:off x="9987915" y="947420"/>
          <a:ext cx="11734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6AFA479-AC81-4713-9A14-0D9DC15A80DC}"/>
            </a:ext>
          </a:extLst>
        </xdr:cNvPr>
        <xdr:cNvSpPr/>
      </xdr:nvSpPr>
      <xdr:spPr>
        <a:xfrm>
          <a:off x="9987915" y="1210310"/>
          <a:ext cx="117348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0DD6652-7424-4FC9-BB5E-3B0EC775A6D4}"/>
            </a:ext>
          </a:extLst>
        </xdr:cNvPr>
        <xdr:cNvSpPr/>
      </xdr:nvSpPr>
      <xdr:spPr>
        <a:xfrm>
          <a:off x="9987915" y="1545590"/>
          <a:ext cx="129286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3FFC9022-5CFA-4AA8-9E58-B1D27034765F}"/>
            </a:ext>
          </a:extLst>
        </xdr:cNvPr>
        <xdr:cNvCxnSpPr/>
      </xdr:nvCxnSpPr>
      <xdr:spPr>
        <a:xfrm flipH="1">
          <a:off x="9825355" y="103632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A6F5372F-BD94-4967-AA8B-39D4B649774F}"/>
            </a:ext>
          </a:extLst>
        </xdr:cNvPr>
        <xdr:cNvSpPr/>
      </xdr:nvSpPr>
      <xdr:spPr>
        <a:xfrm>
          <a:off x="9879330" y="9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75AF337-ECD9-43BB-873E-179930318FE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B68AD18-31CA-4741-B2A4-2633FAEF07BE}"/>
            </a:ext>
          </a:extLst>
        </xdr:cNvPr>
        <xdr:cNvCxnSpPr/>
      </xdr:nvCxnSpPr>
      <xdr:spPr>
        <a:xfrm>
          <a:off x="9923780" y="154559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837A257-C45C-46B6-9E90-ECB57B774300}"/>
            </a:ext>
          </a:extLst>
        </xdr:cNvPr>
        <xdr:cNvCxnSpPr/>
      </xdr:nvCxnSpPr>
      <xdr:spPr>
        <a:xfrm>
          <a:off x="9844405" y="154559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16E0E11-58FF-4613-BB33-054F109E8CBB}"/>
            </a:ext>
          </a:extLst>
        </xdr:cNvPr>
        <xdr:cNvCxnSpPr/>
      </xdr:nvCxnSpPr>
      <xdr:spPr>
        <a:xfrm flipV="1">
          <a:off x="9923780" y="177927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299B749-81BB-4403-A8C2-FA06BE30908D}"/>
            </a:ext>
          </a:extLst>
        </xdr:cNvPr>
        <xdr:cNvCxnSpPr/>
      </xdr:nvCxnSpPr>
      <xdr:spPr>
        <a:xfrm>
          <a:off x="9844405" y="191833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7D1BE3CC-8280-4BBB-920D-E70E5A973EC1}"/>
            </a:ext>
          </a:extLst>
        </xdr:cNvPr>
        <xdr:cNvSpPr txBox="1"/>
      </xdr:nvSpPr>
      <xdr:spPr>
        <a:xfrm>
          <a:off x="419100" y="272478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C7468B1F-3DD6-463E-B406-60C010E68E31}"/>
            </a:ext>
          </a:extLst>
        </xdr:cNvPr>
        <xdr:cNvSpPr txBox="1"/>
      </xdr:nvSpPr>
      <xdr:spPr>
        <a:xfrm>
          <a:off x="419100" y="29622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1B4E9A4F-1ABA-488F-B9C8-42BEF6A3BD09}"/>
            </a:ext>
          </a:extLst>
        </xdr:cNvPr>
        <xdr:cNvSpPr txBox="1"/>
      </xdr:nvSpPr>
      <xdr:spPr>
        <a:xfrm>
          <a:off x="419100" y="319595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63519A2B-FF6D-4DF2-9542-0C3C6230A030}"/>
            </a:ext>
          </a:extLst>
        </xdr:cNvPr>
        <xdr:cNvSpPr txBox="1"/>
      </xdr:nvSpPr>
      <xdr:spPr>
        <a:xfrm>
          <a:off x="419100" y="343344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E3C0AD56-9DCC-4635-9EEB-1031DD7F0D47}"/>
            </a:ext>
          </a:extLst>
        </xdr:cNvPr>
        <xdr:cNvSpPr txBox="1"/>
      </xdr:nvSpPr>
      <xdr:spPr>
        <a:xfrm>
          <a:off x="419100" y="367157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F64A9E4F-1F7B-4960-84F7-D4AA4F26A0D2}"/>
            </a:ext>
          </a:extLst>
        </xdr:cNvPr>
        <xdr:cNvSpPr/>
      </xdr:nvSpPr>
      <xdr:spPr>
        <a:xfrm>
          <a:off x="1127125" y="4180205"/>
          <a:ext cx="37388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A872C8D2-5648-4F7B-AA52-3C0563C0EC16}"/>
            </a:ext>
          </a:extLst>
        </xdr:cNvPr>
        <xdr:cNvSpPr/>
      </xdr:nvSpPr>
      <xdr:spPr>
        <a:xfrm>
          <a:off x="1774825" y="4538980"/>
          <a:ext cx="151384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95F32E62-F6EC-4E7B-80E8-3F957C88CD64}"/>
            </a:ext>
          </a:extLst>
        </xdr:cNvPr>
        <xdr:cNvSpPr/>
      </xdr:nvSpPr>
      <xdr:spPr>
        <a:xfrm>
          <a:off x="3387090" y="4522470"/>
          <a:ext cx="74041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40F9B85-68FA-403B-B48C-D83C3683E9EB}"/>
            </a:ext>
          </a:extLst>
        </xdr:cNvPr>
        <xdr:cNvSpPr/>
      </xdr:nvSpPr>
      <xdr:spPr>
        <a:xfrm>
          <a:off x="481520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5A4852B-6F32-4904-A35C-3EB04DC41AA1}"/>
            </a:ext>
          </a:extLst>
        </xdr:cNvPr>
        <xdr:cNvSpPr/>
      </xdr:nvSpPr>
      <xdr:spPr>
        <a:xfrm>
          <a:off x="481520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F4610EF-3F31-425E-A131-9E3A5F664682}"/>
            </a:ext>
          </a:extLst>
        </xdr:cNvPr>
        <xdr:cNvSpPr/>
      </xdr:nvSpPr>
      <xdr:spPr>
        <a:xfrm>
          <a:off x="615632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9F08440-9ED0-4D12-92DE-1FB3070B47E7}"/>
            </a:ext>
          </a:extLst>
        </xdr:cNvPr>
        <xdr:cNvSpPr/>
      </xdr:nvSpPr>
      <xdr:spPr>
        <a:xfrm>
          <a:off x="615632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AF0ABB0-9B6A-4528-97C5-C4EBB70C145F}"/>
            </a:ext>
          </a:extLst>
        </xdr:cNvPr>
        <xdr:cNvSpPr/>
      </xdr:nvSpPr>
      <xdr:spPr>
        <a:xfrm>
          <a:off x="762444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7317CC0-D931-42F0-890A-A6BF095A3936}"/>
            </a:ext>
          </a:extLst>
        </xdr:cNvPr>
        <xdr:cNvSpPr/>
      </xdr:nvSpPr>
      <xdr:spPr>
        <a:xfrm>
          <a:off x="762444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D7B35EA-2DF6-4680-A335-0F4665F1A2BA}"/>
            </a:ext>
          </a:extLst>
        </xdr:cNvPr>
        <xdr:cNvSpPr/>
      </xdr:nvSpPr>
      <xdr:spPr>
        <a:xfrm>
          <a:off x="1127125" y="4859655"/>
          <a:ext cx="3738880" cy="21132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7F21FE7-5CAD-49C0-A46A-A7C23C4B69D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1D625E6-7C31-4857-8DC2-A707B960C097}"/>
            </a:ext>
          </a:extLst>
        </xdr:cNvPr>
        <xdr:cNvSpPr/>
      </xdr:nvSpPr>
      <xdr:spPr>
        <a:xfrm>
          <a:off x="5109845" y="4923155"/>
          <a:ext cx="402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C48E7A1-B429-4EBA-B7A4-1C4FD64AA4BD}"/>
            </a:ext>
          </a:extLst>
        </xdr:cNvPr>
        <xdr:cNvSpPr txBox="1"/>
      </xdr:nvSpPr>
      <xdr:spPr>
        <a:xfrm>
          <a:off x="5163185" y="5144135"/>
          <a:ext cx="401066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前年度に比べ、</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％上昇しているものの、豊浜こども園や第２運動公園等の建設により建物を新たに取得したことを要因として類似団体平均値に比べて低くなっている。</a:t>
          </a:r>
          <a:endParaRPr kumimoji="1" lang="ja-JP" altLang="en-US" sz="1100">
            <a:latin typeface="ＭＳ Ｐゴシック"/>
            <a:ea typeface="ＭＳ Ｐゴシック"/>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今後は施設の建替えや改修のみならず、除却や建物の集約化を推進することで、引き続き適正な水準を維持していきたい。</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A1F4B872-309F-47EC-9F20-0398A3F2169C}"/>
            </a:ext>
          </a:extLst>
        </xdr:cNvPr>
        <xdr:cNvSpPr txBox="1"/>
      </xdr:nvSpPr>
      <xdr:spPr>
        <a:xfrm>
          <a:off x="1104265" y="46729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9A73090-8B49-4A18-91D1-11B0CC5AE1EA}"/>
            </a:ext>
          </a:extLst>
        </xdr:cNvPr>
        <xdr:cNvCxnSpPr/>
      </xdr:nvCxnSpPr>
      <xdr:spPr>
        <a:xfrm>
          <a:off x="1127125" y="697293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51" name="テキスト ボックス 50">
          <a:extLst>
            <a:ext uri="{FF2B5EF4-FFF2-40B4-BE49-F238E27FC236}">
              <a16:creationId xmlns:a16="http://schemas.microsoft.com/office/drawing/2014/main" id="{612CB0B3-4915-4598-B3A3-A62F69AECACA}"/>
            </a:ext>
          </a:extLst>
        </xdr:cNvPr>
        <xdr:cNvSpPr txBox="1"/>
      </xdr:nvSpPr>
      <xdr:spPr>
        <a:xfrm>
          <a:off x="772795" y="687959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143510</xdr:rowOff>
    </xdr:from>
    <xdr:to>
      <xdr:col>27</xdr:col>
      <xdr:colOff>73025</xdr:colOff>
      <xdr:row>33</xdr:row>
      <xdr:rowOff>143510</xdr:rowOff>
    </xdr:to>
    <xdr:cxnSp macro="">
      <xdr:nvCxnSpPr>
        <xdr:cNvPr id="52" name="直線コネクタ 51">
          <a:extLst>
            <a:ext uri="{FF2B5EF4-FFF2-40B4-BE49-F238E27FC236}">
              <a16:creationId xmlns:a16="http://schemas.microsoft.com/office/drawing/2014/main" id="{F435196B-551E-41FE-857B-89B7392CDC6F}"/>
            </a:ext>
          </a:extLst>
        </xdr:cNvPr>
        <xdr:cNvCxnSpPr/>
      </xdr:nvCxnSpPr>
      <xdr:spPr>
        <a:xfrm>
          <a:off x="1127125" y="6445250"/>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48895</xdr:rowOff>
    </xdr:from>
    <xdr:ext cx="356870" cy="225425"/>
    <xdr:sp macro="" textlink="">
      <xdr:nvSpPr>
        <xdr:cNvPr id="53" name="テキスト ボックス 52">
          <a:extLst>
            <a:ext uri="{FF2B5EF4-FFF2-40B4-BE49-F238E27FC236}">
              <a16:creationId xmlns:a16="http://schemas.microsoft.com/office/drawing/2014/main" id="{0CD25D9C-3731-40AE-A208-6780E3EB0B28}"/>
            </a:ext>
          </a:extLst>
        </xdr:cNvPr>
        <xdr:cNvSpPr txBox="1"/>
      </xdr:nvSpPr>
      <xdr:spPr>
        <a:xfrm>
          <a:off x="772795" y="635063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A68FE53C-7AD2-4EFD-9502-0989BB5E0196}"/>
            </a:ext>
          </a:extLst>
        </xdr:cNvPr>
        <xdr:cNvCxnSpPr/>
      </xdr:nvCxnSpPr>
      <xdr:spPr>
        <a:xfrm>
          <a:off x="1127125" y="591629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5" name="テキスト ボックス 54">
          <a:extLst>
            <a:ext uri="{FF2B5EF4-FFF2-40B4-BE49-F238E27FC236}">
              <a16:creationId xmlns:a16="http://schemas.microsoft.com/office/drawing/2014/main" id="{506484E9-C54C-43D2-8143-49402BE86D36}"/>
            </a:ext>
          </a:extLst>
        </xdr:cNvPr>
        <xdr:cNvSpPr txBox="1"/>
      </xdr:nvSpPr>
      <xdr:spPr>
        <a:xfrm>
          <a:off x="772795" y="582231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869A3897-AA1A-432A-8025-837C9DD8C418}"/>
            </a:ext>
          </a:extLst>
        </xdr:cNvPr>
        <xdr:cNvCxnSpPr/>
      </xdr:nvCxnSpPr>
      <xdr:spPr>
        <a:xfrm>
          <a:off x="1127125" y="538797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169545</xdr:rowOff>
    </xdr:from>
    <xdr:ext cx="356870" cy="225425"/>
    <xdr:sp macro="" textlink="">
      <xdr:nvSpPr>
        <xdr:cNvPr id="57" name="テキスト ボックス 56">
          <a:extLst>
            <a:ext uri="{FF2B5EF4-FFF2-40B4-BE49-F238E27FC236}">
              <a16:creationId xmlns:a16="http://schemas.microsoft.com/office/drawing/2014/main" id="{A0CF6C5B-181F-4BD2-943A-67AE3D513822}"/>
            </a:ext>
          </a:extLst>
        </xdr:cNvPr>
        <xdr:cNvSpPr txBox="1"/>
      </xdr:nvSpPr>
      <xdr:spPr>
        <a:xfrm>
          <a:off x="772795" y="529780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1009F2BA-72B2-4CE4-A0BE-4AD58B72313E}"/>
            </a:ext>
          </a:extLst>
        </xdr:cNvPr>
        <xdr:cNvCxnSpPr/>
      </xdr:nvCxnSpPr>
      <xdr:spPr>
        <a:xfrm>
          <a:off x="1127125" y="485965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59" name="テキスト ボックス 58">
          <a:extLst>
            <a:ext uri="{FF2B5EF4-FFF2-40B4-BE49-F238E27FC236}">
              <a16:creationId xmlns:a16="http://schemas.microsoft.com/office/drawing/2014/main" id="{0060DD0A-B182-4081-BFF6-E76E2E7D4D2B}"/>
            </a:ext>
          </a:extLst>
        </xdr:cNvPr>
        <xdr:cNvSpPr txBox="1"/>
      </xdr:nvSpPr>
      <xdr:spPr>
        <a:xfrm>
          <a:off x="772795" y="476948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310DF557-635F-426A-B711-1234BC1BDAB0}"/>
            </a:ext>
          </a:extLst>
        </xdr:cNvPr>
        <xdr:cNvSpPr/>
      </xdr:nvSpPr>
      <xdr:spPr>
        <a:xfrm>
          <a:off x="1127125" y="4859655"/>
          <a:ext cx="3738880" cy="21132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63500</xdr:rowOff>
    </xdr:to>
    <xdr:cxnSp macro="">
      <xdr:nvCxnSpPr>
        <xdr:cNvPr id="61" name="直線コネクタ 60">
          <a:extLst>
            <a:ext uri="{FF2B5EF4-FFF2-40B4-BE49-F238E27FC236}">
              <a16:creationId xmlns:a16="http://schemas.microsoft.com/office/drawing/2014/main" id="{029FE681-5BE0-46F9-A494-51774CD4ED3D}"/>
            </a:ext>
          </a:extLst>
        </xdr:cNvPr>
        <xdr:cNvCxnSpPr/>
      </xdr:nvCxnSpPr>
      <xdr:spPr>
        <a:xfrm flipV="1">
          <a:off x="4206240" y="5294630"/>
          <a:ext cx="1270" cy="1238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67310</xdr:rowOff>
    </xdr:from>
    <xdr:ext cx="402590" cy="259080"/>
    <xdr:sp macro="" textlink="">
      <xdr:nvSpPr>
        <xdr:cNvPr id="62" name="有形固定資産減価償却率最小値テキスト">
          <a:extLst>
            <a:ext uri="{FF2B5EF4-FFF2-40B4-BE49-F238E27FC236}">
              <a16:creationId xmlns:a16="http://schemas.microsoft.com/office/drawing/2014/main" id="{6796A9F5-B4CA-4E7F-B56E-BA6FF43801D6}"/>
            </a:ext>
          </a:extLst>
        </xdr:cNvPr>
        <xdr:cNvSpPr txBox="1"/>
      </xdr:nvSpPr>
      <xdr:spPr>
        <a:xfrm>
          <a:off x="4258945" y="65366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71.7</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63500</xdr:rowOff>
    </xdr:from>
    <xdr:to>
      <xdr:col>23</xdr:col>
      <xdr:colOff>174625</xdr:colOff>
      <xdr:row>34</xdr:row>
      <xdr:rowOff>63500</xdr:rowOff>
    </xdr:to>
    <xdr:cxnSp macro="">
      <xdr:nvCxnSpPr>
        <xdr:cNvPr id="63" name="直線コネクタ 62">
          <a:extLst>
            <a:ext uri="{FF2B5EF4-FFF2-40B4-BE49-F238E27FC236}">
              <a16:creationId xmlns:a16="http://schemas.microsoft.com/office/drawing/2014/main" id="{2C89E404-1DB4-49AF-887E-A9264E4E41EB}"/>
            </a:ext>
          </a:extLst>
        </xdr:cNvPr>
        <xdr:cNvCxnSpPr/>
      </xdr:nvCxnSpPr>
      <xdr:spPr>
        <a:xfrm>
          <a:off x="4119245" y="6532880"/>
          <a:ext cx="1701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113030</xdr:rowOff>
    </xdr:from>
    <xdr:ext cx="402590" cy="259080"/>
    <xdr:sp macro="" textlink="">
      <xdr:nvSpPr>
        <xdr:cNvPr id="64" name="有形固定資産減価償却率最大値テキスト">
          <a:extLst>
            <a:ext uri="{FF2B5EF4-FFF2-40B4-BE49-F238E27FC236}">
              <a16:creationId xmlns:a16="http://schemas.microsoft.com/office/drawing/2014/main" id="{AC44CD65-DACA-469C-99C4-3DD04A8F7D21}"/>
            </a:ext>
          </a:extLst>
        </xdr:cNvPr>
        <xdr:cNvSpPr txBox="1"/>
      </xdr:nvSpPr>
      <xdr:spPr>
        <a:xfrm>
          <a:off x="4258945" y="50736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65" name="直線コネクタ 64">
          <a:extLst>
            <a:ext uri="{FF2B5EF4-FFF2-40B4-BE49-F238E27FC236}">
              <a16:creationId xmlns:a16="http://schemas.microsoft.com/office/drawing/2014/main" id="{44077DE7-D1FB-4030-BFD1-F8D2E85C7E47}"/>
            </a:ext>
          </a:extLst>
        </xdr:cNvPr>
        <xdr:cNvCxnSpPr/>
      </xdr:nvCxnSpPr>
      <xdr:spPr>
        <a:xfrm>
          <a:off x="4119245" y="5294630"/>
          <a:ext cx="1701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143510</xdr:rowOff>
    </xdr:from>
    <xdr:ext cx="402590" cy="256540"/>
    <xdr:sp macro="" textlink="">
      <xdr:nvSpPr>
        <xdr:cNvPr id="66" name="有形固定資産減価償却率平均値テキスト">
          <a:extLst>
            <a:ext uri="{FF2B5EF4-FFF2-40B4-BE49-F238E27FC236}">
              <a16:creationId xmlns:a16="http://schemas.microsoft.com/office/drawing/2014/main" id="{95861EB6-9BE2-458C-9DAE-FB9D35340AAD}"/>
            </a:ext>
          </a:extLst>
        </xdr:cNvPr>
        <xdr:cNvSpPr txBox="1"/>
      </xdr:nvSpPr>
      <xdr:spPr>
        <a:xfrm>
          <a:off x="4258945" y="610997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67" name="フローチャート: 判断 66">
          <a:extLst>
            <a:ext uri="{FF2B5EF4-FFF2-40B4-BE49-F238E27FC236}">
              <a16:creationId xmlns:a16="http://schemas.microsoft.com/office/drawing/2014/main" id="{2D509680-066C-44E2-96EF-D44B0811D6C7}"/>
            </a:ext>
          </a:extLst>
        </xdr:cNvPr>
        <xdr:cNvSpPr/>
      </xdr:nvSpPr>
      <xdr:spPr>
        <a:xfrm>
          <a:off x="4157345" y="6131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68" name="フローチャート: 判断 67">
          <a:extLst>
            <a:ext uri="{FF2B5EF4-FFF2-40B4-BE49-F238E27FC236}">
              <a16:creationId xmlns:a16="http://schemas.microsoft.com/office/drawing/2014/main" id="{B8336D19-A4B9-46E1-B2EB-22342BE3E4DC}"/>
            </a:ext>
          </a:extLst>
        </xdr:cNvPr>
        <xdr:cNvSpPr/>
      </xdr:nvSpPr>
      <xdr:spPr>
        <a:xfrm>
          <a:off x="3537585" y="6055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95250</xdr:rowOff>
    </xdr:from>
    <xdr:to>
      <xdr:col>15</xdr:col>
      <xdr:colOff>187325</xdr:colOff>
      <xdr:row>32</xdr:row>
      <xdr:rowOff>25400</xdr:rowOff>
    </xdr:to>
    <xdr:sp macro="" textlink="">
      <xdr:nvSpPr>
        <xdr:cNvPr id="69" name="フローチャート: 判断 68">
          <a:extLst>
            <a:ext uri="{FF2B5EF4-FFF2-40B4-BE49-F238E27FC236}">
              <a16:creationId xmlns:a16="http://schemas.microsoft.com/office/drawing/2014/main" id="{FB902955-0037-412D-8E73-94EB11268D9F}"/>
            </a:ext>
          </a:extLst>
        </xdr:cNvPr>
        <xdr:cNvSpPr/>
      </xdr:nvSpPr>
      <xdr:spPr>
        <a:xfrm>
          <a:off x="2867025" y="6061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19050</xdr:rowOff>
    </xdr:from>
    <xdr:to>
      <xdr:col>11</xdr:col>
      <xdr:colOff>187325</xdr:colOff>
      <xdr:row>31</xdr:row>
      <xdr:rowOff>120650</xdr:rowOff>
    </xdr:to>
    <xdr:sp macro="" textlink="">
      <xdr:nvSpPr>
        <xdr:cNvPr id="70" name="フローチャート: 判断 69">
          <a:extLst>
            <a:ext uri="{FF2B5EF4-FFF2-40B4-BE49-F238E27FC236}">
              <a16:creationId xmlns:a16="http://schemas.microsoft.com/office/drawing/2014/main" id="{81E50B7D-70F1-4371-B045-B41DA8A4422F}"/>
            </a:ext>
          </a:extLst>
        </xdr:cNvPr>
        <xdr:cNvSpPr/>
      </xdr:nvSpPr>
      <xdr:spPr>
        <a:xfrm>
          <a:off x="2196465" y="5985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17780</xdr:rowOff>
    </xdr:from>
    <xdr:to>
      <xdr:col>7</xdr:col>
      <xdr:colOff>187325</xdr:colOff>
      <xdr:row>30</xdr:row>
      <xdr:rowOff>119380</xdr:rowOff>
    </xdr:to>
    <xdr:sp macro="" textlink="">
      <xdr:nvSpPr>
        <xdr:cNvPr id="71" name="フローチャート: 判断 70">
          <a:extLst>
            <a:ext uri="{FF2B5EF4-FFF2-40B4-BE49-F238E27FC236}">
              <a16:creationId xmlns:a16="http://schemas.microsoft.com/office/drawing/2014/main" id="{69825BA3-218B-499A-95A4-CAC3364692B7}"/>
            </a:ext>
          </a:extLst>
        </xdr:cNvPr>
        <xdr:cNvSpPr/>
      </xdr:nvSpPr>
      <xdr:spPr>
        <a:xfrm>
          <a:off x="1525905" y="58166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2" name="テキスト ボックス 71">
          <a:extLst>
            <a:ext uri="{FF2B5EF4-FFF2-40B4-BE49-F238E27FC236}">
              <a16:creationId xmlns:a16="http://schemas.microsoft.com/office/drawing/2014/main" id="{0AA8C1C5-653C-4DD4-B73B-E8F369DCF7D4}"/>
            </a:ext>
          </a:extLst>
        </xdr:cNvPr>
        <xdr:cNvSpPr txBox="1"/>
      </xdr:nvSpPr>
      <xdr:spPr>
        <a:xfrm>
          <a:off x="4053205" y="701484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3" name="テキスト ボックス 72">
          <a:extLst>
            <a:ext uri="{FF2B5EF4-FFF2-40B4-BE49-F238E27FC236}">
              <a16:creationId xmlns:a16="http://schemas.microsoft.com/office/drawing/2014/main" id="{5EF55A62-DD26-4BD1-A97A-144D7D4308AF}"/>
            </a:ext>
          </a:extLst>
        </xdr:cNvPr>
        <xdr:cNvSpPr txBox="1"/>
      </xdr:nvSpPr>
      <xdr:spPr>
        <a:xfrm>
          <a:off x="343344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74" name="テキスト ボックス 73">
          <a:extLst>
            <a:ext uri="{FF2B5EF4-FFF2-40B4-BE49-F238E27FC236}">
              <a16:creationId xmlns:a16="http://schemas.microsoft.com/office/drawing/2014/main" id="{E3ED8AD5-5ECD-4368-83DE-20B95558D133}"/>
            </a:ext>
          </a:extLst>
        </xdr:cNvPr>
        <xdr:cNvSpPr txBox="1"/>
      </xdr:nvSpPr>
      <xdr:spPr>
        <a:xfrm>
          <a:off x="276288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75" name="テキスト ボックス 74">
          <a:extLst>
            <a:ext uri="{FF2B5EF4-FFF2-40B4-BE49-F238E27FC236}">
              <a16:creationId xmlns:a16="http://schemas.microsoft.com/office/drawing/2014/main" id="{582933FA-96DF-44B8-A02D-387720370AAF}"/>
            </a:ext>
          </a:extLst>
        </xdr:cNvPr>
        <xdr:cNvSpPr txBox="1"/>
      </xdr:nvSpPr>
      <xdr:spPr>
        <a:xfrm>
          <a:off x="209232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76" name="テキスト ボックス 75">
          <a:extLst>
            <a:ext uri="{FF2B5EF4-FFF2-40B4-BE49-F238E27FC236}">
              <a16:creationId xmlns:a16="http://schemas.microsoft.com/office/drawing/2014/main" id="{A640BD36-898B-408D-8462-1517A2AA2B01}"/>
            </a:ext>
          </a:extLst>
        </xdr:cNvPr>
        <xdr:cNvSpPr txBox="1"/>
      </xdr:nvSpPr>
      <xdr:spPr>
        <a:xfrm>
          <a:off x="142176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90805</xdr:rowOff>
    </xdr:from>
    <xdr:to>
      <xdr:col>23</xdr:col>
      <xdr:colOff>136525</xdr:colOff>
      <xdr:row>29</xdr:row>
      <xdr:rowOff>20955</xdr:rowOff>
    </xdr:to>
    <xdr:sp macro="" textlink="">
      <xdr:nvSpPr>
        <xdr:cNvPr id="77" name="楕円 76">
          <a:extLst>
            <a:ext uri="{FF2B5EF4-FFF2-40B4-BE49-F238E27FC236}">
              <a16:creationId xmlns:a16="http://schemas.microsoft.com/office/drawing/2014/main" id="{D0DE284D-EA32-4B9D-9868-47F1E176AEF9}"/>
            </a:ext>
          </a:extLst>
        </xdr:cNvPr>
        <xdr:cNvSpPr/>
      </xdr:nvSpPr>
      <xdr:spPr>
        <a:xfrm>
          <a:off x="4157345" y="5554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114300</xdr:rowOff>
    </xdr:from>
    <xdr:ext cx="402590" cy="259080"/>
    <xdr:sp macro="" textlink="">
      <xdr:nvSpPr>
        <xdr:cNvPr id="78" name="有形固定資産減価償却率該当値テキスト">
          <a:extLst>
            <a:ext uri="{FF2B5EF4-FFF2-40B4-BE49-F238E27FC236}">
              <a16:creationId xmlns:a16="http://schemas.microsoft.com/office/drawing/2014/main" id="{0B44E0EC-4267-47D4-8169-01F425558B1D}"/>
            </a:ext>
          </a:extLst>
        </xdr:cNvPr>
        <xdr:cNvSpPr txBox="1"/>
      </xdr:nvSpPr>
      <xdr:spPr>
        <a:xfrm>
          <a:off x="4258945" y="5410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47625</xdr:rowOff>
    </xdr:from>
    <xdr:to>
      <xdr:col>19</xdr:col>
      <xdr:colOff>187325</xdr:colOff>
      <xdr:row>28</xdr:row>
      <xdr:rowOff>149225</xdr:rowOff>
    </xdr:to>
    <xdr:sp macro="" textlink="">
      <xdr:nvSpPr>
        <xdr:cNvPr id="79" name="楕円 78">
          <a:extLst>
            <a:ext uri="{FF2B5EF4-FFF2-40B4-BE49-F238E27FC236}">
              <a16:creationId xmlns:a16="http://schemas.microsoft.com/office/drawing/2014/main" id="{1642D850-5222-423B-A53D-529789D6C960}"/>
            </a:ext>
          </a:extLst>
        </xdr:cNvPr>
        <xdr:cNvSpPr/>
      </xdr:nvSpPr>
      <xdr:spPr>
        <a:xfrm>
          <a:off x="3537585" y="5511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98425</xdr:rowOff>
    </xdr:from>
    <xdr:to>
      <xdr:col>23</xdr:col>
      <xdr:colOff>85725</xdr:colOff>
      <xdr:row>28</xdr:row>
      <xdr:rowOff>141605</xdr:rowOff>
    </xdr:to>
    <xdr:cxnSp macro="">
      <xdr:nvCxnSpPr>
        <xdr:cNvPr id="80" name="直線コネクタ 79">
          <a:extLst>
            <a:ext uri="{FF2B5EF4-FFF2-40B4-BE49-F238E27FC236}">
              <a16:creationId xmlns:a16="http://schemas.microsoft.com/office/drawing/2014/main" id="{9B49DD39-97BC-4553-9546-51BAA94A11A6}"/>
            </a:ext>
          </a:extLst>
        </xdr:cNvPr>
        <xdr:cNvCxnSpPr/>
      </xdr:nvCxnSpPr>
      <xdr:spPr>
        <a:xfrm>
          <a:off x="3588385" y="5561965"/>
          <a:ext cx="6197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53340</xdr:rowOff>
    </xdr:from>
    <xdr:to>
      <xdr:col>15</xdr:col>
      <xdr:colOff>187325</xdr:colOff>
      <xdr:row>28</xdr:row>
      <xdr:rowOff>154940</xdr:rowOff>
    </xdr:to>
    <xdr:sp macro="" textlink="">
      <xdr:nvSpPr>
        <xdr:cNvPr id="81" name="楕円 80">
          <a:extLst>
            <a:ext uri="{FF2B5EF4-FFF2-40B4-BE49-F238E27FC236}">
              <a16:creationId xmlns:a16="http://schemas.microsoft.com/office/drawing/2014/main" id="{94BB865E-B6FD-4B14-974C-35247540AA08}"/>
            </a:ext>
          </a:extLst>
        </xdr:cNvPr>
        <xdr:cNvSpPr/>
      </xdr:nvSpPr>
      <xdr:spPr>
        <a:xfrm>
          <a:off x="2867025" y="5516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98425</xdr:rowOff>
    </xdr:from>
    <xdr:to>
      <xdr:col>19</xdr:col>
      <xdr:colOff>136525</xdr:colOff>
      <xdr:row>28</xdr:row>
      <xdr:rowOff>104140</xdr:rowOff>
    </xdr:to>
    <xdr:cxnSp macro="">
      <xdr:nvCxnSpPr>
        <xdr:cNvPr id="82" name="直線コネクタ 81">
          <a:extLst>
            <a:ext uri="{FF2B5EF4-FFF2-40B4-BE49-F238E27FC236}">
              <a16:creationId xmlns:a16="http://schemas.microsoft.com/office/drawing/2014/main" id="{C1CD9C34-FBC1-465A-A048-5860CA0D1C10}"/>
            </a:ext>
          </a:extLst>
        </xdr:cNvPr>
        <xdr:cNvCxnSpPr/>
      </xdr:nvCxnSpPr>
      <xdr:spPr>
        <a:xfrm flipV="1">
          <a:off x="2917825" y="5561965"/>
          <a:ext cx="670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macro="" textlink="">
      <xdr:nvSpPr>
        <xdr:cNvPr id="83" name="楕円 82">
          <a:extLst>
            <a:ext uri="{FF2B5EF4-FFF2-40B4-BE49-F238E27FC236}">
              <a16:creationId xmlns:a16="http://schemas.microsoft.com/office/drawing/2014/main" id="{6A625417-30F8-4490-B1F0-88E763812594}"/>
            </a:ext>
          </a:extLst>
        </xdr:cNvPr>
        <xdr:cNvSpPr/>
      </xdr:nvSpPr>
      <xdr:spPr>
        <a:xfrm>
          <a:off x="2196465" y="5495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104140</xdr:rowOff>
    </xdr:to>
    <xdr:cxnSp macro="">
      <xdr:nvCxnSpPr>
        <xdr:cNvPr id="84" name="直線コネクタ 83">
          <a:extLst>
            <a:ext uri="{FF2B5EF4-FFF2-40B4-BE49-F238E27FC236}">
              <a16:creationId xmlns:a16="http://schemas.microsoft.com/office/drawing/2014/main" id="{0C632B05-4B34-4FED-81C3-F677EECCCC88}"/>
            </a:ext>
          </a:extLst>
        </xdr:cNvPr>
        <xdr:cNvCxnSpPr/>
      </xdr:nvCxnSpPr>
      <xdr:spPr>
        <a:xfrm>
          <a:off x="2247265" y="5546090"/>
          <a:ext cx="6705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101600</xdr:rowOff>
    </xdr:from>
    <xdr:to>
      <xdr:col>7</xdr:col>
      <xdr:colOff>187325</xdr:colOff>
      <xdr:row>29</xdr:row>
      <xdr:rowOff>31750</xdr:rowOff>
    </xdr:to>
    <xdr:sp macro="" textlink="">
      <xdr:nvSpPr>
        <xdr:cNvPr id="85" name="楕円 84">
          <a:extLst>
            <a:ext uri="{FF2B5EF4-FFF2-40B4-BE49-F238E27FC236}">
              <a16:creationId xmlns:a16="http://schemas.microsoft.com/office/drawing/2014/main" id="{3E4AE35C-672F-400B-A247-4D9A7A366C97}"/>
            </a:ext>
          </a:extLst>
        </xdr:cNvPr>
        <xdr:cNvSpPr/>
      </xdr:nvSpPr>
      <xdr:spPr>
        <a:xfrm>
          <a:off x="1525905" y="5565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82550</xdr:rowOff>
    </xdr:from>
    <xdr:to>
      <xdr:col>11</xdr:col>
      <xdr:colOff>136525</xdr:colOff>
      <xdr:row>28</xdr:row>
      <xdr:rowOff>152400</xdr:rowOff>
    </xdr:to>
    <xdr:cxnSp macro="">
      <xdr:nvCxnSpPr>
        <xdr:cNvPr id="86" name="直線コネクタ 85">
          <a:extLst>
            <a:ext uri="{FF2B5EF4-FFF2-40B4-BE49-F238E27FC236}">
              <a16:creationId xmlns:a16="http://schemas.microsoft.com/office/drawing/2014/main" id="{58287006-C1C9-4AE0-9E4B-3E70EAFA0D75}"/>
            </a:ext>
          </a:extLst>
        </xdr:cNvPr>
        <xdr:cNvCxnSpPr/>
      </xdr:nvCxnSpPr>
      <xdr:spPr>
        <a:xfrm flipV="1">
          <a:off x="1576705" y="5546090"/>
          <a:ext cx="67056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10795</xdr:rowOff>
    </xdr:from>
    <xdr:ext cx="402590" cy="258445"/>
    <xdr:sp macro="" textlink="">
      <xdr:nvSpPr>
        <xdr:cNvPr id="87" name="n_1aveValue有形固定資産減価償却率">
          <a:extLst>
            <a:ext uri="{FF2B5EF4-FFF2-40B4-BE49-F238E27FC236}">
              <a16:creationId xmlns:a16="http://schemas.microsoft.com/office/drawing/2014/main" id="{2AD92FC9-54B0-4DA2-BE4F-B73C0D841903}"/>
            </a:ext>
          </a:extLst>
        </xdr:cNvPr>
        <xdr:cNvSpPr txBox="1"/>
      </xdr:nvSpPr>
      <xdr:spPr>
        <a:xfrm>
          <a:off x="3395980" y="61448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16510</xdr:rowOff>
    </xdr:from>
    <xdr:ext cx="402590" cy="259080"/>
    <xdr:sp macro="" textlink="">
      <xdr:nvSpPr>
        <xdr:cNvPr id="88" name="n_2aveValue有形固定資産減価償却率">
          <a:extLst>
            <a:ext uri="{FF2B5EF4-FFF2-40B4-BE49-F238E27FC236}">
              <a16:creationId xmlns:a16="http://schemas.microsoft.com/office/drawing/2014/main" id="{F382D052-56B6-46B8-B35C-D5C6FF2CE464}"/>
            </a:ext>
          </a:extLst>
        </xdr:cNvPr>
        <xdr:cNvSpPr txBox="1"/>
      </xdr:nvSpPr>
      <xdr:spPr>
        <a:xfrm>
          <a:off x="2738120" y="6150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112395</xdr:rowOff>
    </xdr:from>
    <xdr:ext cx="402590" cy="256540"/>
    <xdr:sp macro="" textlink="">
      <xdr:nvSpPr>
        <xdr:cNvPr id="89" name="n_3aveValue有形固定資産減価償却率">
          <a:extLst>
            <a:ext uri="{FF2B5EF4-FFF2-40B4-BE49-F238E27FC236}">
              <a16:creationId xmlns:a16="http://schemas.microsoft.com/office/drawing/2014/main" id="{6A7B062D-BACA-41C1-AC24-C962C339F1C8}"/>
            </a:ext>
          </a:extLst>
        </xdr:cNvPr>
        <xdr:cNvSpPr txBox="1"/>
      </xdr:nvSpPr>
      <xdr:spPr>
        <a:xfrm>
          <a:off x="2067560" y="60788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111125</xdr:rowOff>
    </xdr:from>
    <xdr:ext cx="402590" cy="256540"/>
    <xdr:sp macro="" textlink="">
      <xdr:nvSpPr>
        <xdr:cNvPr id="90" name="n_4aveValue有形固定資産減価償却率">
          <a:extLst>
            <a:ext uri="{FF2B5EF4-FFF2-40B4-BE49-F238E27FC236}">
              <a16:creationId xmlns:a16="http://schemas.microsoft.com/office/drawing/2014/main" id="{AC2440BA-BEF5-4694-A9AF-DCC556A91DCF}"/>
            </a:ext>
          </a:extLst>
        </xdr:cNvPr>
        <xdr:cNvSpPr txBox="1"/>
      </xdr:nvSpPr>
      <xdr:spPr>
        <a:xfrm>
          <a:off x="1397000" y="59099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26</xdr:row>
      <xdr:rowOff>166370</xdr:rowOff>
    </xdr:from>
    <xdr:ext cx="402590" cy="256540"/>
    <xdr:sp macro="" textlink="">
      <xdr:nvSpPr>
        <xdr:cNvPr id="91" name="n_1mainValue有形固定資産減価償却率">
          <a:extLst>
            <a:ext uri="{FF2B5EF4-FFF2-40B4-BE49-F238E27FC236}">
              <a16:creationId xmlns:a16="http://schemas.microsoft.com/office/drawing/2014/main" id="{30B55246-09F2-4F99-A185-401FA23E4D1C}"/>
            </a:ext>
          </a:extLst>
        </xdr:cNvPr>
        <xdr:cNvSpPr txBox="1"/>
      </xdr:nvSpPr>
      <xdr:spPr>
        <a:xfrm>
          <a:off x="3395980" y="52946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0</xdr:rowOff>
    </xdr:from>
    <xdr:ext cx="402590" cy="259080"/>
    <xdr:sp macro="" textlink="">
      <xdr:nvSpPr>
        <xdr:cNvPr id="92" name="n_2mainValue有形固定資産減価償却率">
          <a:extLst>
            <a:ext uri="{FF2B5EF4-FFF2-40B4-BE49-F238E27FC236}">
              <a16:creationId xmlns:a16="http://schemas.microsoft.com/office/drawing/2014/main" id="{DC250E78-76C2-43C0-845B-8159CB8695B2}"/>
            </a:ext>
          </a:extLst>
        </xdr:cNvPr>
        <xdr:cNvSpPr txBox="1"/>
      </xdr:nvSpPr>
      <xdr:spPr>
        <a:xfrm>
          <a:off x="2738120" y="5295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26</xdr:row>
      <xdr:rowOff>149860</xdr:rowOff>
    </xdr:from>
    <xdr:ext cx="402590" cy="259080"/>
    <xdr:sp macro="" textlink="">
      <xdr:nvSpPr>
        <xdr:cNvPr id="93" name="n_3mainValue有形固定資産減価償却率">
          <a:extLst>
            <a:ext uri="{FF2B5EF4-FFF2-40B4-BE49-F238E27FC236}">
              <a16:creationId xmlns:a16="http://schemas.microsoft.com/office/drawing/2014/main" id="{ACECD768-4477-4843-9673-36165D2FA36D}"/>
            </a:ext>
          </a:extLst>
        </xdr:cNvPr>
        <xdr:cNvSpPr txBox="1"/>
      </xdr:nvSpPr>
      <xdr:spPr>
        <a:xfrm>
          <a:off x="2067560" y="5278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48895</xdr:rowOff>
    </xdr:from>
    <xdr:ext cx="402590" cy="259080"/>
    <xdr:sp macro="" textlink="">
      <xdr:nvSpPr>
        <xdr:cNvPr id="94" name="n_4mainValue有形固定資産減価償却率">
          <a:extLst>
            <a:ext uri="{FF2B5EF4-FFF2-40B4-BE49-F238E27FC236}">
              <a16:creationId xmlns:a16="http://schemas.microsoft.com/office/drawing/2014/main" id="{3F364E6B-64B6-4755-8E10-ADB092B7F6E2}"/>
            </a:ext>
          </a:extLst>
        </xdr:cNvPr>
        <xdr:cNvSpPr txBox="1"/>
      </xdr:nvSpPr>
      <xdr:spPr>
        <a:xfrm>
          <a:off x="1397000" y="53447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5" name="正方形/長方形 94">
          <a:extLst>
            <a:ext uri="{FF2B5EF4-FFF2-40B4-BE49-F238E27FC236}">
              <a16:creationId xmlns:a16="http://schemas.microsoft.com/office/drawing/2014/main" id="{8C42E667-C12B-49AD-BCD8-EDE979FEFA92}"/>
            </a:ext>
          </a:extLst>
        </xdr:cNvPr>
        <xdr:cNvSpPr/>
      </xdr:nvSpPr>
      <xdr:spPr>
        <a:xfrm>
          <a:off x="9971405" y="4180205"/>
          <a:ext cx="371602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6" name="正方形/長方形 95">
          <a:extLst>
            <a:ext uri="{FF2B5EF4-FFF2-40B4-BE49-F238E27FC236}">
              <a16:creationId xmlns:a16="http://schemas.microsoft.com/office/drawing/2014/main" id="{A9E8995C-AF02-4529-8EAB-70D0F56D145A}"/>
            </a:ext>
          </a:extLst>
        </xdr:cNvPr>
        <xdr:cNvSpPr/>
      </xdr:nvSpPr>
      <xdr:spPr>
        <a:xfrm>
          <a:off x="10904220" y="4538980"/>
          <a:ext cx="92075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7" name="正方形/長方形 96">
          <a:extLst>
            <a:ext uri="{FF2B5EF4-FFF2-40B4-BE49-F238E27FC236}">
              <a16:creationId xmlns:a16="http://schemas.microsoft.com/office/drawing/2014/main" id="{4DC3C16A-74BC-42F9-839B-47E4D59ED68C}"/>
            </a:ext>
          </a:extLst>
        </xdr:cNvPr>
        <xdr:cNvSpPr/>
      </xdr:nvSpPr>
      <xdr:spPr>
        <a:xfrm>
          <a:off x="12166600" y="4522470"/>
          <a:ext cx="83947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FB0BCFD9-6F02-40B3-B42B-0ECC3014CC00}"/>
            </a:ext>
          </a:extLst>
        </xdr:cNvPr>
        <xdr:cNvSpPr/>
      </xdr:nvSpPr>
      <xdr:spPr>
        <a:xfrm>
          <a:off x="1365948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05C36EB2-A709-4281-B90F-FDF347DEB8A7}"/>
            </a:ext>
          </a:extLst>
        </xdr:cNvPr>
        <xdr:cNvSpPr/>
      </xdr:nvSpPr>
      <xdr:spPr>
        <a:xfrm>
          <a:off x="1365948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AA93572F-3308-4038-82AF-E2BE1580852F}"/>
            </a:ext>
          </a:extLst>
        </xdr:cNvPr>
        <xdr:cNvSpPr/>
      </xdr:nvSpPr>
      <xdr:spPr>
        <a:xfrm>
          <a:off x="1500060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CA731E5F-5D10-4020-A4CB-D4EA318D05BB}"/>
            </a:ext>
          </a:extLst>
        </xdr:cNvPr>
        <xdr:cNvSpPr/>
      </xdr:nvSpPr>
      <xdr:spPr>
        <a:xfrm>
          <a:off x="1500060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9483A47C-163C-4725-8858-697FDB75CDC0}"/>
            </a:ext>
          </a:extLst>
        </xdr:cNvPr>
        <xdr:cNvSpPr/>
      </xdr:nvSpPr>
      <xdr:spPr>
        <a:xfrm>
          <a:off x="16445865" y="430212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E8693CB0-4566-40AE-BA8B-5CA97EC34729}"/>
            </a:ext>
          </a:extLst>
        </xdr:cNvPr>
        <xdr:cNvSpPr/>
      </xdr:nvSpPr>
      <xdr:spPr>
        <a:xfrm>
          <a:off x="16445865" y="448691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ACA1C6CB-2910-4C4B-A309-23F6CE0884BC}"/>
            </a:ext>
          </a:extLst>
        </xdr:cNvPr>
        <xdr:cNvSpPr/>
      </xdr:nvSpPr>
      <xdr:spPr>
        <a:xfrm>
          <a:off x="9971405" y="4859655"/>
          <a:ext cx="3716020" cy="21132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B835D388-67E1-4E68-BA65-FE6626CA058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B9666648-2A61-4FA6-ACDB-BEFDD614FDB4}"/>
            </a:ext>
          </a:extLst>
        </xdr:cNvPr>
        <xdr:cNvSpPr/>
      </xdr:nvSpPr>
      <xdr:spPr>
        <a:xfrm>
          <a:off x="13931265" y="4923155"/>
          <a:ext cx="402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7013EFEB-F6BD-4C5D-9B9F-6E12C1B1F8CD}"/>
            </a:ext>
          </a:extLst>
        </xdr:cNvPr>
        <xdr:cNvSpPr txBox="1"/>
      </xdr:nvSpPr>
      <xdr:spPr>
        <a:xfrm>
          <a:off x="14007465" y="5144135"/>
          <a:ext cx="401066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令和6年度は前年度から33.1％減少し、類似団体内平均値よりも低い数値となっている。要因としては、地方債現在高や組合負担等見込額の減少により将来負担額が減少したことが挙げられる。</a:t>
          </a:r>
        </a:p>
        <a:p>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令和7年度以降、スマートインターチェンジ整備事業や道の駅建設事業、新学校給食センター建設事業等の複数の大型建設事業に伴う地方債の借り入れにより、実質債務が増加ないし高止まりする見込みである。ふるさと納税による寄付金を原資とした「がんばれ観音寺応援基金」等、償還財源の確保に努め、数値上昇の抑制を図りたい。</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08" name="テキスト ボックス 107">
          <a:extLst>
            <a:ext uri="{FF2B5EF4-FFF2-40B4-BE49-F238E27FC236}">
              <a16:creationId xmlns:a16="http://schemas.microsoft.com/office/drawing/2014/main" id="{47140A82-F791-48F3-B9C6-729EBEB1B206}"/>
            </a:ext>
          </a:extLst>
        </xdr:cNvPr>
        <xdr:cNvSpPr txBox="1"/>
      </xdr:nvSpPr>
      <xdr:spPr>
        <a:xfrm>
          <a:off x="9933305" y="46729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90AE124F-E940-4BE2-9DB0-F10BE15D0D49}"/>
            </a:ext>
          </a:extLst>
        </xdr:cNvPr>
        <xdr:cNvCxnSpPr/>
      </xdr:nvCxnSpPr>
      <xdr:spPr>
        <a:xfrm>
          <a:off x="9971405" y="697293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0" name="テキスト ボックス 109">
          <a:extLst>
            <a:ext uri="{FF2B5EF4-FFF2-40B4-BE49-F238E27FC236}">
              <a16:creationId xmlns:a16="http://schemas.microsoft.com/office/drawing/2014/main" id="{432A6C04-7BBB-4ABB-9E2D-B0F2B6D048B1}"/>
            </a:ext>
          </a:extLst>
        </xdr:cNvPr>
        <xdr:cNvSpPr txBox="1"/>
      </xdr:nvSpPr>
      <xdr:spPr>
        <a:xfrm>
          <a:off x="9486265" y="687959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1" name="直線コネクタ 110">
          <a:extLst>
            <a:ext uri="{FF2B5EF4-FFF2-40B4-BE49-F238E27FC236}">
              <a16:creationId xmlns:a16="http://schemas.microsoft.com/office/drawing/2014/main" id="{3B2FB709-8DA4-4A6C-A431-1F71BC0BEBF2}"/>
            </a:ext>
          </a:extLst>
        </xdr:cNvPr>
        <xdr:cNvCxnSpPr/>
      </xdr:nvCxnSpPr>
      <xdr:spPr>
        <a:xfrm>
          <a:off x="9971405" y="662051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2" name="テキスト ボックス 111">
          <a:extLst>
            <a:ext uri="{FF2B5EF4-FFF2-40B4-BE49-F238E27FC236}">
              <a16:creationId xmlns:a16="http://schemas.microsoft.com/office/drawing/2014/main" id="{E1A6715E-1BC8-483D-A5DD-6EF4F06995FB}"/>
            </a:ext>
          </a:extLst>
        </xdr:cNvPr>
        <xdr:cNvSpPr txBox="1"/>
      </xdr:nvSpPr>
      <xdr:spPr>
        <a:xfrm>
          <a:off x="9486265" y="652716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3" name="直線コネクタ 112">
          <a:extLst>
            <a:ext uri="{FF2B5EF4-FFF2-40B4-BE49-F238E27FC236}">
              <a16:creationId xmlns:a16="http://schemas.microsoft.com/office/drawing/2014/main" id="{B2481B6B-6DEF-4EED-AA25-7840147B3984}"/>
            </a:ext>
          </a:extLst>
        </xdr:cNvPr>
        <xdr:cNvCxnSpPr/>
      </xdr:nvCxnSpPr>
      <xdr:spPr>
        <a:xfrm>
          <a:off x="9971405" y="626872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14" name="テキスト ボックス 113">
          <a:extLst>
            <a:ext uri="{FF2B5EF4-FFF2-40B4-BE49-F238E27FC236}">
              <a16:creationId xmlns:a16="http://schemas.microsoft.com/office/drawing/2014/main" id="{5B6FD508-828D-4A79-AE99-168FA2388366}"/>
            </a:ext>
          </a:extLst>
        </xdr:cNvPr>
        <xdr:cNvSpPr txBox="1"/>
      </xdr:nvSpPr>
      <xdr:spPr>
        <a:xfrm>
          <a:off x="9542780" y="617474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C8A5DF48-EFD8-41C5-8584-0DF75E52139E}"/>
            </a:ext>
          </a:extLst>
        </xdr:cNvPr>
        <xdr:cNvCxnSpPr/>
      </xdr:nvCxnSpPr>
      <xdr:spPr>
        <a:xfrm>
          <a:off x="9971405" y="591629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16" name="テキスト ボックス 115">
          <a:extLst>
            <a:ext uri="{FF2B5EF4-FFF2-40B4-BE49-F238E27FC236}">
              <a16:creationId xmlns:a16="http://schemas.microsoft.com/office/drawing/2014/main" id="{9C643200-A7BA-4444-97B9-8465DB9D3557}"/>
            </a:ext>
          </a:extLst>
        </xdr:cNvPr>
        <xdr:cNvSpPr txBox="1"/>
      </xdr:nvSpPr>
      <xdr:spPr>
        <a:xfrm>
          <a:off x="9542780" y="5822315"/>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7" name="直線コネクタ 116">
          <a:extLst>
            <a:ext uri="{FF2B5EF4-FFF2-40B4-BE49-F238E27FC236}">
              <a16:creationId xmlns:a16="http://schemas.microsoft.com/office/drawing/2014/main" id="{B33C88B8-9662-403C-93B2-F9E2EB78FC1C}"/>
            </a:ext>
          </a:extLst>
        </xdr:cNvPr>
        <xdr:cNvCxnSpPr/>
      </xdr:nvCxnSpPr>
      <xdr:spPr>
        <a:xfrm>
          <a:off x="9971405" y="556387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18" name="テキスト ボックス 117">
          <a:extLst>
            <a:ext uri="{FF2B5EF4-FFF2-40B4-BE49-F238E27FC236}">
              <a16:creationId xmlns:a16="http://schemas.microsoft.com/office/drawing/2014/main" id="{9E611928-9A2F-48F0-9FB4-165F98454A1B}"/>
            </a:ext>
          </a:extLst>
        </xdr:cNvPr>
        <xdr:cNvSpPr txBox="1"/>
      </xdr:nvSpPr>
      <xdr:spPr>
        <a:xfrm>
          <a:off x="9542780" y="547052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19" name="直線コネクタ 118">
          <a:extLst>
            <a:ext uri="{FF2B5EF4-FFF2-40B4-BE49-F238E27FC236}">
              <a16:creationId xmlns:a16="http://schemas.microsoft.com/office/drawing/2014/main" id="{8C611716-005E-4ADF-9C3E-9A4A0F1DF3D7}"/>
            </a:ext>
          </a:extLst>
        </xdr:cNvPr>
        <xdr:cNvCxnSpPr/>
      </xdr:nvCxnSpPr>
      <xdr:spPr>
        <a:xfrm>
          <a:off x="9971405" y="521208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25</xdr:row>
      <xdr:rowOff>161290</xdr:rowOff>
    </xdr:from>
    <xdr:ext cx="408305" cy="225425"/>
    <xdr:sp macro="" textlink="">
      <xdr:nvSpPr>
        <xdr:cNvPr id="120" name="テキスト ボックス 119">
          <a:extLst>
            <a:ext uri="{FF2B5EF4-FFF2-40B4-BE49-F238E27FC236}">
              <a16:creationId xmlns:a16="http://schemas.microsoft.com/office/drawing/2014/main" id="{C51D3F7A-FAFA-45DE-AE66-4F37C93A9C47}"/>
            </a:ext>
          </a:extLst>
        </xdr:cNvPr>
        <xdr:cNvSpPr txBox="1"/>
      </xdr:nvSpPr>
      <xdr:spPr>
        <a:xfrm>
          <a:off x="9542780" y="51219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CE34FDBF-CAF2-4EA9-8439-AD0D603E2D21}"/>
            </a:ext>
          </a:extLst>
        </xdr:cNvPr>
        <xdr:cNvCxnSpPr/>
      </xdr:nvCxnSpPr>
      <xdr:spPr>
        <a:xfrm>
          <a:off x="9971405" y="485965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23</xdr:row>
      <xdr:rowOff>144145</xdr:rowOff>
    </xdr:from>
    <xdr:ext cx="307975" cy="222885"/>
    <xdr:sp macro="" textlink="">
      <xdr:nvSpPr>
        <xdr:cNvPr id="122" name="テキスト ボックス 121">
          <a:extLst>
            <a:ext uri="{FF2B5EF4-FFF2-40B4-BE49-F238E27FC236}">
              <a16:creationId xmlns:a16="http://schemas.microsoft.com/office/drawing/2014/main" id="{BDEE2509-4972-451D-9394-3F11CD467F92}"/>
            </a:ext>
          </a:extLst>
        </xdr:cNvPr>
        <xdr:cNvSpPr txBox="1"/>
      </xdr:nvSpPr>
      <xdr:spPr>
        <a:xfrm>
          <a:off x="9645650" y="476948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02B5F9F0-23E5-4413-BA0E-AD501E8590D3}"/>
            </a:ext>
          </a:extLst>
        </xdr:cNvPr>
        <xdr:cNvSpPr/>
      </xdr:nvSpPr>
      <xdr:spPr>
        <a:xfrm>
          <a:off x="9971405" y="4859655"/>
          <a:ext cx="3716020" cy="21132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25400</xdr:rowOff>
    </xdr:from>
    <xdr:to>
      <xdr:col>76</xdr:col>
      <xdr:colOff>21590</xdr:colOff>
      <xdr:row>33</xdr:row>
      <xdr:rowOff>101600</xdr:rowOff>
    </xdr:to>
    <xdr:cxnSp macro="">
      <xdr:nvCxnSpPr>
        <xdr:cNvPr id="124" name="直線コネクタ 123">
          <a:extLst>
            <a:ext uri="{FF2B5EF4-FFF2-40B4-BE49-F238E27FC236}">
              <a16:creationId xmlns:a16="http://schemas.microsoft.com/office/drawing/2014/main" id="{6C47AB0D-0068-4C8C-997D-C4A9C4382046}"/>
            </a:ext>
          </a:extLst>
        </xdr:cNvPr>
        <xdr:cNvCxnSpPr/>
      </xdr:nvCxnSpPr>
      <xdr:spPr>
        <a:xfrm flipV="1">
          <a:off x="13027660" y="5321300"/>
          <a:ext cx="1270" cy="1082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105410</xdr:rowOff>
    </xdr:from>
    <xdr:ext cx="467360" cy="259080"/>
    <xdr:sp macro="" textlink="">
      <xdr:nvSpPr>
        <xdr:cNvPr id="125" name="債務償還比率最小値テキスト">
          <a:extLst>
            <a:ext uri="{FF2B5EF4-FFF2-40B4-BE49-F238E27FC236}">
              <a16:creationId xmlns:a16="http://schemas.microsoft.com/office/drawing/2014/main" id="{75FEA016-4E3D-467B-97B2-CB873CA4FA53}"/>
            </a:ext>
          </a:extLst>
        </xdr:cNvPr>
        <xdr:cNvSpPr txBox="1"/>
      </xdr:nvSpPr>
      <xdr:spPr>
        <a:xfrm>
          <a:off x="13080365" y="6407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877.2</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101600</xdr:rowOff>
    </xdr:from>
    <xdr:to>
      <xdr:col>76</xdr:col>
      <xdr:colOff>111125</xdr:colOff>
      <xdr:row>33</xdr:row>
      <xdr:rowOff>101600</xdr:rowOff>
    </xdr:to>
    <xdr:cxnSp macro="">
      <xdr:nvCxnSpPr>
        <xdr:cNvPr id="126" name="直線コネクタ 125">
          <a:extLst>
            <a:ext uri="{FF2B5EF4-FFF2-40B4-BE49-F238E27FC236}">
              <a16:creationId xmlns:a16="http://schemas.microsoft.com/office/drawing/2014/main" id="{2DF84F5E-3235-43CD-97A4-C06CABFF7A83}"/>
            </a:ext>
          </a:extLst>
        </xdr:cNvPr>
        <xdr:cNvCxnSpPr/>
      </xdr:nvCxnSpPr>
      <xdr:spPr>
        <a:xfrm>
          <a:off x="12963525" y="6403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143510</xdr:rowOff>
    </xdr:from>
    <xdr:ext cx="467360" cy="256540"/>
    <xdr:sp macro="" textlink="">
      <xdr:nvSpPr>
        <xdr:cNvPr id="127" name="債務償還比率最大値テキスト">
          <a:extLst>
            <a:ext uri="{FF2B5EF4-FFF2-40B4-BE49-F238E27FC236}">
              <a16:creationId xmlns:a16="http://schemas.microsoft.com/office/drawing/2014/main" id="{B36D274A-FC2C-42CB-ADB4-A2448FD80AD7}"/>
            </a:ext>
          </a:extLst>
        </xdr:cNvPr>
        <xdr:cNvSpPr txBox="1"/>
      </xdr:nvSpPr>
      <xdr:spPr>
        <a:xfrm>
          <a:off x="13080365" y="51041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262.8</a:t>
          </a:r>
          <a:endParaRPr kumimoji="1" lang="ja-JP" altLang="en-US" sz="1000" b="1">
            <a:latin typeface="ＭＳ Ｐゴシック"/>
            <a:ea typeface="ＭＳ Ｐゴシック"/>
          </a:endParaRPr>
        </a:p>
      </xdr:txBody>
    </xdr:sp>
    <xdr:clientData/>
  </xdr:oneCellAnchor>
  <xdr:twoCellAnchor>
    <xdr:from>
      <xdr:col>75</xdr:col>
      <xdr:colOff>123825</xdr:colOff>
      <xdr:row>27</xdr:row>
      <xdr:rowOff>25400</xdr:rowOff>
    </xdr:from>
    <xdr:to>
      <xdr:col>76</xdr:col>
      <xdr:colOff>111125</xdr:colOff>
      <xdr:row>27</xdr:row>
      <xdr:rowOff>25400</xdr:rowOff>
    </xdr:to>
    <xdr:cxnSp macro="">
      <xdr:nvCxnSpPr>
        <xdr:cNvPr id="128" name="直線コネクタ 127">
          <a:extLst>
            <a:ext uri="{FF2B5EF4-FFF2-40B4-BE49-F238E27FC236}">
              <a16:creationId xmlns:a16="http://schemas.microsoft.com/office/drawing/2014/main" id="{5D3A937A-067A-4F7C-B6F6-28FAE632589B}"/>
            </a:ext>
          </a:extLst>
        </xdr:cNvPr>
        <xdr:cNvCxnSpPr/>
      </xdr:nvCxnSpPr>
      <xdr:spPr>
        <a:xfrm>
          <a:off x="12963525" y="53213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45720</xdr:rowOff>
    </xdr:from>
    <xdr:ext cx="467360" cy="259080"/>
    <xdr:sp macro="" textlink="">
      <xdr:nvSpPr>
        <xdr:cNvPr id="129" name="債務償還比率平均値テキスト">
          <a:extLst>
            <a:ext uri="{FF2B5EF4-FFF2-40B4-BE49-F238E27FC236}">
              <a16:creationId xmlns:a16="http://schemas.microsoft.com/office/drawing/2014/main" id="{F1B1BEE8-2F56-4687-8E1C-44F05F012B97}"/>
            </a:ext>
          </a:extLst>
        </xdr:cNvPr>
        <xdr:cNvSpPr txBox="1"/>
      </xdr:nvSpPr>
      <xdr:spPr>
        <a:xfrm>
          <a:off x="13080365" y="601218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31</xdr:row>
      <xdr:rowOff>67310</xdr:rowOff>
    </xdr:from>
    <xdr:to>
      <xdr:col>76</xdr:col>
      <xdr:colOff>73025</xdr:colOff>
      <xdr:row>31</xdr:row>
      <xdr:rowOff>168910</xdr:rowOff>
    </xdr:to>
    <xdr:sp macro="" textlink="">
      <xdr:nvSpPr>
        <xdr:cNvPr id="130" name="フローチャート: 判断 129">
          <a:extLst>
            <a:ext uri="{FF2B5EF4-FFF2-40B4-BE49-F238E27FC236}">
              <a16:creationId xmlns:a16="http://schemas.microsoft.com/office/drawing/2014/main" id="{D89AF65F-BAEA-4FDE-8B86-2DAC8A96DC08}"/>
            </a:ext>
          </a:extLst>
        </xdr:cNvPr>
        <xdr:cNvSpPr/>
      </xdr:nvSpPr>
      <xdr:spPr>
        <a:xfrm>
          <a:off x="13001625" y="6033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52070</xdr:rowOff>
    </xdr:from>
    <xdr:to>
      <xdr:col>72</xdr:col>
      <xdr:colOff>123825</xdr:colOff>
      <xdr:row>31</xdr:row>
      <xdr:rowOff>153035</xdr:rowOff>
    </xdr:to>
    <xdr:sp macro="" textlink="">
      <xdr:nvSpPr>
        <xdr:cNvPr id="131" name="フローチャート: 判断 130">
          <a:extLst>
            <a:ext uri="{FF2B5EF4-FFF2-40B4-BE49-F238E27FC236}">
              <a16:creationId xmlns:a16="http://schemas.microsoft.com/office/drawing/2014/main" id="{309640B7-86F1-4319-A3DA-DAEF31CFB36C}"/>
            </a:ext>
          </a:extLst>
        </xdr:cNvPr>
        <xdr:cNvSpPr/>
      </xdr:nvSpPr>
      <xdr:spPr>
        <a:xfrm>
          <a:off x="12359005" y="6018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34290</xdr:rowOff>
    </xdr:from>
    <xdr:to>
      <xdr:col>68</xdr:col>
      <xdr:colOff>123825</xdr:colOff>
      <xdr:row>30</xdr:row>
      <xdr:rowOff>135890</xdr:rowOff>
    </xdr:to>
    <xdr:sp macro="" textlink="">
      <xdr:nvSpPr>
        <xdr:cNvPr id="132" name="フローチャート: 判断 131">
          <a:extLst>
            <a:ext uri="{FF2B5EF4-FFF2-40B4-BE49-F238E27FC236}">
              <a16:creationId xmlns:a16="http://schemas.microsoft.com/office/drawing/2014/main" id="{34A8963F-E3FF-467A-8E4D-C46CA17BF3CD}"/>
            </a:ext>
          </a:extLst>
        </xdr:cNvPr>
        <xdr:cNvSpPr/>
      </xdr:nvSpPr>
      <xdr:spPr>
        <a:xfrm>
          <a:off x="11688445" y="583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74930</xdr:rowOff>
    </xdr:from>
    <xdr:to>
      <xdr:col>64</xdr:col>
      <xdr:colOff>123825</xdr:colOff>
      <xdr:row>31</xdr:row>
      <xdr:rowOff>4445</xdr:rowOff>
    </xdr:to>
    <xdr:sp macro="" textlink="">
      <xdr:nvSpPr>
        <xdr:cNvPr id="133" name="フローチャート: 判断 132">
          <a:extLst>
            <a:ext uri="{FF2B5EF4-FFF2-40B4-BE49-F238E27FC236}">
              <a16:creationId xmlns:a16="http://schemas.microsoft.com/office/drawing/2014/main" id="{227E3FED-753F-443E-B31A-57F8E49B3A66}"/>
            </a:ext>
          </a:extLst>
        </xdr:cNvPr>
        <xdr:cNvSpPr/>
      </xdr:nvSpPr>
      <xdr:spPr>
        <a:xfrm>
          <a:off x="11017885" y="58737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79375</xdr:rowOff>
    </xdr:from>
    <xdr:to>
      <xdr:col>60</xdr:col>
      <xdr:colOff>123825</xdr:colOff>
      <xdr:row>32</xdr:row>
      <xdr:rowOff>9525</xdr:rowOff>
    </xdr:to>
    <xdr:sp macro="" textlink="">
      <xdr:nvSpPr>
        <xdr:cNvPr id="134" name="フローチャート: 判断 133">
          <a:extLst>
            <a:ext uri="{FF2B5EF4-FFF2-40B4-BE49-F238E27FC236}">
              <a16:creationId xmlns:a16="http://schemas.microsoft.com/office/drawing/2014/main" id="{B8E034A4-70A6-466A-98B7-E7B2A6D33B9B}"/>
            </a:ext>
          </a:extLst>
        </xdr:cNvPr>
        <xdr:cNvSpPr/>
      </xdr:nvSpPr>
      <xdr:spPr>
        <a:xfrm>
          <a:off x="10347325" y="6045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5" name="テキスト ボックス 134">
          <a:extLst>
            <a:ext uri="{FF2B5EF4-FFF2-40B4-BE49-F238E27FC236}">
              <a16:creationId xmlns:a16="http://schemas.microsoft.com/office/drawing/2014/main" id="{B539A945-E196-4573-A2FD-88E1F43E8E51}"/>
            </a:ext>
          </a:extLst>
        </xdr:cNvPr>
        <xdr:cNvSpPr txBox="1"/>
      </xdr:nvSpPr>
      <xdr:spPr>
        <a:xfrm>
          <a:off x="12874625" y="701484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6" name="テキスト ボックス 135">
          <a:extLst>
            <a:ext uri="{FF2B5EF4-FFF2-40B4-BE49-F238E27FC236}">
              <a16:creationId xmlns:a16="http://schemas.microsoft.com/office/drawing/2014/main" id="{5848D817-F8F2-4664-95F6-F672E5B8BEE2}"/>
            </a:ext>
          </a:extLst>
        </xdr:cNvPr>
        <xdr:cNvSpPr txBox="1"/>
      </xdr:nvSpPr>
      <xdr:spPr>
        <a:xfrm>
          <a:off x="1225486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37" name="テキスト ボックス 136">
          <a:extLst>
            <a:ext uri="{FF2B5EF4-FFF2-40B4-BE49-F238E27FC236}">
              <a16:creationId xmlns:a16="http://schemas.microsoft.com/office/drawing/2014/main" id="{8D96BF52-1F91-4A77-856D-8F4FF45412AD}"/>
            </a:ext>
          </a:extLst>
        </xdr:cNvPr>
        <xdr:cNvSpPr txBox="1"/>
      </xdr:nvSpPr>
      <xdr:spPr>
        <a:xfrm>
          <a:off x="1158430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38" name="テキスト ボックス 137">
          <a:extLst>
            <a:ext uri="{FF2B5EF4-FFF2-40B4-BE49-F238E27FC236}">
              <a16:creationId xmlns:a16="http://schemas.microsoft.com/office/drawing/2014/main" id="{523E64BE-BF16-4B5C-9898-284DB1B1CF3B}"/>
            </a:ext>
          </a:extLst>
        </xdr:cNvPr>
        <xdr:cNvSpPr txBox="1"/>
      </xdr:nvSpPr>
      <xdr:spPr>
        <a:xfrm>
          <a:off x="1091374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BAF2E338-08C3-4964-9B11-50EFAA068CA2}"/>
            </a:ext>
          </a:extLst>
        </xdr:cNvPr>
        <xdr:cNvSpPr txBox="1"/>
      </xdr:nvSpPr>
      <xdr:spPr>
        <a:xfrm>
          <a:off x="10243185" y="70148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13335</xdr:rowOff>
    </xdr:from>
    <xdr:to>
      <xdr:col>76</xdr:col>
      <xdr:colOff>73025</xdr:colOff>
      <xdr:row>30</xdr:row>
      <xdr:rowOff>114935</xdr:rowOff>
    </xdr:to>
    <xdr:sp macro="" textlink="">
      <xdr:nvSpPr>
        <xdr:cNvPr id="140" name="楕円 139">
          <a:extLst>
            <a:ext uri="{FF2B5EF4-FFF2-40B4-BE49-F238E27FC236}">
              <a16:creationId xmlns:a16="http://schemas.microsoft.com/office/drawing/2014/main" id="{246F151D-EFCE-400D-BC34-0CEE88DCA5FF}"/>
            </a:ext>
          </a:extLst>
        </xdr:cNvPr>
        <xdr:cNvSpPr/>
      </xdr:nvSpPr>
      <xdr:spPr>
        <a:xfrm>
          <a:off x="13001625" y="58121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36195</xdr:rowOff>
    </xdr:from>
    <xdr:ext cx="467360" cy="259080"/>
    <xdr:sp macro="" textlink="">
      <xdr:nvSpPr>
        <xdr:cNvPr id="141" name="債務償還比率該当値テキスト">
          <a:extLst>
            <a:ext uri="{FF2B5EF4-FFF2-40B4-BE49-F238E27FC236}">
              <a16:creationId xmlns:a16="http://schemas.microsoft.com/office/drawing/2014/main" id="{86072FAC-0363-428B-81E7-5E30F2385CC5}"/>
            </a:ext>
          </a:extLst>
        </xdr:cNvPr>
        <xdr:cNvSpPr txBox="1"/>
      </xdr:nvSpPr>
      <xdr:spPr>
        <a:xfrm>
          <a:off x="13080365" y="5667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73025</xdr:rowOff>
    </xdr:from>
    <xdr:to>
      <xdr:col>72</xdr:col>
      <xdr:colOff>123825</xdr:colOff>
      <xdr:row>31</xdr:row>
      <xdr:rowOff>3175</xdr:rowOff>
    </xdr:to>
    <xdr:sp macro="" textlink="">
      <xdr:nvSpPr>
        <xdr:cNvPr id="142" name="楕円 141">
          <a:extLst>
            <a:ext uri="{FF2B5EF4-FFF2-40B4-BE49-F238E27FC236}">
              <a16:creationId xmlns:a16="http://schemas.microsoft.com/office/drawing/2014/main" id="{1285A3A4-59E2-4816-B50F-03D139564C0B}"/>
            </a:ext>
          </a:extLst>
        </xdr:cNvPr>
        <xdr:cNvSpPr/>
      </xdr:nvSpPr>
      <xdr:spPr>
        <a:xfrm>
          <a:off x="12359005" y="5871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64135</xdr:rowOff>
    </xdr:from>
    <xdr:to>
      <xdr:col>76</xdr:col>
      <xdr:colOff>22225</xdr:colOff>
      <xdr:row>30</xdr:row>
      <xdr:rowOff>123825</xdr:rowOff>
    </xdr:to>
    <xdr:cxnSp macro="">
      <xdr:nvCxnSpPr>
        <xdr:cNvPr id="143" name="直線コネクタ 142">
          <a:extLst>
            <a:ext uri="{FF2B5EF4-FFF2-40B4-BE49-F238E27FC236}">
              <a16:creationId xmlns:a16="http://schemas.microsoft.com/office/drawing/2014/main" id="{24EF0A2C-8E04-43FF-8A89-FC7588FD0AEE}"/>
            </a:ext>
          </a:extLst>
        </xdr:cNvPr>
        <xdr:cNvCxnSpPr/>
      </xdr:nvCxnSpPr>
      <xdr:spPr>
        <a:xfrm flipV="1">
          <a:off x="12409805" y="5862955"/>
          <a:ext cx="61976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136525</xdr:rowOff>
    </xdr:from>
    <xdr:to>
      <xdr:col>68</xdr:col>
      <xdr:colOff>123825</xdr:colOff>
      <xdr:row>31</xdr:row>
      <xdr:rowOff>66675</xdr:rowOff>
    </xdr:to>
    <xdr:sp macro="" textlink="">
      <xdr:nvSpPr>
        <xdr:cNvPr id="144" name="楕円 143">
          <a:extLst>
            <a:ext uri="{FF2B5EF4-FFF2-40B4-BE49-F238E27FC236}">
              <a16:creationId xmlns:a16="http://schemas.microsoft.com/office/drawing/2014/main" id="{22FB48FE-C2E9-4BE6-A5B0-E6E2877EF472}"/>
            </a:ext>
          </a:extLst>
        </xdr:cNvPr>
        <xdr:cNvSpPr/>
      </xdr:nvSpPr>
      <xdr:spPr>
        <a:xfrm>
          <a:off x="11688445" y="593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123825</xdr:rowOff>
    </xdr:from>
    <xdr:to>
      <xdr:col>72</xdr:col>
      <xdr:colOff>73025</xdr:colOff>
      <xdr:row>31</xdr:row>
      <xdr:rowOff>15875</xdr:rowOff>
    </xdr:to>
    <xdr:cxnSp macro="">
      <xdr:nvCxnSpPr>
        <xdr:cNvPr id="145" name="直線コネクタ 144">
          <a:extLst>
            <a:ext uri="{FF2B5EF4-FFF2-40B4-BE49-F238E27FC236}">
              <a16:creationId xmlns:a16="http://schemas.microsoft.com/office/drawing/2014/main" id="{8360B8F9-C8D0-4CE1-B9AB-BC7BE8A8CC81}"/>
            </a:ext>
          </a:extLst>
        </xdr:cNvPr>
        <xdr:cNvCxnSpPr/>
      </xdr:nvCxnSpPr>
      <xdr:spPr>
        <a:xfrm flipV="1">
          <a:off x="11739245" y="5922645"/>
          <a:ext cx="67056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76200</xdr:rowOff>
    </xdr:from>
    <xdr:to>
      <xdr:col>64</xdr:col>
      <xdr:colOff>123825</xdr:colOff>
      <xdr:row>31</xdr:row>
      <xdr:rowOff>6350</xdr:rowOff>
    </xdr:to>
    <xdr:sp macro="" textlink="">
      <xdr:nvSpPr>
        <xdr:cNvPr id="146" name="楕円 145">
          <a:extLst>
            <a:ext uri="{FF2B5EF4-FFF2-40B4-BE49-F238E27FC236}">
              <a16:creationId xmlns:a16="http://schemas.microsoft.com/office/drawing/2014/main" id="{3FFDE6A6-7D80-4A32-B890-0B4E8A05322F}"/>
            </a:ext>
          </a:extLst>
        </xdr:cNvPr>
        <xdr:cNvSpPr/>
      </xdr:nvSpPr>
      <xdr:spPr>
        <a:xfrm>
          <a:off x="11017885" y="5875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127000</xdr:rowOff>
    </xdr:from>
    <xdr:to>
      <xdr:col>68</xdr:col>
      <xdr:colOff>73025</xdr:colOff>
      <xdr:row>31</xdr:row>
      <xdr:rowOff>15875</xdr:rowOff>
    </xdr:to>
    <xdr:cxnSp macro="">
      <xdr:nvCxnSpPr>
        <xdr:cNvPr id="147" name="直線コネクタ 146">
          <a:extLst>
            <a:ext uri="{FF2B5EF4-FFF2-40B4-BE49-F238E27FC236}">
              <a16:creationId xmlns:a16="http://schemas.microsoft.com/office/drawing/2014/main" id="{EC6C96B0-C945-448F-BAD6-C2D52AAFFE93}"/>
            </a:ext>
          </a:extLst>
        </xdr:cNvPr>
        <xdr:cNvCxnSpPr/>
      </xdr:nvCxnSpPr>
      <xdr:spPr>
        <a:xfrm>
          <a:off x="11068685" y="5925820"/>
          <a:ext cx="67056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38735</xdr:rowOff>
    </xdr:from>
    <xdr:to>
      <xdr:col>60</xdr:col>
      <xdr:colOff>123825</xdr:colOff>
      <xdr:row>31</xdr:row>
      <xdr:rowOff>140335</xdr:rowOff>
    </xdr:to>
    <xdr:sp macro="" textlink="">
      <xdr:nvSpPr>
        <xdr:cNvPr id="148" name="楕円 147">
          <a:extLst>
            <a:ext uri="{FF2B5EF4-FFF2-40B4-BE49-F238E27FC236}">
              <a16:creationId xmlns:a16="http://schemas.microsoft.com/office/drawing/2014/main" id="{063A486B-9C9D-4181-97CF-BEF8464BB2F6}"/>
            </a:ext>
          </a:extLst>
        </xdr:cNvPr>
        <xdr:cNvSpPr/>
      </xdr:nvSpPr>
      <xdr:spPr>
        <a:xfrm>
          <a:off x="10347325"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127000</xdr:rowOff>
    </xdr:from>
    <xdr:to>
      <xdr:col>64</xdr:col>
      <xdr:colOff>73025</xdr:colOff>
      <xdr:row>31</xdr:row>
      <xdr:rowOff>89535</xdr:rowOff>
    </xdr:to>
    <xdr:cxnSp macro="">
      <xdr:nvCxnSpPr>
        <xdr:cNvPr id="149" name="直線コネクタ 148">
          <a:extLst>
            <a:ext uri="{FF2B5EF4-FFF2-40B4-BE49-F238E27FC236}">
              <a16:creationId xmlns:a16="http://schemas.microsoft.com/office/drawing/2014/main" id="{74B8FC84-A4BE-4ABE-AA2B-A391F1A3A5BA}"/>
            </a:ext>
          </a:extLst>
        </xdr:cNvPr>
        <xdr:cNvCxnSpPr/>
      </xdr:nvCxnSpPr>
      <xdr:spPr>
        <a:xfrm flipV="1">
          <a:off x="10398125" y="5925820"/>
          <a:ext cx="67056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31</xdr:row>
      <xdr:rowOff>144145</xdr:rowOff>
    </xdr:from>
    <xdr:ext cx="467360" cy="256540"/>
    <xdr:sp macro="" textlink="">
      <xdr:nvSpPr>
        <xdr:cNvPr id="150" name="n_1aveValue債務償還比率">
          <a:extLst>
            <a:ext uri="{FF2B5EF4-FFF2-40B4-BE49-F238E27FC236}">
              <a16:creationId xmlns:a16="http://schemas.microsoft.com/office/drawing/2014/main" id="{CA1085D6-6D63-4A17-A45A-32A542FC20D1}"/>
            </a:ext>
          </a:extLst>
        </xdr:cNvPr>
        <xdr:cNvSpPr txBox="1"/>
      </xdr:nvSpPr>
      <xdr:spPr>
        <a:xfrm>
          <a:off x="12185015" y="61106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152400</xdr:rowOff>
    </xdr:from>
    <xdr:ext cx="467360" cy="259080"/>
    <xdr:sp macro="" textlink="">
      <xdr:nvSpPr>
        <xdr:cNvPr id="151" name="n_2aveValue債務償還比率">
          <a:extLst>
            <a:ext uri="{FF2B5EF4-FFF2-40B4-BE49-F238E27FC236}">
              <a16:creationId xmlns:a16="http://schemas.microsoft.com/office/drawing/2014/main" id="{DB904F3B-EBB8-4047-ADDF-8BB001128F6E}"/>
            </a:ext>
          </a:extLst>
        </xdr:cNvPr>
        <xdr:cNvSpPr txBox="1"/>
      </xdr:nvSpPr>
      <xdr:spPr>
        <a:xfrm>
          <a:off x="11527155" y="5615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20955</xdr:rowOff>
    </xdr:from>
    <xdr:ext cx="467360" cy="256540"/>
    <xdr:sp macro="" textlink="">
      <xdr:nvSpPr>
        <xdr:cNvPr id="152" name="n_3aveValue債務償還比率">
          <a:extLst>
            <a:ext uri="{FF2B5EF4-FFF2-40B4-BE49-F238E27FC236}">
              <a16:creationId xmlns:a16="http://schemas.microsoft.com/office/drawing/2014/main" id="{4F862505-15D9-4003-8197-8EC35C70B1A1}"/>
            </a:ext>
          </a:extLst>
        </xdr:cNvPr>
        <xdr:cNvSpPr txBox="1"/>
      </xdr:nvSpPr>
      <xdr:spPr>
        <a:xfrm>
          <a:off x="10856595" y="5652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635</xdr:rowOff>
    </xdr:from>
    <xdr:ext cx="467360" cy="259080"/>
    <xdr:sp macro="" textlink="">
      <xdr:nvSpPr>
        <xdr:cNvPr id="153" name="n_4aveValue債務償還比率">
          <a:extLst>
            <a:ext uri="{FF2B5EF4-FFF2-40B4-BE49-F238E27FC236}">
              <a16:creationId xmlns:a16="http://schemas.microsoft.com/office/drawing/2014/main" id="{AB107498-51DC-4092-80D3-C90B586154A1}"/>
            </a:ext>
          </a:extLst>
        </xdr:cNvPr>
        <xdr:cNvSpPr txBox="1"/>
      </xdr:nvSpPr>
      <xdr:spPr>
        <a:xfrm>
          <a:off x="10186035" y="61347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29</xdr:row>
      <xdr:rowOff>19685</xdr:rowOff>
    </xdr:from>
    <xdr:ext cx="467360" cy="256540"/>
    <xdr:sp macro="" textlink="">
      <xdr:nvSpPr>
        <xdr:cNvPr id="154" name="n_1mainValue債務償還比率">
          <a:extLst>
            <a:ext uri="{FF2B5EF4-FFF2-40B4-BE49-F238E27FC236}">
              <a16:creationId xmlns:a16="http://schemas.microsoft.com/office/drawing/2014/main" id="{BC14B8F4-3FAC-4A7F-B615-9FE5B601DCD4}"/>
            </a:ext>
          </a:extLst>
        </xdr:cNvPr>
        <xdr:cNvSpPr txBox="1"/>
      </xdr:nvSpPr>
      <xdr:spPr>
        <a:xfrm>
          <a:off x="12185015" y="56508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57785</xdr:rowOff>
    </xdr:from>
    <xdr:ext cx="467360" cy="259080"/>
    <xdr:sp macro="" textlink="">
      <xdr:nvSpPr>
        <xdr:cNvPr id="155" name="n_2mainValue債務償還比率">
          <a:extLst>
            <a:ext uri="{FF2B5EF4-FFF2-40B4-BE49-F238E27FC236}">
              <a16:creationId xmlns:a16="http://schemas.microsoft.com/office/drawing/2014/main" id="{47B2FC85-F860-4DC2-B3E5-7796E10B0980}"/>
            </a:ext>
          </a:extLst>
        </xdr:cNvPr>
        <xdr:cNvSpPr txBox="1"/>
      </xdr:nvSpPr>
      <xdr:spPr>
        <a:xfrm>
          <a:off x="11527155" y="6024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168910</xdr:rowOff>
    </xdr:from>
    <xdr:ext cx="467360" cy="256540"/>
    <xdr:sp macro="" textlink="">
      <xdr:nvSpPr>
        <xdr:cNvPr id="156" name="n_3mainValue債務償還比率">
          <a:extLst>
            <a:ext uri="{FF2B5EF4-FFF2-40B4-BE49-F238E27FC236}">
              <a16:creationId xmlns:a16="http://schemas.microsoft.com/office/drawing/2014/main" id="{8303AB48-2531-4587-A79D-94BA3B5BCD9C}"/>
            </a:ext>
          </a:extLst>
        </xdr:cNvPr>
        <xdr:cNvSpPr txBox="1"/>
      </xdr:nvSpPr>
      <xdr:spPr>
        <a:xfrm>
          <a:off x="10856595" y="5967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156845</xdr:rowOff>
    </xdr:from>
    <xdr:ext cx="467360" cy="256540"/>
    <xdr:sp macro="" textlink="">
      <xdr:nvSpPr>
        <xdr:cNvPr id="157" name="n_4mainValue債務償還比率">
          <a:extLst>
            <a:ext uri="{FF2B5EF4-FFF2-40B4-BE49-F238E27FC236}">
              <a16:creationId xmlns:a16="http://schemas.microsoft.com/office/drawing/2014/main" id="{90EE8377-6684-4C98-A3A9-DB0F09EAF9BA}"/>
            </a:ext>
          </a:extLst>
        </xdr:cNvPr>
        <xdr:cNvSpPr txBox="1"/>
      </xdr:nvSpPr>
      <xdr:spPr>
        <a:xfrm>
          <a:off x="10186035" y="57880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37FE7EBB-FEC9-4507-B513-6AE34A34999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59" name="正方形/長方形 158">
          <a:extLst>
            <a:ext uri="{FF2B5EF4-FFF2-40B4-BE49-F238E27FC236}">
              <a16:creationId xmlns:a16="http://schemas.microsoft.com/office/drawing/2014/main" id="{BF18CDF5-1FC0-4828-BBFA-8DDA5D020822}"/>
            </a:ext>
          </a:extLst>
        </xdr:cNvPr>
        <xdr:cNvSpPr/>
      </xdr:nvSpPr>
      <xdr:spPr>
        <a:xfrm>
          <a:off x="1127125" y="1155065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0" name="テキスト ボックス 159">
          <a:extLst>
            <a:ext uri="{FF2B5EF4-FFF2-40B4-BE49-F238E27FC236}">
              <a16:creationId xmlns:a16="http://schemas.microsoft.com/office/drawing/2014/main" id="{4BDDC233-6EF2-414F-B408-C70E5EC677DA}"/>
            </a:ext>
          </a:extLst>
        </xdr:cNvPr>
        <xdr:cNvSpPr txBox="1"/>
      </xdr:nvSpPr>
      <xdr:spPr>
        <a:xfrm>
          <a:off x="817245" y="807974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1" name="テキスト ボックス 160">
          <a:extLst>
            <a:ext uri="{FF2B5EF4-FFF2-40B4-BE49-F238E27FC236}">
              <a16:creationId xmlns:a16="http://schemas.microsoft.com/office/drawing/2014/main" id="{F0D54E34-8595-4A2D-8C32-C79573EA3E32}"/>
            </a:ext>
          </a:extLst>
        </xdr:cNvPr>
        <xdr:cNvSpPr txBox="1"/>
      </xdr:nvSpPr>
      <xdr:spPr>
        <a:xfrm>
          <a:off x="6156325" y="1068959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2" name="テキスト ボックス 161">
          <a:extLst>
            <a:ext uri="{FF2B5EF4-FFF2-40B4-BE49-F238E27FC236}">
              <a16:creationId xmlns:a16="http://schemas.microsoft.com/office/drawing/2014/main" id="{ECFD69FD-1362-43FB-811B-F7F30D04CD75}"/>
            </a:ext>
          </a:extLst>
        </xdr:cNvPr>
        <xdr:cNvSpPr txBox="1"/>
      </xdr:nvSpPr>
      <xdr:spPr>
        <a:xfrm>
          <a:off x="817245" y="1177163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3" name="テキスト ボックス 162">
          <a:extLst>
            <a:ext uri="{FF2B5EF4-FFF2-40B4-BE49-F238E27FC236}">
              <a16:creationId xmlns:a16="http://schemas.microsoft.com/office/drawing/2014/main" id="{0C6C6FB9-6030-469F-AB42-914675A19A99}"/>
            </a:ext>
          </a:extLst>
        </xdr:cNvPr>
        <xdr:cNvSpPr txBox="1"/>
      </xdr:nvSpPr>
      <xdr:spPr>
        <a:xfrm>
          <a:off x="6156325" y="14465935"/>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4BB906-F6EB-473E-BC7F-59F4DA57857D}"/>
            </a:ext>
          </a:extLst>
        </xdr:cNvPr>
        <xdr:cNvSpPr/>
      </xdr:nvSpPr>
      <xdr:spPr>
        <a:xfrm>
          <a:off x="566420" y="127000"/>
          <a:ext cx="1116838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372400-9E14-431F-B52D-CFE77C4F6C8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FB6B05-2801-4367-96AB-B11F4B52F30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7CC108-5C15-42D3-B648-83D159AB8FE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02C4B8-E5BE-4A39-AD46-93E0F10BEB6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29D07B-00D1-4EE3-BA31-414D6CFED09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76CA66-C1B6-4D27-9108-F314B09E941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1F5420-9749-4876-A2BC-7A53A7DDD3A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70D349-B5E8-488C-8646-9A614D20605F}"/>
            </a:ext>
          </a:extLst>
        </xdr:cNvPr>
        <xdr:cNvSpPr/>
      </xdr:nvSpPr>
      <xdr:spPr>
        <a:xfrm>
          <a:off x="797560" y="901700"/>
          <a:ext cx="1214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491B46-2D6A-4F8D-AFB7-D8FA3AA569BD}"/>
            </a:ext>
          </a:extLst>
        </xdr:cNvPr>
        <xdr:cNvSpPr/>
      </xdr:nvSpPr>
      <xdr:spPr>
        <a:xfrm>
          <a:off x="1971040" y="901700"/>
          <a:ext cx="11734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635514-B375-464B-94CA-FBD97C779E0E}"/>
            </a:ext>
          </a:extLst>
        </xdr:cNvPr>
        <xdr:cNvSpPr/>
      </xdr:nvSpPr>
      <xdr:spPr>
        <a:xfrm>
          <a:off x="3144520" y="901700"/>
          <a:ext cx="1341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992C8B-1E27-44C5-821B-CD8754F661D5}"/>
            </a:ext>
          </a:extLst>
        </xdr:cNvPr>
        <xdr:cNvSpPr/>
      </xdr:nvSpPr>
      <xdr:spPr>
        <a:xfrm>
          <a:off x="4485640" y="920750"/>
          <a:ext cx="17805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E5574B-123C-437E-AD88-5CEDA66F5A46}"/>
            </a:ext>
          </a:extLst>
        </xdr:cNvPr>
        <xdr:cNvSpPr/>
      </xdr:nvSpPr>
      <xdr:spPr>
        <a:xfrm>
          <a:off x="6266180" y="920750"/>
          <a:ext cx="110998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D55E5D-CAE6-45E0-9301-7AB8CCC1E2BD}"/>
            </a:ext>
          </a:extLst>
        </xdr:cNvPr>
        <xdr:cNvSpPr/>
      </xdr:nvSpPr>
      <xdr:spPr>
        <a:xfrm>
          <a:off x="7439660" y="933450"/>
          <a:ext cx="56642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C4A9095-D649-4183-AC2C-525454BEEA8A}"/>
            </a:ext>
          </a:extLst>
        </xdr:cNvPr>
        <xdr:cNvSpPr/>
      </xdr:nvSpPr>
      <xdr:spPr>
        <a:xfrm>
          <a:off x="4485640" y="1676400"/>
          <a:ext cx="1780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A98C09D-D068-4921-9B89-F2A8326365BA}"/>
            </a:ext>
          </a:extLst>
        </xdr:cNvPr>
        <xdr:cNvSpPr/>
      </xdr:nvSpPr>
      <xdr:spPr>
        <a:xfrm>
          <a:off x="6329680" y="1676400"/>
          <a:ext cx="32258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1DAD35C-4F2E-4D11-A8A6-FB48F878D43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F6880A-B9A6-4446-B12C-5661FFED8640}"/>
            </a:ext>
          </a:extLst>
        </xdr:cNvPr>
        <xdr:cNvSpPr/>
      </xdr:nvSpPr>
      <xdr:spPr>
        <a:xfrm>
          <a:off x="9986010" y="933450"/>
          <a:ext cx="11734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610F00-3145-4831-A2EA-964870FFA62C}"/>
            </a:ext>
          </a:extLst>
        </xdr:cNvPr>
        <xdr:cNvSpPr/>
      </xdr:nvSpPr>
      <xdr:spPr>
        <a:xfrm>
          <a:off x="9986010" y="1192530"/>
          <a:ext cx="11734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FC173F-EE99-4C8A-AD75-C7FD9A919F48}"/>
            </a:ext>
          </a:extLst>
        </xdr:cNvPr>
        <xdr:cNvSpPr/>
      </xdr:nvSpPr>
      <xdr:spPr>
        <a:xfrm>
          <a:off x="9986010" y="1515110"/>
          <a:ext cx="12776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B75CF05-06DD-4619-9CBA-A8EFF254DA74}"/>
            </a:ext>
          </a:extLst>
        </xdr:cNvPr>
        <xdr:cNvCxnSpPr/>
      </xdr:nvCxnSpPr>
      <xdr:spPr>
        <a:xfrm flipH="1">
          <a:off x="9831070" y="101854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47E2FD-C753-42B3-96DE-8AD168CC40D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A97E56-D987-4B82-8EB3-4273B56B738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14E7BA-C308-4BCE-9E2A-49161845A23F}"/>
            </a:ext>
          </a:extLst>
        </xdr:cNvPr>
        <xdr:cNvCxnSpPr/>
      </xdr:nvCxnSpPr>
      <xdr:spPr>
        <a:xfrm>
          <a:off x="9906635" y="149352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399925-7D10-4ED7-9D08-DAF7679CA611}"/>
            </a:ext>
          </a:extLst>
        </xdr:cNvPr>
        <xdr:cNvCxnSpPr/>
      </xdr:nvCxnSpPr>
      <xdr:spPr>
        <a:xfrm>
          <a:off x="9850120" y="149352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E7B5333-C50C-4DB4-BA9C-419C2FA22415}"/>
            </a:ext>
          </a:extLst>
        </xdr:cNvPr>
        <xdr:cNvCxnSpPr/>
      </xdr:nvCxnSpPr>
      <xdr:spPr>
        <a:xfrm flipV="1">
          <a:off x="9906635" y="172402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AEA9DE-7539-46BC-BE1B-8D874A41A4E5}"/>
            </a:ext>
          </a:extLst>
        </xdr:cNvPr>
        <xdr:cNvCxnSpPr/>
      </xdr:nvCxnSpPr>
      <xdr:spPr>
        <a:xfrm>
          <a:off x="9850120" y="186309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146D516F-A700-46FA-8FAA-3D32E61ACEB5}"/>
            </a:ext>
          </a:extLst>
        </xdr:cNvPr>
        <xdr:cNvSpPr txBox="1"/>
      </xdr:nvSpPr>
      <xdr:spPr>
        <a:xfrm>
          <a:off x="629920" y="273304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41E173B7-0EFE-4505-8372-6CCD06B33A5D}"/>
            </a:ext>
          </a:extLst>
        </xdr:cNvPr>
        <xdr:cNvSpPr txBox="1"/>
      </xdr:nvSpPr>
      <xdr:spPr>
        <a:xfrm>
          <a:off x="629920" y="304292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DA9EADA1-1E18-4C67-AA31-59A7892F46B9}"/>
            </a:ext>
          </a:extLst>
        </xdr:cNvPr>
        <xdr:cNvSpPr txBox="1"/>
      </xdr:nvSpPr>
      <xdr:spPr>
        <a:xfrm>
          <a:off x="629920" y="33528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4CC352DC-B813-4CBD-90E2-51023F95DDF3}"/>
            </a:ext>
          </a:extLst>
        </xdr:cNvPr>
        <xdr:cNvSpPr txBox="1"/>
      </xdr:nvSpPr>
      <xdr:spPr>
        <a:xfrm>
          <a:off x="629920" y="366649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491DA4-F14E-45E3-A126-C603CF9034C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7D9556-31A0-4AC2-ABF3-7CBB1466C711}"/>
            </a:ext>
          </a:extLst>
        </xdr:cNvPr>
        <xdr:cNvSpPr/>
      </xdr:nvSpPr>
      <xdr:spPr>
        <a:xfrm>
          <a:off x="79756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2340C6-2224-445A-8E6B-1CE60767CFE4}"/>
            </a:ext>
          </a:extLst>
        </xdr:cNvPr>
        <xdr:cNvSpPr/>
      </xdr:nvSpPr>
      <xdr:spPr>
        <a:xfrm>
          <a:off x="79756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01EB12-2CF9-457C-A337-590EA364A7F4}"/>
            </a:ext>
          </a:extLst>
        </xdr:cNvPr>
        <xdr:cNvSpPr/>
      </xdr:nvSpPr>
      <xdr:spPr>
        <a:xfrm>
          <a:off x="16764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552F4C-B157-4341-9E1C-E0434825BE89}"/>
            </a:ext>
          </a:extLst>
        </xdr:cNvPr>
        <xdr:cNvSpPr/>
      </xdr:nvSpPr>
      <xdr:spPr>
        <a:xfrm>
          <a:off x="16764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07A891D-F8E0-4138-A193-98719FC612BE}"/>
            </a:ext>
          </a:extLst>
        </xdr:cNvPr>
        <xdr:cNvSpPr/>
      </xdr:nvSpPr>
      <xdr:spPr>
        <a:xfrm>
          <a:off x="26822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398238-9838-4425-8F3E-66434AC0919E}"/>
            </a:ext>
          </a:extLst>
        </xdr:cNvPr>
        <xdr:cNvSpPr/>
      </xdr:nvSpPr>
      <xdr:spPr>
        <a:xfrm>
          <a:off x="26822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FDFA6B-5886-4BEA-B9C4-6B0166B20ED2}"/>
            </a:ext>
          </a:extLst>
        </xdr:cNvPr>
        <xdr:cNvSpPr/>
      </xdr:nvSpPr>
      <xdr:spPr>
        <a:xfrm>
          <a:off x="670560" y="521589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B068D7AB-CA1E-4339-A7F9-8DB3616B2A2A}"/>
            </a:ext>
          </a:extLst>
        </xdr:cNvPr>
        <xdr:cNvSpPr txBox="1"/>
      </xdr:nvSpPr>
      <xdr:spPr>
        <a:xfrm>
          <a:off x="655320" y="50292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848497-E78F-4B1C-9E1A-CEE771793D47}"/>
            </a:ext>
          </a:extLst>
        </xdr:cNvPr>
        <xdr:cNvCxnSpPr/>
      </xdr:nvCxnSpPr>
      <xdr:spPr>
        <a:xfrm>
          <a:off x="670560" y="74523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43</xdr:row>
      <xdr:rowOff>105410</xdr:rowOff>
    </xdr:from>
    <xdr:ext cx="403225" cy="259080"/>
    <xdr:sp macro="" textlink="">
      <xdr:nvSpPr>
        <xdr:cNvPr id="43" name="テキスト ボックス 42">
          <a:extLst>
            <a:ext uri="{FF2B5EF4-FFF2-40B4-BE49-F238E27FC236}">
              <a16:creationId xmlns:a16="http://schemas.microsoft.com/office/drawing/2014/main" id="{A7668ECB-752C-45A6-9C24-05E429B22895}"/>
            </a:ext>
          </a:extLst>
        </xdr:cNvPr>
        <xdr:cNvSpPr txBox="1"/>
      </xdr:nvSpPr>
      <xdr:spPr>
        <a:xfrm>
          <a:off x="335915" y="7313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F2E71DDC-C0C6-4618-A0A9-D9DB6720507D}"/>
            </a:ext>
          </a:extLst>
        </xdr:cNvPr>
        <xdr:cNvCxnSpPr/>
      </xdr:nvCxnSpPr>
      <xdr:spPr>
        <a:xfrm>
          <a:off x="670560" y="71335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121920</xdr:rowOff>
    </xdr:from>
    <xdr:ext cx="403225" cy="256540"/>
    <xdr:sp macro="" textlink="">
      <xdr:nvSpPr>
        <xdr:cNvPr id="45" name="テキスト ボックス 44">
          <a:extLst>
            <a:ext uri="{FF2B5EF4-FFF2-40B4-BE49-F238E27FC236}">
              <a16:creationId xmlns:a16="http://schemas.microsoft.com/office/drawing/2014/main" id="{355353C2-0E7B-4BBF-91C9-FA5B01BB5E96}"/>
            </a:ext>
          </a:extLst>
        </xdr:cNvPr>
        <xdr:cNvSpPr txBox="1"/>
      </xdr:nvSpPr>
      <xdr:spPr>
        <a:xfrm>
          <a:off x="335915" y="6995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C31D5DE2-AD0A-4EF3-9340-38D32BAAECDC}"/>
            </a:ext>
          </a:extLst>
        </xdr:cNvPr>
        <xdr:cNvCxnSpPr/>
      </xdr:nvCxnSpPr>
      <xdr:spPr>
        <a:xfrm>
          <a:off x="670560" y="68148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DA5AFE1E-F116-415C-946C-E0B6D8AD3F07}"/>
            </a:ext>
          </a:extLst>
        </xdr:cNvPr>
        <xdr:cNvSpPr txBox="1"/>
      </xdr:nvSpPr>
      <xdr:spPr>
        <a:xfrm>
          <a:off x="335915" y="66757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3BEA5DED-79D3-4D28-9899-D7CE214E8E75}"/>
            </a:ext>
          </a:extLst>
        </xdr:cNvPr>
        <xdr:cNvCxnSpPr/>
      </xdr:nvCxnSpPr>
      <xdr:spPr>
        <a:xfrm>
          <a:off x="670560" y="64954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8D24A1F1-DD4C-40B1-9FE6-148D0E3EE02B}"/>
            </a:ext>
          </a:extLst>
        </xdr:cNvPr>
        <xdr:cNvSpPr txBox="1"/>
      </xdr:nvSpPr>
      <xdr:spPr>
        <a:xfrm>
          <a:off x="335915" y="635762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3F5D6A6C-3320-4854-A96E-60F1B15445F5}"/>
            </a:ext>
          </a:extLst>
        </xdr:cNvPr>
        <xdr:cNvCxnSpPr/>
      </xdr:nvCxnSpPr>
      <xdr:spPr>
        <a:xfrm>
          <a:off x="670560" y="61766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776B7A74-AFF8-4DD8-9F4C-2CBB6247E4DD}"/>
            </a:ext>
          </a:extLst>
        </xdr:cNvPr>
        <xdr:cNvSpPr txBox="1"/>
      </xdr:nvSpPr>
      <xdr:spPr>
        <a:xfrm>
          <a:off x="335915" y="60382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A3590D58-90BE-400E-8731-CE642D101541}"/>
            </a:ext>
          </a:extLst>
        </xdr:cNvPr>
        <xdr:cNvCxnSpPr/>
      </xdr:nvCxnSpPr>
      <xdr:spPr>
        <a:xfrm>
          <a:off x="670560" y="5857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D384E657-A529-4CE4-8F7E-69951758DCD0}"/>
            </a:ext>
          </a:extLst>
        </xdr:cNvPr>
        <xdr:cNvSpPr txBox="1"/>
      </xdr:nvSpPr>
      <xdr:spPr>
        <a:xfrm>
          <a:off x="335915" y="57156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CAE947F-C8E7-400D-A2A0-60F17F62DECE}"/>
            </a:ext>
          </a:extLst>
        </xdr:cNvPr>
        <xdr:cNvCxnSpPr/>
      </xdr:nvCxnSpPr>
      <xdr:spPr>
        <a:xfrm>
          <a:off x="670560" y="55346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31750</xdr:rowOff>
    </xdr:from>
    <xdr:ext cx="403225" cy="256540"/>
    <xdr:sp macro="" textlink="">
      <xdr:nvSpPr>
        <xdr:cNvPr id="55" name="テキスト ボックス 54">
          <a:extLst>
            <a:ext uri="{FF2B5EF4-FFF2-40B4-BE49-F238E27FC236}">
              <a16:creationId xmlns:a16="http://schemas.microsoft.com/office/drawing/2014/main" id="{3F8FF7A3-8983-4C40-B81E-5214AB3AE51C}"/>
            </a:ext>
          </a:extLst>
        </xdr:cNvPr>
        <xdr:cNvSpPr txBox="1"/>
      </xdr:nvSpPr>
      <xdr:spPr>
        <a:xfrm>
          <a:off x="335915" y="539623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F630242-9ACE-4F26-B793-959A55363C69}"/>
            </a:ext>
          </a:extLst>
        </xdr:cNvPr>
        <xdr:cNvCxnSpPr/>
      </xdr:nvCxnSpPr>
      <xdr:spPr>
        <a:xfrm>
          <a:off x="670560" y="52158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7" name="テキスト ボックス 56">
          <a:extLst>
            <a:ext uri="{FF2B5EF4-FFF2-40B4-BE49-F238E27FC236}">
              <a16:creationId xmlns:a16="http://schemas.microsoft.com/office/drawing/2014/main" id="{540ACE34-12AB-4791-A087-250B7E2FF2ED}"/>
            </a:ext>
          </a:extLst>
        </xdr:cNvPr>
        <xdr:cNvSpPr txBox="1"/>
      </xdr:nvSpPr>
      <xdr:spPr>
        <a:xfrm>
          <a:off x="335915" y="50774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111F0FD6-0086-4526-A663-8CE24E13568F}"/>
            </a:ext>
          </a:extLst>
        </xdr:cNvPr>
        <xdr:cNvSpPr/>
      </xdr:nvSpPr>
      <xdr:spPr>
        <a:xfrm>
          <a:off x="670560" y="521589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81280</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4551A1AF-EEC0-4E64-BEEA-E743D847407A}"/>
            </a:ext>
          </a:extLst>
        </xdr:cNvPr>
        <xdr:cNvCxnSpPr/>
      </xdr:nvCxnSpPr>
      <xdr:spPr>
        <a:xfrm flipV="1">
          <a:off x="4086225" y="5613400"/>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102870</xdr:rowOff>
    </xdr:from>
    <xdr:ext cx="405130" cy="259080"/>
    <xdr:sp macro="" textlink="">
      <xdr:nvSpPr>
        <xdr:cNvPr id="60" name="【道路】&#10;有形固定資産減価償却率最小値テキスト">
          <a:extLst>
            <a:ext uri="{FF2B5EF4-FFF2-40B4-BE49-F238E27FC236}">
              <a16:creationId xmlns:a16="http://schemas.microsoft.com/office/drawing/2014/main" id="{4B8776EA-2A60-4617-91F4-8CA87E89F722}"/>
            </a:ext>
          </a:extLst>
        </xdr:cNvPr>
        <xdr:cNvSpPr txBox="1"/>
      </xdr:nvSpPr>
      <xdr:spPr>
        <a:xfrm>
          <a:off x="4124960" y="7143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3889C720-9CCC-40B4-872A-7E1EADD42C94}"/>
            </a:ext>
          </a:extLst>
        </xdr:cNvPr>
        <xdr:cNvCxnSpPr/>
      </xdr:nvCxnSpPr>
      <xdr:spPr>
        <a:xfrm>
          <a:off x="4020820" y="71399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27940</xdr:rowOff>
    </xdr:from>
    <xdr:ext cx="405130" cy="259080"/>
    <xdr:sp macro="" textlink="">
      <xdr:nvSpPr>
        <xdr:cNvPr id="62" name="【道路】&#10;有形固定資産減価償却率最大値テキスト">
          <a:extLst>
            <a:ext uri="{FF2B5EF4-FFF2-40B4-BE49-F238E27FC236}">
              <a16:creationId xmlns:a16="http://schemas.microsoft.com/office/drawing/2014/main" id="{BD72667E-E79B-42E1-AFA9-D0A97897ECF3}"/>
            </a:ext>
          </a:extLst>
        </xdr:cNvPr>
        <xdr:cNvSpPr txBox="1"/>
      </xdr:nvSpPr>
      <xdr:spPr>
        <a:xfrm>
          <a:off x="4124960" y="5392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81280</xdr:rowOff>
    </xdr:from>
    <xdr:to>
      <xdr:col>24</xdr:col>
      <xdr:colOff>152400</xdr:colOff>
      <xdr:row>33</xdr:row>
      <xdr:rowOff>81280</xdr:rowOff>
    </xdr:to>
    <xdr:cxnSp macro="">
      <xdr:nvCxnSpPr>
        <xdr:cNvPr id="63" name="直線コネクタ 62">
          <a:extLst>
            <a:ext uri="{FF2B5EF4-FFF2-40B4-BE49-F238E27FC236}">
              <a16:creationId xmlns:a16="http://schemas.microsoft.com/office/drawing/2014/main" id="{2C5291F2-C218-4E32-BE4E-A32EB1280175}"/>
            </a:ext>
          </a:extLst>
        </xdr:cNvPr>
        <xdr:cNvCxnSpPr/>
      </xdr:nvCxnSpPr>
      <xdr:spPr>
        <a:xfrm>
          <a:off x="4020820" y="5613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34925</xdr:rowOff>
    </xdr:from>
    <xdr:ext cx="405130" cy="259080"/>
    <xdr:sp macro="" textlink="">
      <xdr:nvSpPr>
        <xdr:cNvPr id="64" name="【道路】&#10;有形固定資産減価償却率平均値テキスト">
          <a:extLst>
            <a:ext uri="{FF2B5EF4-FFF2-40B4-BE49-F238E27FC236}">
              <a16:creationId xmlns:a16="http://schemas.microsoft.com/office/drawing/2014/main" id="{BC6FF20F-000D-44A6-BD62-D48D93526B3E}"/>
            </a:ext>
          </a:extLst>
        </xdr:cNvPr>
        <xdr:cNvSpPr txBox="1"/>
      </xdr:nvSpPr>
      <xdr:spPr>
        <a:xfrm>
          <a:off x="4124960" y="65728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39</xdr:row>
      <xdr:rowOff>56515</xdr:rowOff>
    </xdr:from>
    <xdr:to>
      <xdr:col>24</xdr:col>
      <xdr:colOff>114300</xdr:colOff>
      <xdr:row>39</xdr:row>
      <xdr:rowOff>158115</xdr:rowOff>
    </xdr:to>
    <xdr:sp macro="" textlink="">
      <xdr:nvSpPr>
        <xdr:cNvPr id="65" name="フローチャート: 判断 64">
          <a:extLst>
            <a:ext uri="{FF2B5EF4-FFF2-40B4-BE49-F238E27FC236}">
              <a16:creationId xmlns:a16="http://schemas.microsoft.com/office/drawing/2014/main" id="{4C228318-C64E-45EC-A442-682746E84BDE}"/>
            </a:ext>
          </a:extLst>
        </xdr:cNvPr>
        <xdr:cNvSpPr/>
      </xdr:nvSpPr>
      <xdr:spPr>
        <a:xfrm>
          <a:off x="403606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166370</xdr:rowOff>
    </xdr:from>
    <xdr:to>
      <xdr:col>20</xdr:col>
      <xdr:colOff>38100</xdr:colOff>
      <xdr:row>39</xdr:row>
      <xdr:rowOff>95885</xdr:rowOff>
    </xdr:to>
    <xdr:sp macro="" textlink="">
      <xdr:nvSpPr>
        <xdr:cNvPr id="66" name="フローチャート: 判断 65">
          <a:extLst>
            <a:ext uri="{FF2B5EF4-FFF2-40B4-BE49-F238E27FC236}">
              <a16:creationId xmlns:a16="http://schemas.microsoft.com/office/drawing/2014/main" id="{56F0BE70-4F40-4859-A47C-1FA50FFF2189}"/>
            </a:ext>
          </a:extLst>
        </xdr:cNvPr>
        <xdr:cNvSpPr/>
      </xdr:nvSpPr>
      <xdr:spPr>
        <a:xfrm>
          <a:off x="3312160" y="653669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E37AC710-E115-43C7-9B04-ABC9602169C7}"/>
            </a:ext>
          </a:extLst>
        </xdr:cNvPr>
        <xdr:cNvSpPr/>
      </xdr:nvSpPr>
      <xdr:spPr>
        <a:xfrm>
          <a:off x="251460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43180</xdr:rowOff>
    </xdr:from>
    <xdr:to>
      <xdr:col>10</xdr:col>
      <xdr:colOff>165100</xdr:colOff>
      <xdr:row>39</xdr:row>
      <xdr:rowOff>144780</xdr:rowOff>
    </xdr:to>
    <xdr:sp macro="" textlink="">
      <xdr:nvSpPr>
        <xdr:cNvPr id="68" name="フローチャート: 判断 67">
          <a:extLst>
            <a:ext uri="{FF2B5EF4-FFF2-40B4-BE49-F238E27FC236}">
              <a16:creationId xmlns:a16="http://schemas.microsoft.com/office/drawing/2014/main" id="{E6A3B825-EC9C-4018-9FDC-41A72DC851C7}"/>
            </a:ext>
          </a:extLst>
        </xdr:cNvPr>
        <xdr:cNvSpPr/>
      </xdr:nvSpPr>
      <xdr:spPr>
        <a:xfrm>
          <a:off x="17399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15875</xdr:rowOff>
    </xdr:from>
    <xdr:to>
      <xdr:col>6</xdr:col>
      <xdr:colOff>38100</xdr:colOff>
      <xdr:row>38</xdr:row>
      <xdr:rowOff>117475</xdr:rowOff>
    </xdr:to>
    <xdr:sp macro="" textlink="">
      <xdr:nvSpPr>
        <xdr:cNvPr id="69" name="フローチャート: 判断 68">
          <a:extLst>
            <a:ext uri="{FF2B5EF4-FFF2-40B4-BE49-F238E27FC236}">
              <a16:creationId xmlns:a16="http://schemas.microsoft.com/office/drawing/2014/main" id="{9A7A8C2B-45EB-4E31-A963-2BA9C6EAF884}"/>
            </a:ext>
          </a:extLst>
        </xdr:cNvPr>
        <xdr:cNvSpPr/>
      </xdr:nvSpPr>
      <xdr:spPr>
        <a:xfrm>
          <a:off x="965200" y="6386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D56A7F1-6C1B-4A73-B9D3-EDD2C99FD6DE}"/>
            </a:ext>
          </a:extLst>
        </xdr:cNvPr>
        <xdr:cNvSpPr txBox="1"/>
      </xdr:nvSpPr>
      <xdr:spPr>
        <a:xfrm>
          <a:off x="391922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D96D6986-6CDC-4954-A0F8-1F03A9BAD562}"/>
            </a:ext>
          </a:extLst>
        </xdr:cNvPr>
        <xdr:cNvSpPr txBox="1"/>
      </xdr:nvSpPr>
      <xdr:spPr>
        <a:xfrm>
          <a:off x="31877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471E59B5-17B5-49DA-B080-331260ED6584}"/>
            </a:ext>
          </a:extLst>
        </xdr:cNvPr>
        <xdr:cNvSpPr txBox="1"/>
      </xdr:nvSpPr>
      <xdr:spPr>
        <a:xfrm>
          <a:off x="23977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D5ACB3B5-17D3-425E-81F3-503566A65A06}"/>
            </a:ext>
          </a:extLst>
        </xdr:cNvPr>
        <xdr:cNvSpPr txBox="1"/>
      </xdr:nvSpPr>
      <xdr:spPr>
        <a:xfrm>
          <a:off x="16230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F82FA7DB-3DDD-4CD4-BE31-D929102185B3}"/>
            </a:ext>
          </a:extLst>
        </xdr:cNvPr>
        <xdr:cNvSpPr txBox="1"/>
      </xdr:nvSpPr>
      <xdr:spPr>
        <a:xfrm>
          <a:off x="8407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156210</xdr:rowOff>
    </xdr:from>
    <xdr:to>
      <xdr:col>24</xdr:col>
      <xdr:colOff>114300</xdr:colOff>
      <xdr:row>39</xdr:row>
      <xdr:rowOff>86360</xdr:rowOff>
    </xdr:to>
    <xdr:sp macro="" textlink="">
      <xdr:nvSpPr>
        <xdr:cNvPr id="75" name="楕円 74">
          <a:extLst>
            <a:ext uri="{FF2B5EF4-FFF2-40B4-BE49-F238E27FC236}">
              <a16:creationId xmlns:a16="http://schemas.microsoft.com/office/drawing/2014/main" id="{05ADCC13-36B6-4A43-9F30-0679E8ACC706}"/>
            </a:ext>
          </a:extLst>
        </xdr:cNvPr>
        <xdr:cNvSpPr/>
      </xdr:nvSpPr>
      <xdr:spPr>
        <a:xfrm>
          <a:off x="4036060" y="6526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7620</xdr:rowOff>
    </xdr:from>
    <xdr:ext cx="405130" cy="256540"/>
    <xdr:sp macro="" textlink="">
      <xdr:nvSpPr>
        <xdr:cNvPr id="76" name="【道路】&#10;有形固定資産減価償却率該当値テキスト">
          <a:extLst>
            <a:ext uri="{FF2B5EF4-FFF2-40B4-BE49-F238E27FC236}">
              <a16:creationId xmlns:a16="http://schemas.microsoft.com/office/drawing/2014/main" id="{1F47E3AC-70ED-43EC-9738-3CD9B3432EDD}"/>
            </a:ext>
          </a:extLst>
        </xdr:cNvPr>
        <xdr:cNvSpPr txBox="1"/>
      </xdr:nvSpPr>
      <xdr:spPr>
        <a:xfrm>
          <a:off x="4124960" y="63779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126365</xdr:rowOff>
    </xdr:from>
    <xdr:to>
      <xdr:col>20</xdr:col>
      <xdr:colOff>38100</xdr:colOff>
      <xdr:row>39</xdr:row>
      <xdr:rowOff>56515</xdr:rowOff>
    </xdr:to>
    <xdr:sp macro="" textlink="">
      <xdr:nvSpPr>
        <xdr:cNvPr id="77" name="楕円 76">
          <a:extLst>
            <a:ext uri="{FF2B5EF4-FFF2-40B4-BE49-F238E27FC236}">
              <a16:creationId xmlns:a16="http://schemas.microsoft.com/office/drawing/2014/main" id="{9852B148-23C6-4B1C-958B-8411032C70AD}"/>
            </a:ext>
          </a:extLst>
        </xdr:cNvPr>
        <xdr:cNvSpPr/>
      </xdr:nvSpPr>
      <xdr:spPr>
        <a:xfrm>
          <a:off x="3312160" y="649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6350</xdr:rowOff>
    </xdr:from>
    <xdr:to>
      <xdr:col>24</xdr:col>
      <xdr:colOff>63500</xdr:colOff>
      <xdr:row>39</xdr:row>
      <xdr:rowOff>35560</xdr:rowOff>
    </xdr:to>
    <xdr:cxnSp macro="">
      <xdr:nvCxnSpPr>
        <xdr:cNvPr id="78" name="直線コネクタ 77">
          <a:extLst>
            <a:ext uri="{FF2B5EF4-FFF2-40B4-BE49-F238E27FC236}">
              <a16:creationId xmlns:a16="http://schemas.microsoft.com/office/drawing/2014/main" id="{FA4835EB-37FE-46FE-BB89-91F1F647D2A9}"/>
            </a:ext>
          </a:extLst>
        </xdr:cNvPr>
        <xdr:cNvCxnSpPr/>
      </xdr:nvCxnSpPr>
      <xdr:spPr>
        <a:xfrm>
          <a:off x="3355340" y="6544310"/>
          <a:ext cx="7315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9" name="楕円 78">
          <a:extLst>
            <a:ext uri="{FF2B5EF4-FFF2-40B4-BE49-F238E27FC236}">
              <a16:creationId xmlns:a16="http://schemas.microsoft.com/office/drawing/2014/main" id="{4B53EFF3-83EF-4567-BF6A-FA5E8D53221C}"/>
            </a:ext>
          </a:extLst>
        </xdr:cNvPr>
        <xdr:cNvSpPr/>
      </xdr:nvSpPr>
      <xdr:spPr>
        <a:xfrm>
          <a:off x="2514600" y="6473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154940</xdr:rowOff>
    </xdr:from>
    <xdr:to>
      <xdr:col>19</xdr:col>
      <xdr:colOff>177800</xdr:colOff>
      <xdr:row>39</xdr:row>
      <xdr:rowOff>6350</xdr:rowOff>
    </xdr:to>
    <xdr:cxnSp macro="">
      <xdr:nvCxnSpPr>
        <xdr:cNvPr id="80" name="直線コネクタ 79">
          <a:extLst>
            <a:ext uri="{FF2B5EF4-FFF2-40B4-BE49-F238E27FC236}">
              <a16:creationId xmlns:a16="http://schemas.microsoft.com/office/drawing/2014/main" id="{7FF1988D-B32E-4A96-B17C-9A80C9F59C0D}"/>
            </a:ext>
          </a:extLst>
        </xdr:cNvPr>
        <xdr:cNvCxnSpPr/>
      </xdr:nvCxnSpPr>
      <xdr:spPr>
        <a:xfrm>
          <a:off x="2565400" y="6525260"/>
          <a:ext cx="78994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71120</xdr:rowOff>
    </xdr:from>
    <xdr:to>
      <xdr:col>10</xdr:col>
      <xdr:colOff>165100</xdr:colOff>
      <xdr:row>39</xdr:row>
      <xdr:rowOff>1270</xdr:rowOff>
    </xdr:to>
    <xdr:sp macro="" textlink="">
      <xdr:nvSpPr>
        <xdr:cNvPr id="81" name="楕円 80">
          <a:extLst>
            <a:ext uri="{FF2B5EF4-FFF2-40B4-BE49-F238E27FC236}">
              <a16:creationId xmlns:a16="http://schemas.microsoft.com/office/drawing/2014/main" id="{BC714584-10F4-43D7-A50C-072CEF46890A}"/>
            </a:ext>
          </a:extLst>
        </xdr:cNvPr>
        <xdr:cNvSpPr/>
      </xdr:nvSpPr>
      <xdr:spPr>
        <a:xfrm>
          <a:off x="173990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154940</xdr:rowOff>
    </xdr:to>
    <xdr:cxnSp macro="">
      <xdr:nvCxnSpPr>
        <xdr:cNvPr id="82" name="直線コネクタ 81">
          <a:extLst>
            <a:ext uri="{FF2B5EF4-FFF2-40B4-BE49-F238E27FC236}">
              <a16:creationId xmlns:a16="http://schemas.microsoft.com/office/drawing/2014/main" id="{184BC6DB-84C7-42AC-BCE6-9975331B719D}"/>
            </a:ext>
          </a:extLst>
        </xdr:cNvPr>
        <xdr:cNvCxnSpPr/>
      </xdr:nvCxnSpPr>
      <xdr:spPr>
        <a:xfrm>
          <a:off x="1790700" y="6492240"/>
          <a:ext cx="7747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48260</xdr:rowOff>
    </xdr:from>
    <xdr:to>
      <xdr:col>6</xdr:col>
      <xdr:colOff>38100</xdr:colOff>
      <xdr:row>38</xdr:row>
      <xdr:rowOff>149860</xdr:rowOff>
    </xdr:to>
    <xdr:sp macro="" textlink="">
      <xdr:nvSpPr>
        <xdr:cNvPr id="83" name="楕円 82">
          <a:extLst>
            <a:ext uri="{FF2B5EF4-FFF2-40B4-BE49-F238E27FC236}">
              <a16:creationId xmlns:a16="http://schemas.microsoft.com/office/drawing/2014/main" id="{FEBE802B-2CCC-4214-A6AC-B1A0F45B101D}"/>
            </a:ext>
          </a:extLst>
        </xdr:cNvPr>
        <xdr:cNvSpPr/>
      </xdr:nvSpPr>
      <xdr:spPr>
        <a:xfrm>
          <a:off x="965200" y="6418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121920</xdr:rowOff>
    </xdr:to>
    <xdr:cxnSp macro="">
      <xdr:nvCxnSpPr>
        <xdr:cNvPr id="84" name="直線コネクタ 83">
          <a:extLst>
            <a:ext uri="{FF2B5EF4-FFF2-40B4-BE49-F238E27FC236}">
              <a16:creationId xmlns:a16="http://schemas.microsoft.com/office/drawing/2014/main" id="{426EE812-2005-4945-8778-35EF72416BF7}"/>
            </a:ext>
          </a:extLst>
        </xdr:cNvPr>
        <xdr:cNvCxnSpPr/>
      </xdr:nvCxnSpPr>
      <xdr:spPr>
        <a:xfrm>
          <a:off x="1008380" y="6469380"/>
          <a:ext cx="7823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86995</xdr:rowOff>
    </xdr:from>
    <xdr:ext cx="405130" cy="256540"/>
    <xdr:sp macro="" textlink="">
      <xdr:nvSpPr>
        <xdr:cNvPr id="85" name="n_1aveValue【道路】&#10;有形固定資産減価償却率">
          <a:extLst>
            <a:ext uri="{FF2B5EF4-FFF2-40B4-BE49-F238E27FC236}">
              <a16:creationId xmlns:a16="http://schemas.microsoft.com/office/drawing/2014/main" id="{6F9B99BF-AA06-4433-8651-AFEEB4035C7C}"/>
            </a:ext>
          </a:extLst>
        </xdr:cNvPr>
        <xdr:cNvSpPr txBox="1"/>
      </xdr:nvSpPr>
      <xdr:spPr>
        <a:xfrm>
          <a:off x="3170555" y="66249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40</xdr:row>
      <xdr:rowOff>26670</xdr:rowOff>
    </xdr:from>
    <xdr:ext cx="402590" cy="259080"/>
    <xdr:sp macro="" textlink="">
      <xdr:nvSpPr>
        <xdr:cNvPr id="86" name="n_2aveValue【道路】&#10;有形固定資産減価償却率">
          <a:extLst>
            <a:ext uri="{FF2B5EF4-FFF2-40B4-BE49-F238E27FC236}">
              <a16:creationId xmlns:a16="http://schemas.microsoft.com/office/drawing/2014/main" id="{32D6D1FF-FDA5-42EB-9196-6386AFE95E82}"/>
            </a:ext>
          </a:extLst>
        </xdr:cNvPr>
        <xdr:cNvSpPr txBox="1"/>
      </xdr:nvSpPr>
      <xdr:spPr>
        <a:xfrm>
          <a:off x="2385695" y="67322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135890</xdr:rowOff>
    </xdr:from>
    <xdr:ext cx="402590" cy="259080"/>
    <xdr:sp macro="" textlink="">
      <xdr:nvSpPr>
        <xdr:cNvPr id="87" name="n_3aveValue【道路】&#10;有形固定資産減価償却率">
          <a:extLst>
            <a:ext uri="{FF2B5EF4-FFF2-40B4-BE49-F238E27FC236}">
              <a16:creationId xmlns:a16="http://schemas.microsoft.com/office/drawing/2014/main" id="{A2732EE8-C3AA-4585-A855-33B892CBCBD3}"/>
            </a:ext>
          </a:extLst>
        </xdr:cNvPr>
        <xdr:cNvSpPr txBox="1"/>
      </xdr:nvSpPr>
      <xdr:spPr>
        <a:xfrm>
          <a:off x="1610995" y="66738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133985</xdr:rowOff>
    </xdr:from>
    <xdr:ext cx="402590" cy="256540"/>
    <xdr:sp macro="" textlink="">
      <xdr:nvSpPr>
        <xdr:cNvPr id="88" name="n_4aveValue【道路】&#10;有形固定資産減価償却率">
          <a:extLst>
            <a:ext uri="{FF2B5EF4-FFF2-40B4-BE49-F238E27FC236}">
              <a16:creationId xmlns:a16="http://schemas.microsoft.com/office/drawing/2014/main" id="{3D23694D-292B-4F28-8025-9EBB278C8964}"/>
            </a:ext>
          </a:extLst>
        </xdr:cNvPr>
        <xdr:cNvSpPr txBox="1"/>
      </xdr:nvSpPr>
      <xdr:spPr>
        <a:xfrm>
          <a:off x="836295" y="61690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73025</xdr:rowOff>
    </xdr:from>
    <xdr:ext cx="405130" cy="259080"/>
    <xdr:sp macro="" textlink="">
      <xdr:nvSpPr>
        <xdr:cNvPr id="89" name="n_1mainValue【道路】&#10;有形固定資産減価償却率">
          <a:extLst>
            <a:ext uri="{FF2B5EF4-FFF2-40B4-BE49-F238E27FC236}">
              <a16:creationId xmlns:a16="http://schemas.microsoft.com/office/drawing/2014/main" id="{13668607-527A-4239-8D68-9F24CEF670A7}"/>
            </a:ext>
          </a:extLst>
        </xdr:cNvPr>
        <xdr:cNvSpPr txBox="1"/>
      </xdr:nvSpPr>
      <xdr:spPr>
        <a:xfrm>
          <a:off x="3170555" y="6275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50165</xdr:rowOff>
    </xdr:from>
    <xdr:ext cx="402590" cy="259080"/>
    <xdr:sp macro="" textlink="">
      <xdr:nvSpPr>
        <xdr:cNvPr id="90" name="n_2mainValue【道路】&#10;有形固定資産減価償却率">
          <a:extLst>
            <a:ext uri="{FF2B5EF4-FFF2-40B4-BE49-F238E27FC236}">
              <a16:creationId xmlns:a16="http://schemas.microsoft.com/office/drawing/2014/main" id="{C91D2203-F7B1-46C8-99B3-4E5682183D34}"/>
            </a:ext>
          </a:extLst>
        </xdr:cNvPr>
        <xdr:cNvSpPr txBox="1"/>
      </xdr:nvSpPr>
      <xdr:spPr>
        <a:xfrm>
          <a:off x="2385695" y="62528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17780</xdr:rowOff>
    </xdr:from>
    <xdr:ext cx="402590" cy="256540"/>
    <xdr:sp macro="" textlink="">
      <xdr:nvSpPr>
        <xdr:cNvPr id="91" name="n_3mainValue【道路】&#10;有形固定資産減価償却率">
          <a:extLst>
            <a:ext uri="{FF2B5EF4-FFF2-40B4-BE49-F238E27FC236}">
              <a16:creationId xmlns:a16="http://schemas.microsoft.com/office/drawing/2014/main" id="{29794A35-ACDA-45C6-B212-84C6857A9C40}"/>
            </a:ext>
          </a:extLst>
        </xdr:cNvPr>
        <xdr:cNvSpPr txBox="1"/>
      </xdr:nvSpPr>
      <xdr:spPr>
        <a:xfrm>
          <a:off x="1610995" y="6220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140970</xdr:rowOff>
    </xdr:from>
    <xdr:ext cx="402590" cy="259080"/>
    <xdr:sp macro="" textlink="">
      <xdr:nvSpPr>
        <xdr:cNvPr id="92" name="n_4mainValue【道路】&#10;有形固定資産減価償却率">
          <a:extLst>
            <a:ext uri="{FF2B5EF4-FFF2-40B4-BE49-F238E27FC236}">
              <a16:creationId xmlns:a16="http://schemas.microsoft.com/office/drawing/2014/main" id="{D6028E29-AFEA-4986-8F63-238CE65F0320}"/>
            </a:ext>
          </a:extLst>
        </xdr:cNvPr>
        <xdr:cNvSpPr txBox="1"/>
      </xdr:nvSpPr>
      <xdr:spPr>
        <a:xfrm>
          <a:off x="836295" y="6511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9900E6D5-F0D3-42E3-9469-A1BC3FC25A6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6712F90-170B-451E-93A5-FAB17FD1E74C}"/>
            </a:ext>
          </a:extLst>
        </xdr:cNvPr>
        <xdr:cNvSpPr/>
      </xdr:nvSpPr>
      <xdr:spPr>
        <a:xfrm>
          <a:off x="59309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7768C32E-2380-4DA9-A4D3-FF65EA92EDA9}"/>
            </a:ext>
          </a:extLst>
        </xdr:cNvPr>
        <xdr:cNvSpPr/>
      </xdr:nvSpPr>
      <xdr:spPr>
        <a:xfrm>
          <a:off x="59309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2AE51FE4-A1AB-4425-B662-DCF7EB8DB278}"/>
            </a:ext>
          </a:extLst>
        </xdr:cNvPr>
        <xdr:cNvSpPr/>
      </xdr:nvSpPr>
      <xdr:spPr>
        <a:xfrm>
          <a:off x="68326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CB7FE55-8473-4C34-A53A-618C95BCB69B}"/>
            </a:ext>
          </a:extLst>
        </xdr:cNvPr>
        <xdr:cNvSpPr/>
      </xdr:nvSpPr>
      <xdr:spPr>
        <a:xfrm>
          <a:off x="68326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35F1580-2214-4BFA-B6A3-1F754E564AEA}"/>
            </a:ext>
          </a:extLst>
        </xdr:cNvPr>
        <xdr:cNvSpPr/>
      </xdr:nvSpPr>
      <xdr:spPr>
        <a:xfrm>
          <a:off x="78384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4431D14D-CAF0-47D3-B011-56029B8E99F5}"/>
            </a:ext>
          </a:extLst>
        </xdr:cNvPr>
        <xdr:cNvSpPr/>
      </xdr:nvSpPr>
      <xdr:spPr>
        <a:xfrm>
          <a:off x="78384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4E2FED07-27A8-4B45-BDD1-19D13B1522F1}"/>
            </a:ext>
          </a:extLst>
        </xdr:cNvPr>
        <xdr:cNvSpPr/>
      </xdr:nvSpPr>
      <xdr:spPr>
        <a:xfrm>
          <a:off x="5826760" y="521589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101" name="テキスト ボックス 100">
          <a:extLst>
            <a:ext uri="{FF2B5EF4-FFF2-40B4-BE49-F238E27FC236}">
              <a16:creationId xmlns:a16="http://schemas.microsoft.com/office/drawing/2014/main" id="{EBD7F773-7F9C-43AE-B9FD-8FF2BE8BC7CC}"/>
            </a:ext>
          </a:extLst>
        </xdr:cNvPr>
        <xdr:cNvSpPr txBox="1"/>
      </xdr:nvSpPr>
      <xdr:spPr>
        <a:xfrm>
          <a:off x="5788660" y="50292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F86B4028-81D1-439B-B43C-D618E1C8DF0C}"/>
            </a:ext>
          </a:extLst>
        </xdr:cNvPr>
        <xdr:cNvCxnSpPr/>
      </xdr:nvCxnSpPr>
      <xdr:spPr>
        <a:xfrm>
          <a:off x="5826760" y="74523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43</xdr:row>
      <xdr:rowOff>105410</xdr:rowOff>
    </xdr:from>
    <xdr:ext cx="464820" cy="259080"/>
    <xdr:sp macro="" textlink="">
      <xdr:nvSpPr>
        <xdr:cNvPr id="103" name="テキスト ボックス 102">
          <a:extLst>
            <a:ext uri="{FF2B5EF4-FFF2-40B4-BE49-F238E27FC236}">
              <a16:creationId xmlns:a16="http://schemas.microsoft.com/office/drawing/2014/main" id="{37FBC881-F66A-4AEA-83ED-F92A3E51763D}"/>
            </a:ext>
          </a:extLst>
        </xdr:cNvPr>
        <xdr:cNvSpPr txBox="1"/>
      </xdr:nvSpPr>
      <xdr:spPr>
        <a:xfrm>
          <a:off x="5405120" y="73139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F5979365-56C8-444B-ACA0-0B235F1FE10E}"/>
            </a:ext>
          </a:extLst>
        </xdr:cNvPr>
        <xdr:cNvCxnSpPr/>
      </xdr:nvCxnSpPr>
      <xdr:spPr>
        <a:xfrm>
          <a:off x="5826760" y="70065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40</xdr:row>
      <xdr:rowOff>162560</xdr:rowOff>
    </xdr:from>
    <xdr:ext cx="531495" cy="259080"/>
    <xdr:sp macro="" textlink="">
      <xdr:nvSpPr>
        <xdr:cNvPr id="105" name="テキスト ボックス 104">
          <a:extLst>
            <a:ext uri="{FF2B5EF4-FFF2-40B4-BE49-F238E27FC236}">
              <a16:creationId xmlns:a16="http://schemas.microsoft.com/office/drawing/2014/main" id="{F2F311E7-A2C2-453A-93C1-85BA8DCD8F7E}"/>
            </a:ext>
          </a:extLst>
        </xdr:cNvPr>
        <xdr:cNvSpPr txBox="1"/>
      </xdr:nvSpPr>
      <xdr:spPr>
        <a:xfrm>
          <a:off x="5363845" y="6868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6229CBAD-BDD3-4214-ABDC-D989B1F9BC84}"/>
            </a:ext>
          </a:extLst>
        </xdr:cNvPr>
        <xdr:cNvCxnSpPr/>
      </xdr:nvCxnSpPr>
      <xdr:spPr>
        <a:xfrm>
          <a:off x="5826760" y="65570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48260</xdr:rowOff>
    </xdr:from>
    <xdr:ext cx="531495" cy="259080"/>
    <xdr:sp macro="" textlink="">
      <xdr:nvSpPr>
        <xdr:cNvPr id="107" name="テキスト ボックス 106">
          <a:extLst>
            <a:ext uri="{FF2B5EF4-FFF2-40B4-BE49-F238E27FC236}">
              <a16:creationId xmlns:a16="http://schemas.microsoft.com/office/drawing/2014/main" id="{AA16168D-0B26-4975-AA29-30B9381CB526}"/>
            </a:ext>
          </a:extLst>
        </xdr:cNvPr>
        <xdr:cNvSpPr txBox="1"/>
      </xdr:nvSpPr>
      <xdr:spPr>
        <a:xfrm>
          <a:off x="5363845" y="6418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B88BE201-7990-4195-A6AD-2552B4227B1F}"/>
            </a:ext>
          </a:extLst>
        </xdr:cNvPr>
        <xdr:cNvCxnSpPr/>
      </xdr:nvCxnSpPr>
      <xdr:spPr>
        <a:xfrm>
          <a:off x="5826760" y="61112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9" name="テキスト ボックス 108">
          <a:extLst>
            <a:ext uri="{FF2B5EF4-FFF2-40B4-BE49-F238E27FC236}">
              <a16:creationId xmlns:a16="http://schemas.microsoft.com/office/drawing/2014/main" id="{6590E17A-99EA-44ED-9B66-7DE067F9AA19}"/>
            </a:ext>
          </a:extLst>
        </xdr:cNvPr>
        <xdr:cNvSpPr txBox="1"/>
      </xdr:nvSpPr>
      <xdr:spPr>
        <a:xfrm>
          <a:off x="5363845" y="5972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88F315A1-EAD3-46E8-867F-7654C14600BE}"/>
            </a:ext>
          </a:extLst>
        </xdr:cNvPr>
        <xdr:cNvCxnSpPr/>
      </xdr:nvCxnSpPr>
      <xdr:spPr>
        <a:xfrm>
          <a:off x="5826760" y="56654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11" name="テキスト ボックス 110">
          <a:extLst>
            <a:ext uri="{FF2B5EF4-FFF2-40B4-BE49-F238E27FC236}">
              <a16:creationId xmlns:a16="http://schemas.microsoft.com/office/drawing/2014/main" id="{A402511F-6D8E-4B14-96D0-E403541E836B}"/>
            </a:ext>
          </a:extLst>
        </xdr:cNvPr>
        <xdr:cNvSpPr txBox="1"/>
      </xdr:nvSpPr>
      <xdr:spPr>
        <a:xfrm>
          <a:off x="5363845" y="5527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9D475FB-6F6F-4FDD-B260-69595BC5F944}"/>
            </a:ext>
          </a:extLst>
        </xdr:cNvPr>
        <xdr:cNvCxnSpPr/>
      </xdr:nvCxnSpPr>
      <xdr:spPr>
        <a:xfrm>
          <a:off x="5826760" y="52158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3" name="テキスト ボックス 112">
          <a:extLst>
            <a:ext uri="{FF2B5EF4-FFF2-40B4-BE49-F238E27FC236}">
              <a16:creationId xmlns:a16="http://schemas.microsoft.com/office/drawing/2014/main" id="{EF61BA42-2DF9-47CC-8BA0-9BB1A2A79461}"/>
            </a:ext>
          </a:extLst>
        </xdr:cNvPr>
        <xdr:cNvSpPr txBox="1"/>
      </xdr:nvSpPr>
      <xdr:spPr>
        <a:xfrm>
          <a:off x="5363845" y="5077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9B946DE2-6FCC-4A5E-BAA2-A321049C0FA9}"/>
            </a:ext>
          </a:extLst>
        </xdr:cNvPr>
        <xdr:cNvSpPr/>
      </xdr:nvSpPr>
      <xdr:spPr>
        <a:xfrm>
          <a:off x="5826760" y="521589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8890</xdr:rowOff>
    </xdr:from>
    <xdr:to>
      <xdr:col>54</xdr:col>
      <xdr:colOff>189865</xdr:colOff>
      <xdr:row>41</xdr:row>
      <xdr:rowOff>117475</xdr:rowOff>
    </xdr:to>
    <xdr:cxnSp macro="">
      <xdr:nvCxnSpPr>
        <xdr:cNvPr id="115" name="直線コネクタ 114">
          <a:extLst>
            <a:ext uri="{FF2B5EF4-FFF2-40B4-BE49-F238E27FC236}">
              <a16:creationId xmlns:a16="http://schemas.microsoft.com/office/drawing/2014/main" id="{D195731B-21BE-4130-AE89-DF6F22096A41}"/>
            </a:ext>
          </a:extLst>
        </xdr:cNvPr>
        <xdr:cNvCxnSpPr/>
      </xdr:nvCxnSpPr>
      <xdr:spPr>
        <a:xfrm flipV="1">
          <a:off x="9219565" y="5541010"/>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121285</xdr:rowOff>
    </xdr:from>
    <xdr:ext cx="534670" cy="256540"/>
    <xdr:sp macro="" textlink="">
      <xdr:nvSpPr>
        <xdr:cNvPr id="116" name="【道路】&#10;一人当たり延長最小値テキスト">
          <a:extLst>
            <a:ext uri="{FF2B5EF4-FFF2-40B4-BE49-F238E27FC236}">
              <a16:creationId xmlns:a16="http://schemas.microsoft.com/office/drawing/2014/main" id="{DE34E172-DE0F-464B-B2D4-86FC62DCA5DF}"/>
            </a:ext>
          </a:extLst>
        </xdr:cNvPr>
        <xdr:cNvSpPr txBox="1"/>
      </xdr:nvSpPr>
      <xdr:spPr>
        <a:xfrm>
          <a:off x="9258300" y="699452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10.343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117475</xdr:rowOff>
    </xdr:from>
    <xdr:to>
      <xdr:col>55</xdr:col>
      <xdr:colOff>88900</xdr:colOff>
      <xdr:row>41</xdr:row>
      <xdr:rowOff>117475</xdr:rowOff>
    </xdr:to>
    <xdr:cxnSp macro="">
      <xdr:nvCxnSpPr>
        <xdr:cNvPr id="117" name="直線コネクタ 116">
          <a:extLst>
            <a:ext uri="{FF2B5EF4-FFF2-40B4-BE49-F238E27FC236}">
              <a16:creationId xmlns:a16="http://schemas.microsoft.com/office/drawing/2014/main" id="{578C793F-496D-4C3A-8D9D-A5099B640352}"/>
            </a:ext>
          </a:extLst>
        </xdr:cNvPr>
        <xdr:cNvCxnSpPr/>
      </xdr:nvCxnSpPr>
      <xdr:spPr>
        <a:xfrm>
          <a:off x="9154160" y="69907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127000</xdr:rowOff>
    </xdr:from>
    <xdr:ext cx="534670" cy="259080"/>
    <xdr:sp macro="" textlink="">
      <xdr:nvSpPr>
        <xdr:cNvPr id="118" name="【道路】&#10;一人当たり延長最大値テキスト">
          <a:extLst>
            <a:ext uri="{FF2B5EF4-FFF2-40B4-BE49-F238E27FC236}">
              <a16:creationId xmlns:a16="http://schemas.microsoft.com/office/drawing/2014/main" id="{F9245E00-9F90-4AC5-ADB6-E45AF341A8B0}"/>
            </a:ext>
          </a:extLst>
        </xdr:cNvPr>
        <xdr:cNvSpPr txBox="1"/>
      </xdr:nvSpPr>
      <xdr:spPr>
        <a:xfrm>
          <a:off x="9258300" y="5323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42.722</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8890</xdr:rowOff>
    </xdr:from>
    <xdr:to>
      <xdr:col>55</xdr:col>
      <xdr:colOff>88900</xdr:colOff>
      <xdr:row>33</xdr:row>
      <xdr:rowOff>8890</xdr:rowOff>
    </xdr:to>
    <xdr:cxnSp macro="">
      <xdr:nvCxnSpPr>
        <xdr:cNvPr id="119" name="直線コネクタ 118">
          <a:extLst>
            <a:ext uri="{FF2B5EF4-FFF2-40B4-BE49-F238E27FC236}">
              <a16:creationId xmlns:a16="http://schemas.microsoft.com/office/drawing/2014/main" id="{8DD3891F-5A3F-4FFB-BEE4-B8884035F089}"/>
            </a:ext>
          </a:extLst>
        </xdr:cNvPr>
        <xdr:cNvCxnSpPr/>
      </xdr:nvCxnSpPr>
      <xdr:spPr>
        <a:xfrm>
          <a:off x="9154160" y="55410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78105</xdr:rowOff>
    </xdr:from>
    <xdr:ext cx="534670" cy="256540"/>
    <xdr:sp macro="" textlink="">
      <xdr:nvSpPr>
        <xdr:cNvPr id="120" name="【道路】&#10;一人当たり延長平均値テキスト">
          <a:extLst>
            <a:ext uri="{FF2B5EF4-FFF2-40B4-BE49-F238E27FC236}">
              <a16:creationId xmlns:a16="http://schemas.microsoft.com/office/drawing/2014/main" id="{9C54E1AC-45AD-459E-9DA7-8B53D6D49EBB}"/>
            </a:ext>
          </a:extLst>
        </xdr:cNvPr>
        <xdr:cNvSpPr txBox="1"/>
      </xdr:nvSpPr>
      <xdr:spPr>
        <a:xfrm>
          <a:off x="9258300" y="594550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29.350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55245</xdr:rowOff>
    </xdr:from>
    <xdr:to>
      <xdr:col>55</xdr:col>
      <xdr:colOff>50800</xdr:colOff>
      <xdr:row>36</xdr:row>
      <xdr:rowOff>156845</xdr:rowOff>
    </xdr:to>
    <xdr:sp macro="" textlink="">
      <xdr:nvSpPr>
        <xdr:cNvPr id="121" name="フローチャート: 判断 120">
          <a:extLst>
            <a:ext uri="{FF2B5EF4-FFF2-40B4-BE49-F238E27FC236}">
              <a16:creationId xmlns:a16="http://schemas.microsoft.com/office/drawing/2014/main" id="{FAAF4F93-57D0-4D57-9894-3508557682FA}"/>
            </a:ext>
          </a:extLst>
        </xdr:cNvPr>
        <xdr:cNvSpPr/>
      </xdr:nvSpPr>
      <xdr:spPr>
        <a:xfrm>
          <a:off x="9192260" y="60902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146685</xdr:rowOff>
    </xdr:from>
    <xdr:to>
      <xdr:col>50</xdr:col>
      <xdr:colOff>165100</xdr:colOff>
      <xdr:row>37</xdr:row>
      <xdr:rowOff>76835</xdr:rowOff>
    </xdr:to>
    <xdr:sp macro="" textlink="">
      <xdr:nvSpPr>
        <xdr:cNvPr id="122" name="フローチャート: 判断 121">
          <a:extLst>
            <a:ext uri="{FF2B5EF4-FFF2-40B4-BE49-F238E27FC236}">
              <a16:creationId xmlns:a16="http://schemas.microsoft.com/office/drawing/2014/main" id="{25AA3807-E447-4C15-A4D7-4758EA988CD1}"/>
            </a:ext>
          </a:extLst>
        </xdr:cNvPr>
        <xdr:cNvSpPr/>
      </xdr:nvSpPr>
      <xdr:spPr>
        <a:xfrm>
          <a:off x="8445500" y="6181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52705</xdr:rowOff>
    </xdr:from>
    <xdr:to>
      <xdr:col>46</xdr:col>
      <xdr:colOff>38100</xdr:colOff>
      <xdr:row>37</xdr:row>
      <xdr:rowOff>154940</xdr:rowOff>
    </xdr:to>
    <xdr:sp macro="" textlink="">
      <xdr:nvSpPr>
        <xdr:cNvPr id="123" name="フローチャート: 判断 122">
          <a:extLst>
            <a:ext uri="{FF2B5EF4-FFF2-40B4-BE49-F238E27FC236}">
              <a16:creationId xmlns:a16="http://schemas.microsoft.com/office/drawing/2014/main" id="{35BD8337-DE07-46CD-A8EB-4DC5D43B73EB}"/>
            </a:ext>
          </a:extLst>
        </xdr:cNvPr>
        <xdr:cNvSpPr/>
      </xdr:nvSpPr>
      <xdr:spPr>
        <a:xfrm>
          <a:off x="7670800" y="6255385"/>
          <a:ext cx="787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66040</xdr:rowOff>
    </xdr:from>
    <xdr:to>
      <xdr:col>41</xdr:col>
      <xdr:colOff>101600</xdr:colOff>
      <xdr:row>37</xdr:row>
      <xdr:rowOff>167640</xdr:rowOff>
    </xdr:to>
    <xdr:sp macro="" textlink="">
      <xdr:nvSpPr>
        <xdr:cNvPr id="124" name="フローチャート: 判断 123">
          <a:extLst>
            <a:ext uri="{FF2B5EF4-FFF2-40B4-BE49-F238E27FC236}">
              <a16:creationId xmlns:a16="http://schemas.microsoft.com/office/drawing/2014/main" id="{26216335-DB0B-40D2-819D-A335B5D19878}"/>
            </a:ext>
          </a:extLst>
        </xdr:cNvPr>
        <xdr:cNvSpPr/>
      </xdr:nvSpPr>
      <xdr:spPr>
        <a:xfrm>
          <a:off x="687324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36830</xdr:rowOff>
    </xdr:from>
    <xdr:to>
      <xdr:col>36</xdr:col>
      <xdr:colOff>165100</xdr:colOff>
      <xdr:row>38</xdr:row>
      <xdr:rowOff>138430</xdr:rowOff>
    </xdr:to>
    <xdr:sp macro="" textlink="">
      <xdr:nvSpPr>
        <xdr:cNvPr id="125" name="フローチャート: 判断 124">
          <a:extLst>
            <a:ext uri="{FF2B5EF4-FFF2-40B4-BE49-F238E27FC236}">
              <a16:creationId xmlns:a16="http://schemas.microsoft.com/office/drawing/2014/main" id="{3ED45588-AD19-4DCC-8A32-B06624549A51}"/>
            </a:ext>
          </a:extLst>
        </xdr:cNvPr>
        <xdr:cNvSpPr/>
      </xdr:nvSpPr>
      <xdr:spPr>
        <a:xfrm>
          <a:off x="609854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49089ECC-0ED0-4C09-8796-12D1EE113347}"/>
            </a:ext>
          </a:extLst>
        </xdr:cNvPr>
        <xdr:cNvSpPr txBox="1"/>
      </xdr:nvSpPr>
      <xdr:spPr>
        <a:xfrm>
          <a:off x="90525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FFB4A257-53AB-48F5-99F0-77479EBB5464}"/>
            </a:ext>
          </a:extLst>
        </xdr:cNvPr>
        <xdr:cNvSpPr txBox="1"/>
      </xdr:nvSpPr>
      <xdr:spPr>
        <a:xfrm>
          <a:off x="83286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342D5036-A352-4FFA-A5E4-FED5C98AD0F4}"/>
            </a:ext>
          </a:extLst>
        </xdr:cNvPr>
        <xdr:cNvSpPr txBox="1"/>
      </xdr:nvSpPr>
      <xdr:spPr>
        <a:xfrm>
          <a:off x="75463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BB48023B-2488-40ED-8DBB-DE5C4B58AA8C}"/>
            </a:ext>
          </a:extLst>
        </xdr:cNvPr>
        <xdr:cNvSpPr txBox="1"/>
      </xdr:nvSpPr>
      <xdr:spPr>
        <a:xfrm>
          <a:off x="67564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CB61E599-D5F4-48F8-B039-5BFEC18B0B47}"/>
            </a:ext>
          </a:extLst>
        </xdr:cNvPr>
        <xdr:cNvSpPr txBox="1"/>
      </xdr:nvSpPr>
      <xdr:spPr>
        <a:xfrm>
          <a:off x="59817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66675</xdr:rowOff>
    </xdr:from>
    <xdr:to>
      <xdr:col>55</xdr:col>
      <xdr:colOff>50800</xdr:colOff>
      <xdr:row>41</xdr:row>
      <xdr:rowOff>168275</xdr:rowOff>
    </xdr:to>
    <xdr:sp macro="" textlink="">
      <xdr:nvSpPr>
        <xdr:cNvPr id="131" name="楕円 130">
          <a:extLst>
            <a:ext uri="{FF2B5EF4-FFF2-40B4-BE49-F238E27FC236}">
              <a16:creationId xmlns:a16="http://schemas.microsoft.com/office/drawing/2014/main" id="{373CCFF2-BD7E-4961-A0C9-4D04192475AC}"/>
            </a:ext>
          </a:extLst>
        </xdr:cNvPr>
        <xdr:cNvSpPr/>
      </xdr:nvSpPr>
      <xdr:spPr>
        <a:xfrm>
          <a:off x="9192260" y="6939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153035</xdr:rowOff>
    </xdr:from>
    <xdr:ext cx="534670" cy="259080"/>
    <xdr:sp macro="" textlink="">
      <xdr:nvSpPr>
        <xdr:cNvPr id="132" name="【道路】&#10;一人当たり延長該当値テキスト">
          <a:extLst>
            <a:ext uri="{FF2B5EF4-FFF2-40B4-BE49-F238E27FC236}">
              <a16:creationId xmlns:a16="http://schemas.microsoft.com/office/drawing/2014/main" id="{927799C7-3D7C-4FBA-A37C-F72F7722B1C1}"/>
            </a:ext>
          </a:extLst>
        </xdr:cNvPr>
        <xdr:cNvSpPr txBox="1"/>
      </xdr:nvSpPr>
      <xdr:spPr>
        <a:xfrm>
          <a:off x="9258300" y="6858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73025</xdr:rowOff>
    </xdr:from>
    <xdr:to>
      <xdr:col>50</xdr:col>
      <xdr:colOff>165100</xdr:colOff>
      <xdr:row>42</xdr:row>
      <xdr:rowOff>3175</xdr:rowOff>
    </xdr:to>
    <xdr:sp macro="" textlink="">
      <xdr:nvSpPr>
        <xdr:cNvPr id="133" name="楕円 132">
          <a:extLst>
            <a:ext uri="{FF2B5EF4-FFF2-40B4-BE49-F238E27FC236}">
              <a16:creationId xmlns:a16="http://schemas.microsoft.com/office/drawing/2014/main" id="{0CE957FE-CF8C-48C1-8149-64A7B9FC39CD}"/>
            </a:ext>
          </a:extLst>
        </xdr:cNvPr>
        <xdr:cNvSpPr/>
      </xdr:nvSpPr>
      <xdr:spPr>
        <a:xfrm>
          <a:off x="8445500" y="6946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117475</xdr:rowOff>
    </xdr:from>
    <xdr:to>
      <xdr:col>55</xdr:col>
      <xdr:colOff>0</xdr:colOff>
      <xdr:row>41</xdr:row>
      <xdr:rowOff>123825</xdr:rowOff>
    </xdr:to>
    <xdr:cxnSp macro="">
      <xdr:nvCxnSpPr>
        <xdr:cNvPr id="134" name="直線コネクタ 133">
          <a:extLst>
            <a:ext uri="{FF2B5EF4-FFF2-40B4-BE49-F238E27FC236}">
              <a16:creationId xmlns:a16="http://schemas.microsoft.com/office/drawing/2014/main" id="{336C329F-DFFA-4024-9C44-16772A6BB3BE}"/>
            </a:ext>
          </a:extLst>
        </xdr:cNvPr>
        <xdr:cNvCxnSpPr/>
      </xdr:nvCxnSpPr>
      <xdr:spPr>
        <a:xfrm flipV="1">
          <a:off x="8496300" y="6990715"/>
          <a:ext cx="7239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78105</xdr:rowOff>
    </xdr:from>
    <xdr:to>
      <xdr:col>46</xdr:col>
      <xdr:colOff>38100</xdr:colOff>
      <xdr:row>42</xdr:row>
      <xdr:rowOff>8255</xdr:rowOff>
    </xdr:to>
    <xdr:sp macro="" textlink="">
      <xdr:nvSpPr>
        <xdr:cNvPr id="135" name="楕円 134">
          <a:extLst>
            <a:ext uri="{FF2B5EF4-FFF2-40B4-BE49-F238E27FC236}">
              <a16:creationId xmlns:a16="http://schemas.microsoft.com/office/drawing/2014/main" id="{6E0FC035-C7D1-4930-A0CF-2DFA62726D88}"/>
            </a:ext>
          </a:extLst>
        </xdr:cNvPr>
        <xdr:cNvSpPr/>
      </xdr:nvSpPr>
      <xdr:spPr>
        <a:xfrm>
          <a:off x="7670800" y="6951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123825</xdr:rowOff>
    </xdr:from>
    <xdr:to>
      <xdr:col>50</xdr:col>
      <xdr:colOff>114300</xdr:colOff>
      <xdr:row>41</xdr:row>
      <xdr:rowOff>128905</xdr:rowOff>
    </xdr:to>
    <xdr:cxnSp macro="">
      <xdr:nvCxnSpPr>
        <xdr:cNvPr id="136" name="直線コネクタ 135">
          <a:extLst>
            <a:ext uri="{FF2B5EF4-FFF2-40B4-BE49-F238E27FC236}">
              <a16:creationId xmlns:a16="http://schemas.microsoft.com/office/drawing/2014/main" id="{471DFE86-EF6A-4F32-B0DD-6A0828BB2BF6}"/>
            </a:ext>
          </a:extLst>
        </xdr:cNvPr>
        <xdr:cNvCxnSpPr/>
      </xdr:nvCxnSpPr>
      <xdr:spPr>
        <a:xfrm flipV="1">
          <a:off x="7713980" y="6997065"/>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85090</xdr:rowOff>
    </xdr:from>
    <xdr:to>
      <xdr:col>41</xdr:col>
      <xdr:colOff>101600</xdr:colOff>
      <xdr:row>42</xdr:row>
      <xdr:rowOff>15240</xdr:rowOff>
    </xdr:to>
    <xdr:sp macro="" textlink="">
      <xdr:nvSpPr>
        <xdr:cNvPr id="137" name="楕円 136">
          <a:extLst>
            <a:ext uri="{FF2B5EF4-FFF2-40B4-BE49-F238E27FC236}">
              <a16:creationId xmlns:a16="http://schemas.microsoft.com/office/drawing/2014/main" id="{BBF61FFF-EDB1-4CB6-9B0E-514EEDB86345}"/>
            </a:ext>
          </a:extLst>
        </xdr:cNvPr>
        <xdr:cNvSpPr/>
      </xdr:nvSpPr>
      <xdr:spPr>
        <a:xfrm>
          <a:off x="6873240" y="6958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128905</xdr:rowOff>
    </xdr:from>
    <xdr:to>
      <xdr:col>45</xdr:col>
      <xdr:colOff>177800</xdr:colOff>
      <xdr:row>41</xdr:row>
      <xdr:rowOff>135890</xdr:rowOff>
    </xdr:to>
    <xdr:cxnSp macro="">
      <xdr:nvCxnSpPr>
        <xdr:cNvPr id="138" name="直線コネクタ 137">
          <a:extLst>
            <a:ext uri="{FF2B5EF4-FFF2-40B4-BE49-F238E27FC236}">
              <a16:creationId xmlns:a16="http://schemas.microsoft.com/office/drawing/2014/main" id="{1AC09869-F384-4BFC-8776-12B8C211E54D}"/>
            </a:ext>
          </a:extLst>
        </xdr:cNvPr>
        <xdr:cNvCxnSpPr/>
      </xdr:nvCxnSpPr>
      <xdr:spPr>
        <a:xfrm flipV="1">
          <a:off x="6924040" y="7002145"/>
          <a:ext cx="78994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91440</xdr:rowOff>
    </xdr:from>
    <xdr:to>
      <xdr:col>36</xdr:col>
      <xdr:colOff>165100</xdr:colOff>
      <xdr:row>42</xdr:row>
      <xdr:rowOff>21590</xdr:rowOff>
    </xdr:to>
    <xdr:sp macro="" textlink="">
      <xdr:nvSpPr>
        <xdr:cNvPr id="139" name="楕円 138">
          <a:extLst>
            <a:ext uri="{FF2B5EF4-FFF2-40B4-BE49-F238E27FC236}">
              <a16:creationId xmlns:a16="http://schemas.microsoft.com/office/drawing/2014/main" id="{9B22F260-81C4-46B5-AFF9-1E7FD011B50A}"/>
            </a:ext>
          </a:extLst>
        </xdr:cNvPr>
        <xdr:cNvSpPr/>
      </xdr:nvSpPr>
      <xdr:spPr>
        <a:xfrm>
          <a:off x="6098540" y="696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135890</xdr:rowOff>
    </xdr:from>
    <xdr:to>
      <xdr:col>41</xdr:col>
      <xdr:colOff>50800</xdr:colOff>
      <xdr:row>41</xdr:row>
      <xdr:rowOff>142240</xdr:rowOff>
    </xdr:to>
    <xdr:cxnSp macro="">
      <xdr:nvCxnSpPr>
        <xdr:cNvPr id="140" name="直線コネクタ 139">
          <a:extLst>
            <a:ext uri="{FF2B5EF4-FFF2-40B4-BE49-F238E27FC236}">
              <a16:creationId xmlns:a16="http://schemas.microsoft.com/office/drawing/2014/main" id="{62599ECB-A933-4D5D-B4DF-4ADBAB65E2F2}"/>
            </a:ext>
          </a:extLst>
        </xdr:cNvPr>
        <xdr:cNvCxnSpPr/>
      </xdr:nvCxnSpPr>
      <xdr:spPr>
        <a:xfrm flipV="1">
          <a:off x="6149340" y="7009130"/>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35</xdr:row>
      <xdr:rowOff>93345</xdr:rowOff>
    </xdr:from>
    <xdr:ext cx="534670" cy="259080"/>
    <xdr:sp macro="" textlink="">
      <xdr:nvSpPr>
        <xdr:cNvPr id="141" name="n_1aveValue【道路】&#10;一人当たり延長">
          <a:extLst>
            <a:ext uri="{FF2B5EF4-FFF2-40B4-BE49-F238E27FC236}">
              <a16:creationId xmlns:a16="http://schemas.microsoft.com/office/drawing/2014/main" id="{0FEDDF41-2D42-4783-B748-3CC16F0C5B6D}"/>
            </a:ext>
          </a:extLst>
        </xdr:cNvPr>
        <xdr:cNvSpPr txBox="1"/>
      </xdr:nvSpPr>
      <xdr:spPr>
        <a:xfrm>
          <a:off x="8239125" y="5960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35</xdr:row>
      <xdr:rowOff>170815</xdr:rowOff>
    </xdr:from>
    <xdr:ext cx="532130" cy="258445"/>
    <xdr:sp macro="" textlink="">
      <xdr:nvSpPr>
        <xdr:cNvPr id="142" name="n_2aveValue【道路】&#10;一人当たり延長">
          <a:extLst>
            <a:ext uri="{FF2B5EF4-FFF2-40B4-BE49-F238E27FC236}">
              <a16:creationId xmlns:a16="http://schemas.microsoft.com/office/drawing/2014/main" id="{DBCCCDBF-D584-4AAC-B0A8-CC060599E316}"/>
            </a:ext>
          </a:extLst>
        </xdr:cNvPr>
        <xdr:cNvSpPr txBox="1"/>
      </xdr:nvSpPr>
      <xdr:spPr>
        <a:xfrm>
          <a:off x="7477125" y="603821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36</xdr:row>
      <xdr:rowOff>12700</xdr:rowOff>
    </xdr:from>
    <xdr:ext cx="532130" cy="259080"/>
    <xdr:sp macro="" textlink="">
      <xdr:nvSpPr>
        <xdr:cNvPr id="143" name="n_3aveValue【道路】&#10;一人当たり延長">
          <a:extLst>
            <a:ext uri="{FF2B5EF4-FFF2-40B4-BE49-F238E27FC236}">
              <a16:creationId xmlns:a16="http://schemas.microsoft.com/office/drawing/2014/main" id="{0E430997-E952-458C-914F-4B68D55BD6D4}"/>
            </a:ext>
          </a:extLst>
        </xdr:cNvPr>
        <xdr:cNvSpPr txBox="1"/>
      </xdr:nvSpPr>
      <xdr:spPr>
        <a:xfrm>
          <a:off x="6702425" y="60477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36</xdr:row>
      <xdr:rowOff>154940</xdr:rowOff>
    </xdr:from>
    <xdr:ext cx="532130" cy="256540"/>
    <xdr:sp macro="" textlink="">
      <xdr:nvSpPr>
        <xdr:cNvPr id="144" name="n_4aveValue【道路】&#10;一人当たり延長">
          <a:extLst>
            <a:ext uri="{FF2B5EF4-FFF2-40B4-BE49-F238E27FC236}">
              <a16:creationId xmlns:a16="http://schemas.microsoft.com/office/drawing/2014/main" id="{CAC78A6F-0513-4438-83CC-AD2D0B283C32}"/>
            </a:ext>
          </a:extLst>
        </xdr:cNvPr>
        <xdr:cNvSpPr txBox="1"/>
      </xdr:nvSpPr>
      <xdr:spPr>
        <a:xfrm>
          <a:off x="5904865" y="61899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166370</xdr:rowOff>
    </xdr:from>
    <xdr:ext cx="534670" cy="256540"/>
    <xdr:sp macro="" textlink="">
      <xdr:nvSpPr>
        <xdr:cNvPr id="145" name="n_1mainValue【道路】&#10;一人当たり延長">
          <a:extLst>
            <a:ext uri="{FF2B5EF4-FFF2-40B4-BE49-F238E27FC236}">
              <a16:creationId xmlns:a16="http://schemas.microsoft.com/office/drawing/2014/main" id="{29EC668B-AB76-4590-8BBB-1FD630ACC629}"/>
            </a:ext>
          </a:extLst>
        </xdr:cNvPr>
        <xdr:cNvSpPr txBox="1"/>
      </xdr:nvSpPr>
      <xdr:spPr>
        <a:xfrm>
          <a:off x="8239125" y="70396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170815</xdr:rowOff>
    </xdr:from>
    <xdr:ext cx="532130" cy="258445"/>
    <xdr:sp macro="" textlink="">
      <xdr:nvSpPr>
        <xdr:cNvPr id="146" name="n_2mainValue【道路】&#10;一人当たり延長">
          <a:extLst>
            <a:ext uri="{FF2B5EF4-FFF2-40B4-BE49-F238E27FC236}">
              <a16:creationId xmlns:a16="http://schemas.microsoft.com/office/drawing/2014/main" id="{30F90C0E-BD6D-4E22-A216-4C6E2BA262B4}"/>
            </a:ext>
          </a:extLst>
        </xdr:cNvPr>
        <xdr:cNvSpPr txBox="1"/>
      </xdr:nvSpPr>
      <xdr:spPr>
        <a:xfrm>
          <a:off x="7477125" y="704405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6350</xdr:rowOff>
    </xdr:from>
    <xdr:ext cx="467360" cy="256540"/>
    <xdr:sp macro="" textlink="">
      <xdr:nvSpPr>
        <xdr:cNvPr id="147" name="n_3mainValue【道路】&#10;一人当たり延長">
          <a:extLst>
            <a:ext uri="{FF2B5EF4-FFF2-40B4-BE49-F238E27FC236}">
              <a16:creationId xmlns:a16="http://schemas.microsoft.com/office/drawing/2014/main" id="{1D7A240F-C519-4C0A-87EC-9BD87CBBE6B0}"/>
            </a:ext>
          </a:extLst>
        </xdr:cNvPr>
        <xdr:cNvSpPr txBox="1"/>
      </xdr:nvSpPr>
      <xdr:spPr>
        <a:xfrm>
          <a:off x="6711950" y="70472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42</xdr:row>
      <xdr:rowOff>12700</xdr:rowOff>
    </xdr:from>
    <xdr:ext cx="467360" cy="259080"/>
    <xdr:sp macro="" textlink="">
      <xdr:nvSpPr>
        <xdr:cNvPr id="148" name="n_4mainValue【道路】&#10;一人当たり延長">
          <a:extLst>
            <a:ext uri="{FF2B5EF4-FFF2-40B4-BE49-F238E27FC236}">
              <a16:creationId xmlns:a16="http://schemas.microsoft.com/office/drawing/2014/main" id="{BE3308A4-DAE2-4722-99E2-29D7EB9DB377}"/>
            </a:ext>
          </a:extLst>
        </xdr:cNvPr>
        <xdr:cNvSpPr txBox="1"/>
      </xdr:nvSpPr>
      <xdr:spPr>
        <a:xfrm>
          <a:off x="5937250" y="7053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70B7125-29F5-4138-861C-4EE66CC20E2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E9F4021-4B82-4F82-A5DA-0CF37F5DF168}"/>
            </a:ext>
          </a:extLst>
        </xdr:cNvPr>
        <xdr:cNvSpPr/>
      </xdr:nvSpPr>
      <xdr:spPr>
        <a:xfrm>
          <a:off x="79756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0D103AF-1945-4334-AB56-C4F1B1B3F474}"/>
            </a:ext>
          </a:extLst>
        </xdr:cNvPr>
        <xdr:cNvSpPr/>
      </xdr:nvSpPr>
      <xdr:spPr>
        <a:xfrm>
          <a:off x="79756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4641E0-A571-4515-8989-D222BD047DA8}"/>
            </a:ext>
          </a:extLst>
        </xdr:cNvPr>
        <xdr:cNvSpPr/>
      </xdr:nvSpPr>
      <xdr:spPr>
        <a:xfrm>
          <a:off x="16764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9C5B9E9-35CE-4BAB-A46A-2F97328C8DCB}"/>
            </a:ext>
          </a:extLst>
        </xdr:cNvPr>
        <xdr:cNvSpPr/>
      </xdr:nvSpPr>
      <xdr:spPr>
        <a:xfrm>
          <a:off x="16764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D1A1166-85CA-432C-B055-C5A257C46DE7}"/>
            </a:ext>
          </a:extLst>
        </xdr:cNvPr>
        <xdr:cNvSpPr/>
      </xdr:nvSpPr>
      <xdr:spPr>
        <a:xfrm>
          <a:off x="26822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69AAEF4-2E06-4404-A45C-7F9CEDC8B1A3}"/>
            </a:ext>
          </a:extLst>
        </xdr:cNvPr>
        <xdr:cNvSpPr/>
      </xdr:nvSpPr>
      <xdr:spPr>
        <a:xfrm>
          <a:off x="26822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0120409-69C4-4391-80F0-C4EF27134BFC}"/>
            </a:ext>
          </a:extLst>
        </xdr:cNvPr>
        <xdr:cNvSpPr/>
      </xdr:nvSpPr>
      <xdr:spPr>
        <a:xfrm>
          <a:off x="670560" y="894207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a:extLst>
            <a:ext uri="{FF2B5EF4-FFF2-40B4-BE49-F238E27FC236}">
              <a16:creationId xmlns:a16="http://schemas.microsoft.com/office/drawing/2014/main" id="{38FA6248-FF54-4F8C-A9B4-676291089CA6}"/>
            </a:ext>
          </a:extLst>
        </xdr:cNvPr>
        <xdr:cNvSpPr txBox="1"/>
      </xdr:nvSpPr>
      <xdr:spPr>
        <a:xfrm>
          <a:off x="655320" y="875538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F111002-C580-4034-8A59-E3C0DD6AA374}"/>
            </a:ext>
          </a:extLst>
        </xdr:cNvPr>
        <xdr:cNvCxnSpPr/>
      </xdr:nvCxnSpPr>
      <xdr:spPr>
        <a:xfrm>
          <a:off x="670560" y="111785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6540"/>
    <xdr:sp macro="" textlink="">
      <xdr:nvSpPr>
        <xdr:cNvPr id="159" name="テキスト ボックス 158">
          <a:extLst>
            <a:ext uri="{FF2B5EF4-FFF2-40B4-BE49-F238E27FC236}">
              <a16:creationId xmlns:a16="http://schemas.microsoft.com/office/drawing/2014/main" id="{EE98D9A2-DE70-4576-8E3A-F40042930272}"/>
            </a:ext>
          </a:extLst>
        </xdr:cNvPr>
        <xdr:cNvSpPr txBox="1"/>
      </xdr:nvSpPr>
      <xdr:spPr>
        <a:xfrm>
          <a:off x="335915" y="11040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9C715B42-17BD-48B3-9CE5-6E367D10B66E}"/>
            </a:ext>
          </a:extLst>
        </xdr:cNvPr>
        <xdr:cNvCxnSpPr/>
      </xdr:nvCxnSpPr>
      <xdr:spPr>
        <a:xfrm>
          <a:off x="670560" y="107289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6540"/>
    <xdr:sp macro="" textlink="">
      <xdr:nvSpPr>
        <xdr:cNvPr id="161" name="テキスト ボックス 160">
          <a:extLst>
            <a:ext uri="{FF2B5EF4-FFF2-40B4-BE49-F238E27FC236}">
              <a16:creationId xmlns:a16="http://schemas.microsoft.com/office/drawing/2014/main" id="{E574057A-AC2F-4477-B815-F1BE67F588FE}"/>
            </a:ext>
          </a:extLst>
        </xdr:cNvPr>
        <xdr:cNvSpPr txBox="1"/>
      </xdr:nvSpPr>
      <xdr:spPr>
        <a:xfrm>
          <a:off x="335915" y="1059053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B7018CE2-5F00-4E72-A420-03D5D0921EBC}"/>
            </a:ext>
          </a:extLst>
        </xdr:cNvPr>
        <xdr:cNvCxnSpPr/>
      </xdr:nvCxnSpPr>
      <xdr:spPr>
        <a:xfrm>
          <a:off x="670560" y="102831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6540"/>
    <xdr:sp macro="" textlink="">
      <xdr:nvSpPr>
        <xdr:cNvPr id="163" name="テキスト ボックス 162">
          <a:extLst>
            <a:ext uri="{FF2B5EF4-FFF2-40B4-BE49-F238E27FC236}">
              <a16:creationId xmlns:a16="http://schemas.microsoft.com/office/drawing/2014/main" id="{4BCBE6DC-DEB7-40BB-B35C-BBB9C7C6179F}"/>
            </a:ext>
          </a:extLst>
        </xdr:cNvPr>
        <xdr:cNvSpPr txBox="1"/>
      </xdr:nvSpPr>
      <xdr:spPr>
        <a:xfrm>
          <a:off x="33591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84AD4ADD-58DB-4F01-86AA-2EA11F32F64A}"/>
            </a:ext>
          </a:extLst>
        </xdr:cNvPr>
        <xdr:cNvCxnSpPr/>
      </xdr:nvCxnSpPr>
      <xdr:spPr>
        <a:xfrm>
          <a:off x="670560" y="98374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6540"/>
    <xdr:sp macro="" textlink="">
      <xdr:nvSpPr>
        <xdr:cNvPr id="165" name="テキスト ボックス 164">
          <a:extLst>
            <a:ext uri="{FF2B5EF4-FFF2-40B4-BE49-F238E27FC236}">
              <a16:creationId xmlns:a16="http://schemas.microsoft.com/office/drawing/2014/main" id="{3D5BE175-D9BD-4114-9914-25CB65B7E214}"/>
            </a:ext>
          </a:extLst>
        </xdr:cNvPr>
        <xdr:cNvSpPr txBox="1"/>
      </xdr:nvSpPr>
      <xdr:spPr>
        <a:xfrm>
          <a:off x="335915" y="96989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9621453E-AEF3-4208-86A5-3431BB427A23}"/>
            </a:ext>
          </a:extLst>
        </xdr:cNvPr>
        <xdr:cNvCxnSpPr/>
      </xdr:nvCxnSpPr>
      <xdr:spPr>
        <a:xfrm>
          <a:off x="670560" y="93878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6540"/>
    <xdr:sp macro="" textlink="">
      <xdr:nvSpPr>
        <xdr:cNvPr id="167" name="テキスト ボックス 166">
          <a:extLst>
            <a:ext uri="{FF2B5EF4-FFF2-40B4-BE49-F238E27FC236}">
              <a16:creationId xmlns:a16="http://schemas.microsoft.com/office/drawing/2014/main" id="{6640350D-DEC7-4951-BAAD-DB554425623D}"/>
            </a:ext>
          </a:extLst>
        </xdr:cNvPr>
        <xdr:cNvSpPr txBox="1"/>
      </xdr:nvSpPr>
      <xdr:spPr>
        <a:xfrm>
          <a:off x="335915" y="92494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EE92CD2-8396-4BA7-AA14-0A34C574C574}"/>
            </a:ext>
          </a:extLst>
        </xdr:cNvPr>
        <xdr:cNvCxnSpPr/>
      </xdr:nvCxnSpPr>
      <xdr:spPr>
        <a:xfrm>
          <a:off x="670560" y="89420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9" name="テキスト ボックス 168">
          <a:extLst>
            <a:ext uri="{FF2B5EF4-FFF2-40B4-BE49-F238E27FC236}">
              <a16:creationId xmlns:a16="http://schemas.microsoft.com/office/drawing/2014/main" id="{57BFC102-E007-4412-A70B-0CA2E2A61A0A}"/>
            </a:ext>
          </a:extLst>
        </xdr:cNvPr>
        <xdr:cNvSpPr txBox="1"/>
      </xdr:nvSpPr>
      <xdr:spPr>
        <a:xfrm>
          <a:off x="335915" y="88036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700517E-5A24-45C6-BDD0-1316071CCD3F}"/>
            </a:ext>
          </a:extLst>
        </xdr:cNvPr>
        <xdr:cNvSpPr/>
      </xdr:nvSpPr>
      <xdr:spPr>
        <a:xfrm>
          <a:off x="670560" y="894207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4445</xdr:rowOff>
    </xdr:from>
    <xdr:to>
      <xdr:col>24</xdr:col>
      <xdr:colOff>62865</xdr:colOff>
      <xdr:row>64</xdr:row>
      <xdr:rowOff>36830</xdr:rowOff>
    </xdr:to>
    <xdr:cxnSp macro="">
      <xdr:nvCxnSpPr>
        <xdr:cNvPr id="171" name="直線コネクタ 170">
          <a:extLst>
            <a:ext uri="{FF2B5EF4-FFF2-40B4-BE49-F238E27FC236}">
              <a16:creationId xmlns:a16="http://schemas.microsoft.com/office/drawing/2014/main" id="{BE2782BA-4883-4FB6-88AB-7ABC6DC0B1E2}"/>
            </a:ext>
          </a:extLst>
        </xdr:cNvPr>
        <xdr:cNvCxnSpPr/>
      </xdr:nvCxnSpPr>
      <xdr:spPr>
        <a:xfrm flipV="1">
          <a:off x="4086225" y="939228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40640</xdr:rowOff>
    </xdr:from>
    <xdr:ext cx="405130" cy="256540"/>
    <xdr:sp macro="" textlink="">
      <xdr:nvSpPr>
        <xdr:cNvPr id="172" name="【橋りょう・トンネル】&#10;有形固定資産減価償却率最小値テキスト">
          <a:extLst>
            <a:ext uri="{FF2B5EF4-FFF2-40B4-BE49-F238E27FC236}">
              <a16:creationId xmlns:a16="http://schemas.microsoft.com/office/drawing/2014/main" id="{684D3CAD-CFEF-49EA-AA1E-AE694A7BE05D}"/>
            </a:ext>
          </a:extLst>
        </xdr:cNvPr>
        <xdr:cNvSpPr txBox="1"/>
      </xdr:nvSpPr>
      <xdr:spPr>
        <a:xfrm>
          <a:off x="4124960" y="107696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36830</xdr:rowOff>
    </xdr:from>
    <xdr:to>
      <xdr:col>24</xdr:col>
      <xdr:colOff>152400</xdr:colOff>
      <xdr:row>64</xdr:row>
      <xdr:rowOff>36830</xdr:rowOff>
    </xdr:to>
    <xdr:cxnSp macro="">
      <xdr:nvCxnSpPr>
        <xdr:cNvPr id="173" name="直線コネクタ 172">
          <a:extLst>
            <a:ext uri="{FF2B5EF4-FFF2-40B4-BE49-F238E27FC236}">
              <a16:creationId xmlns:a16="http://schemas.microsoft.com/office/drawing/2014/main" id="{2EA09B9D-978B-4FC2-A5CD-1E3A36FDFBC9}"/>
            </a:ext>
          </a:extLst>
        </xdr:cNvPr>
        <xdr:cNvCxnSpPr/>
      </xdr:nvCxnSpPr>
      <xdr:spPr>
        <a:xfrm>
          <a:off x="4020820" y="107657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122555</xdr:rowOff>
    </xdr:from>
    <xdr:ext cx="405130" cy="256540"/>
    <xdr:sp macro="" textlink="">
      <xdr:nvSpPr>
        <xdr:cNvPr id="174" name="【橋りょう・トンネル】&#10;有形固定資産減価償却率最大値テキスト">
          <a:extLst>
            <a:ext uri="{FF2B5EF4-FFF2-40B4-BE49-F238E27FC236}">
              <a16:creationId xmlns:a16="http://schemas.microsoft.com/office/drawing/2014/main" id="{0A516354-E867-40D2-A6E9-1D427D85CAEE}"/>
            </a:ext>
          </a:extLst>
        </xdr:cNvPr>
        <xdr:cNvSpPr txBox="1"/>
      </xdr:nvSpPr>
      <xdr:spPr>
        <a:xfrm>
          <a:off x="4124960" y="91751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4445</xdr:rowOff>
    </xdr:from>
    <xdr:to>
      <xdr:col>24</xdr:col>
      <xdr:colOff>152400</xdr:colOff>
      <xdr:row>56</xdr:row>
      <xdr:rowOff>4445</xdr:rowOff>
    </xdr:to>
    <xdr:cxnSp macro="">
      <xdr:nvCxnSpPr>
        <xdr:cNvPr id="175" name="直線コネクタ 174">
          <a:extLst>
            <a:ext uri="{FF2B5EF4-FFF2-40B4-BE49-F238E27FC236}">
              <a16:creationId xmlns:a16="http://schemas.microsoft.com/office/drawing/2014/main" id="{5176454C-848D-4CCB-8966-066B3197E21C}"/>
            </a:ext>
          </a:extLst>
        </xdr:cNvPr>
        <xdr:cNvCxnSpPr/>
      </xdr:nvCxnSpPr>
      <xdr:spPr>
        <a:xfrm>
          <a:off x="4020820" y="93922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14605</xdr:rowOff>
    </xdr:from>
    <xdr:ext cx="405130" cy="259080"/>
    <xdr:sp macro="" textlink="">
      <xdr:nvSpPr>
        <xdr:cNvPr id="176" name="【橋りょう・トンネル】&#10;有形固定資産減価償却率平均値テキスト">
          <a:extLst>
            <a:ext uri="{FF2B5EF4-FFF2-40B4-BE49-F238E27FC236}">
              <a16:creationId xmlns:a16="http://schemas.microsoft.com/office/drawing/2014/main" id="{16CF88AF-6F41-4856-9DF0-EE31BB5082C0}"/>
            </a:ext>
          </a:extLst>
        </xdr:cNvPr>
        <xdr:cNvSpPr txBox="1"/>
      </xdr:nvSpPr>
      <xdr:spPr>
        <a:xfrm>
          <a:off x="4124960" y="104082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62</xdr:row>
      <xdr:rowOff>36195</xdr:rowOff>
    </xdr:from>
    <xdr:to>
      <xdr:col>24</xdr:col>
      <xdr:colOff>114300</xdr:colOff>
      <xdr:row>62</xdr:row>
      <xdr:rowOff>137795</xdr:rowOff>
    </xdr:to>
    <xdr:sp macro="" textlink="">
      <xdr:nvSpPr>
        <xdr:cNvPr id="177" name="フローチャート: 判断 176">
          <a:extLst>
            <a:ext uri="{FF2B5EF4-FFF2-40B4-BE49-F238E27FC236}">
              <a16:creationId xmlns:a16="http://schemas.microsoft.com/office/drawing/2014/main" id="{8981209A-D677-4B14-AC22-CE4205F1B020}"/>
            </a:ext>
          </a:extLst>
        </xdr:cNvPr>
        <xdr:cNvSpPr/>
      </xdr:nvSpPr>
      <xdr:spPr>
        <a:xfrm>
          <a:off x="4036060" y="1042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78" name="フローチャート: 判断 177">
          <a:extLst>
            <a:ext uri="{FF2B5EF4-FFF2-40B4-BE49-F238E27FC236}">
              <a16:creationId xmlns:a16="http://schemas.microsoft.com/office/drawing/2014/main" id="{2539BFEB-F4D3-4B7F-B334-E08CBE022D82}"/>
            </a:ext>
          </a:extLst>
        </xdr:cNvPr>
        <xdr:cNvSpPr/>
      </xdr:nvSpPr>
      <xdr:spPr>
        <a:xfrm>
          <a:off x="3312160" y="10392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2D7F8676-7A68-47AE-83DB-1146DCD4CB79}"/>
            </a:ext>
          </a:extLst>
        </xdr:cNvPr>
        <xdr:cNvSpPr/>
      </xdr:nvSpPr>
      <xdr:spPr>
        <a:xfrm>
          <a:off x="25146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95250</xdr:rowOff>
    </xdr:from>
    <xdr:to>
      <xdr:col>10</xdr:col>
      <xdr:colOff>165100</xdr:colOff>
      <xdr:row>61</xdr:row>
      <xdr:rowOff>25400</xdr:rowOff>
    </xdr:to>
    <xdr:sp macro="" textlink="">
      <xdr:nvSpPr>
        <xdr:cNvPr id="180" name="フローチャート: 判断 179">
          <a:extLst>
            <a:ext uri="{FF2B5EF4-FFF2-40B4-BE49-F238E27FC236}">
              <a16:creationId xmlns:a16="http://schemas.microsoft.com/office/drawing/2014/main" id="{92ECD67E-CF33-4EC9-B5E7-C7F358109FDE}"/>
            </a:ext>
          </a:extLst>
        </xdr:cNvPr>
        <xdr:cNvSpPr/>
      </xdr:nvSpPr>
      <xdr:spPr>
        <a:xfrm>
          <a:off x="1739900" y="10153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15240</xdr:rowOff>
    </xdr:from>
    <xdr:to>
      <xdr:col>6</xdr:col>
      <xdr:colOff>38100</xdr:colOff>
      <xdr:row>59</xdr:row>
      <xdr:rowOff>116840</xdr:rowOff>
    </xdr:to>
    <xdr:sp macro="" textlink="">
      <xdr:nvSpPr>
        <xdr:cNvPr id="181" name="フローチャート: 判断 180">
          <a:extLst>
            <a:ext uri="{FF2B5EF4-FFF2-40B4-BE49-F238E27FC236}">
              <a16:creationId xmlns:a16="http://schemas.microsoft.com/office/drawing/2014/main" id="{77A73963-A47D-49D8-B90D-2B81FD6C6E69}"/>
            </a:ext>
          </a:extLst>
        </xdr:cNvPr>
        <xdr:cNvSpPr/>
      </xdr:nvSpPr>
      <xdr:spPr>
        <a:xfrm>
          <a:off x="965200" y="9906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FDDDB4A3-9DF3-49E3-B6A0-735053727F16}"/>
            </a:ext>
          </a:extLst>
        </xdr:cNvPr>
        <xdr:cNvSpPr txBox="1"/>
      </xdr:nvSpPr>
      <xdr:spPr>
        <a:xfrm>
          <a:off x="391922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35A9A646-1566-40A2-BEE3-D8464BEDB49B}"/>
            </a:ext>
          </a:extLst>
        </xdr:cNvPr>
        <xdr:cNvSpPr txBox="1"/>
      </xdr:nvSpPr>
      <xdr:spPr>
        <a:xfrm>
          <a:off x="31877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15A2EBF7-ADB2-449F-B936-EC7951FDA03E}"/>
            </a:ext>
          </a:extLst>
        </xdr:cNvPr>
        <xdr:cNvSpPr txBox="1"/>
      </xdr:nvSpPr>
      <xdr:spPr>
        <a:xfrm>
          <a:off x="23977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FB8432EE-2450-462B-9317-70F1A0387858}"/>
            </a:ext>
          </a:extLst>
        </xdr:cNvPr>
        <xdr:cNvSpPr txBox="1"/>
      </xdr:nvSpPr>
      <xdr:spPr>
        <a:xfrm>
          <a:off x="16230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80D9CAAE-C6E8-425A-AC41-60212281011D}"/>
            </a:ext>
          </a:extLst>
        </xdr:cNvPr>
        <xdr:cNvSpPr txBox="1"/>
      </xdr:nvSpPr>
      <xdr:spPr>
        <a:xfrm>
          <a:off x="8407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10795</xdr:rowOff>
    </xdr:from>
    <xdr:to>
      <xdr:col>24</xdr:col>
      <xdr:colOff>114300</xdr:colOff>
      <xdr:row>59</xdr:row>
      <xdr:rowOff>112395</xdr:rowOff>
    </xdr:to>
    <xdr:sp macro="" textlink="">
      <xdr:nvSpPr>
        <xdr:cNvPr id="187" name="楕円 186">
          <a:extLst>
            <a:ext uri="{FF2B5EF4-FFF2-40B4-BE49-F238E27FC236}">
              <a16:creationId xmlns:a16="http://schemas.microsoft.com/office/drawing/2014/main" id="{404105C8-D8A8-44BD-A307-D67327570920}"/>
            </a:ext>
          </a:extLst>
        </xdr:cNvPr>
        <xdr:cNvSpPr/>
      </xdr:nvSpPr>
      <xdr:spPr>
        <a:xfrm>
          <a:off x="4036060" y="990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33655</xdr:rowOff>
    </xdr:from>
    <xdr:ext cx="405130" cy="258445"/>
    <xdr:sp macro="" textlink="">
      <xdr:nvSpPr>
        <xdr:cNvPr id="188" name="【橋りょう・トンネル】&#10;有形固定資産減価償却率該当値テキスト">
          <a:extLst>
            <a:ext uri="{FF2B5EF4-FFF2-40B4-BE49-F238E27FC236}">
              <a16:creationId xmlns:a16="http://schemas.microsoft.com/office/drawing/2014/main" id="{C1F2E5EF-087A-4478-B8E6-98172656E36C}"/>
            </a:ext>
          </a:extLst>
        </xdr:cNvPr>
        <xdr:cNvSpPr txBox="1"/>
      </xdr:nvSpPr>
      <xdr:spPr>
        <a:xfrm>
          <a:off x="4124960" y="97567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123190</xdr:rowOff>
    </xdr:from>
    <xdr:to>
      <xdr:col>20</xdr:col>
      <xdr:colOff>38100</xdr:colOff>
      <xdr:row>59</xdr:row>
      <xdr:rowOff>53340</xdr:rowOff>
    </xdr:to>
    <xdr:sp macro="" textlink="">
      <xdr:nvSpPr>
        <xdr:cNvPr id="189" name="楕円 188">
          <a:extLst>
            <a:ext uri="{FF2B5EF4-FFF2-40B4-BE49-F238E27FC236}">
              <a16:creationId xmlns:a16="http://schemas.microsoft.com/office/drawing/2014/main" id="{34D6585D-3D38-4256-83E6-337EAA9E7A01}"/>
            </a:ext>
          </a:extLst>
        </xdr:cNvPr>
        <xdr:cNvSpPr/>
      </xdr:nvSpPr>
      <xdr:spPr>
        <a:xfrm>
          <a:off x="3312160" y="9846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2540</xdr:rowOff>
    </xdr:from>
    <xdr:to>
      <xdr:col>24</xdr:col>
      <xdr:colOff>63500</xdr:colOff>
      <xdr:row>59</xdr:row>
      <xdr:rowOff>61595</xdr:rowOff>
    </xdr:to>
    <xdr:cxnSp macro="">
      <xdr:nvCxnSpPr>
        <xdr:cNvPr id="190" name="直線コネクタ 189">
          <a:extLst>
            <a:ext uri="{FF2B5EF4-FFF2-40B4-BE49-F238E27FC236}">
              <a16:creationId xmlns:a16="http://schemas.microsoft.com/office/drawing/2014/main" id="{DE2EF6BB-2710-4149-A2D8-41667E894824}"/>
            </a:ext>
          </a:extLst>
        </xdr:cNvPr>
        <xdr:cNvCxnSpPr/>
      </xdr:nvCxnSpPr>
      <xdr:spPr>
        <a:xfrm>
          <a:off x="3355340" y="9893300"/>
          <a:ext cx="7315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100330</xdr:rowOff>
    </xdr:from>
    <xdr:to>
      <xdr:col>15</xdr:col>
      <xdr:colOff>101600</xdr:colOff>
      <xdr:row>59</xdr:row>
      <xdr:rowOff>30480</xdr:rowOff>
    </xdr:to>
    <xdr:sp macro="" textlink="">
      <xdr:nvSpPr>
        <xdr:cNvPr id="191" name="楕円 190">
          <a:extLst>
            <a:ext uri="{FF2B5EF4-FFF2-40B4-BE49-F238E27FC236}">
              <a16:creationId xmlns:a16="http://schemas.microsoft.com/office/drawing/2014/main" id="{BB2A874C-02BE-4C98-80EA-B9010945F734}"/>
            </a:ext>
          </a:extLst>
        </xdr:cNvPr>
        <xdr:cNvSpPr/>
      </xdr:nvSpPr>
      <xdr:spPr>
        <a:xfrm>
          <a:off x="2514600" y="9823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151130</xdr:rowOff>
    </xdr:from>
    <xdr:to>
      <xdr:col>19</xdr:col>
      <xdr:colOff>177800</xdr:colOff>
      <xdr:row>59</xdr:row>
      <xdr:rowOff>2540</xdr:rowOff>
    </xdr:to>
    <xdr:cxnSp macro="">
      <xdr:nvCxnSpPr>
        <xdr:cNvPr id="192" name="直線コネクタ 191">
          <a:extLst>
            <a:ext uri="{FF2B5EF4-FFF2-40B4-BE49-F238E27FC236}">
              <a16:creationId xmlns:a16="http://schemas.microsoft.com/office/drawing/2014/main" id="{89054CE9-ED97-4F95-87AC-93CD565A4A27}"/>
            </a:ext>
          </a:extLst>
        </xdr:cNvPr>
        <xdr:cNvCxnSpPr/>
      </xdr:nvCxnSpPr>
      <xdr:spPr>
        <a:xfrm>
          <a:off x="2565400" y="9874250"/>
          <a:ext cx="78994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81915</xdr:rowOff>
    </xdr:from>
    <xdr:to>
      <xdr:col>10</xdr:col>
      <xdr:colOff>165100</xdr:colOff>
      <xdr:row>59</xdr:row>
      <xdr:rowOff>12065</xdr:rowOff>
    </xdr:to>
    <xdr:sp macro="" textlink="">
      <xdr:nvSpPr>
        <xdr:cNvPr id="193" name="楕円 192">
          <a:extLst>
            <a:ext uri="{FF2B5EF4-FFF2-40B4-BE49-F238E27FC236}">
              <a16:creationId xmlns:a16="http://schemas.microsoft.com/office/drawing/2014/main" id="{223E04F9-A159-4300-A3A4-8AF4254B383A}"/>
            </a:ext>
          </a:extLst>
        </xdr:cNvPr>
        <xdr:cNvSpPr/>
      </xdr:nvSpPr>
      <xdr:spPr>
        <a:xfrm>
          <a:off x="1739900" y="9805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132715</xdr:rowOff>
    </xdr:from>
    <xdr:to>
      <xdr:col>15</xdr:col>
      <xdr:colOff>50800</xdr:colOff>
      <xdr:row>58</xdr:row>
      <xdr:rowOff>151130</xdr:rowOff>
    </xdr:to>
    <xdr:cxnSp macro="">
      <xdr:nvCxnSpPr>
        <xdr:cNvPr id="194" name="直線コネクタ 193">
          <a:extLst>
            <a:ext uri="{FF2B5EF4-FFF2-40B4-BE49-F238E27FC236}">
              <a16:creationId xmlns:a16="http://schemas.microsoft.com/office/drawing/2014/main" id="{56C6D38B-BF98-44FC-97EA-0C191FCC9FC6}"/>
            </a:ext>
          </a:extLst>
        </xdr:cNvPr>
        <xdr:cNvCxnSpPr/>
      </xdr:nvCxnSpPr>
      <xdr:spPr>
        <a:xfrm>
          <a:off x="1790700" y="9855835"/>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113665</xdr:rowOff>
    </xdr:from>
    <xdr:to>
      <xdr:col>6</xdr:col>
      <xdr:colOff>38100</xdr:colOff>
      <xdr:row>59</xdr:row>
      <xdr:rowOff>43815</xdr:rowOff>
    </xdr:to>
    <xdr:sp macro="" textlink="">
      <xdr:nvSpPr>
        <xdr:cNvPr id="195" name="楕円 194">
          <a:extLst>
            <a:ext uri="{FF2B5EF4-FFF2-40B4-BE49-F238E27FC236}">
              <a16:creationId xmlns:a16="http://schemas.microsoft.com/office/drawing/2014/main" id="{F91574D1-2A31-49DD-90B6-C60B2D0B0C8B}"/>
            </a:ext>
          </a:extLst>
        </xdr:cNvPr>
        <xdr:cNvSpPr/>
      </xdr:nvSpPr>
      <xdr:spPr>
        <a:xfrm>
          <a:off x="965200" y="9836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132715</xdr:rowOff>
    </xdr:from>
    <xdr:to>
      <xdr:col>10</xdr:col>
      <xdr:colOff>114300</xdr:colOff>
      <xdr:row>58</xdr:row>
      <xdr:rowOff>164465</xdr:rowOff>
    </xdr:to>
    <xdr:cxnSp macro="">
      <xdr:nvCxnSpPr>
        <xdr:cNvPr id="196" name="直線コネクタ 195">
          <a:extLst>
            <a:ext uri="{FF2B5EF4-FFF2-40B4-BE49-F238E27FC236}">
              <a16:creationId xmlns:a16="http://schemas.microsoft.com/office/drawing/2014/main" id="{78074086-E7BA-4227-994E-299BA02411E0}"/>
            </a:ext>
          </a:extLst>
        </xdr:cNvPr>
        <xdr:cNvCxnSpPr/>
      </xdr:nvCxnSpPr>
      <xdr:spPr>
        <a:xfrm flipV="1">
          <a:off x="1008380" y="9855835"/>
          <a:ext cx="78232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62</xdr:row>
      <xdr:rowOff>87630</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AB88185C-DFD1-4B65-AA8F-E4C7B6BAAC24}"/>
            </a:ext>
          </a:extLst>
        </xdr:cNvPr>
        <xdr:cNvSpPr txBox="1"/>
      </xdr:nvSpPr>
      <xdr:spPr>
        <a:xfrm>
          <a:off x="3170555" y="104813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30480</xdr:rowOff>
    </xdr:from>
    <xdr:ext cx="402590" cy="256540"/>
    <xdr:sp macro="" textlink="">
      <xdr:nvSpPr>
        <xdr:cNvPr id="198" name="n_2aveValue【橋りょう・トンネル】&#10;有形固定資産減価償却率">
          <a:extLst>
            <a:ext uri="{FF2B5EF4-FFF2-40B4-BE49-F238E27FC236}">
              <a16:creationId xmlns:a16="http://schemas.microsoft.com/office/drawing/2014/main" id="{628485F2-1523-41D1-A630-937429DD0C0C}"/>
            </a:ext>
          </a:extLst>
        </xdr:cNvPr>
        <xdr:cNvSpPr txBox="1"/>
      </xdr:nvSpPr>
      <xdr:spPr>
        <a:xfrm>
          <a:off x="2385695" y="10256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16510</xdr:rowOff>
    </xdr:from>
    <xdr:ext cx="402590" cy="259080"/>
    <xdr:sp macro="" textlink="">
      <xdr:nvSpPr>
        <xdr:cNvPr id="199" name="n_3aveValue【橋りょう・トンネル】&#10;有形固定資産減価償却率">
          <a:extLst>
            <a:ext uri="{FF2B5EF4-FFF2-40B4-BE49-F238E27FC236}">
              <a16:creationId xmlns:a16="http://schemas.microsoft.com/office/drawing/2014/main" id="{F6407D7A-E0BA-4F19-9D1A-33F275322672}"/>
            </a:ext>
          </a:extLst>
        </xdr:cNvPr>
        <xdr:cNvSpPr txBox="1"/>
      </xdr:nvSpPr>
      <xdr:spPr>
        <a:xfrm>
          <a:off x="1610995" y="10242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107950</xdr:rowOff>
    </xdr:from>
    <xdr:ext cx="402590" cy="259080"/>
    <xdr:sp macro="" textlink="">
      <xdr:nvSpPr>
        <xdr:cNvPr id="200" name="n_4aveValue【橋りょう・トンネル】&#10;有形固定資産減価償却率">
          <a:extLst>
            <a:ext uri="{FF2B5EF4-FFF2-40B4-BE49-F238E27FC236}">
              <a16:creationId xmlns:a16="http://schemas.microsoft.com/office/drawing/2014/main" id="{C69ACE2F-12B1-43D4-BDBA-D09FDC12064A}"/>
            </a:ext>
          </a:extLst>
        </xdr:cNvPr>
        <xdr:cNvSpPr txBox="1"/>
      </xdr:nvSpPr>
      <xdr:spPr>
        <a:xfrm>
          <a:off x="836295" y="9998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69850</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CF3DBEFC-1E88-4EA4-BA26-C682C05A75A9}"/>
            </a:ext>
          </a:extLst>
        </xdr:cNvPr>
        <xdr:cNvSpPr txBox="1"/>
      </xdr:nvSpPr>
      <xdr:spPr>
        <a:xfrm>
          <a:off x="3170555" y="9625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46990</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601DC0E9-093E-4C1E-AB2B-B161A92D9D27}"/>
            </a:ext>
          </a:extLst>
        </xdr:cNvPr>
        <xdr:cNvSpPr txBox="1"/>
      </xdr:nvSpPr>
      <xdr:spPr>
        <a:xfrm>
          <a:off x="2385695" y="9602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29210</xdr:rowOff>
    </xdr:from>
    <xdr:ext cx="402590" cy="256540"/>
    <xdr:sp macro="" textlink="">
      <xdr:nvSpPr>
        <xdr:cNvPr id="203" name="n_3mainValue【橋りょう・トンネル】&#10;有形固定資産減価償却率">
          <a:extLst>
            <a:ext uri="{FF2B5EF4-FFF2-40B4-BE49-F238E27FC236}">
              <a16:creationId xmlns:a16="http://schemas.microsoft.com/office/drawing/2014/main" id="{C369E202-3299-4DF9-A062-F181BE2FED5D}"/>
            </a:ext>
          </a:extLst>
        </xdr:cNvPr>
        <xdr:cNvSpPr txBox="1"/>
      </xdr:nvSpPr>
      <xdr:spPr>
        <a:xfrm>
          <a:off x="1610995" y="9584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60325</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76D22997-5AB7-431C-AEC8-B7DBCBFF19AE}"/>
            </a:ext>
          </a:extLst>
        </xdr:cNvPr>
        <xdr:cNvSpPr txBox="1"/>
      </xdr:nvSpPr>
      <xdr:spPr>
        <a:xfrm>
          <a:off x="836295" y="96158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C76E5DB-729E-4177-8C79-C3356184129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57F0AFF-22CE-4CA2-B1F3-FDFC9AA6656C}"/>
            </a:ext>
          </a:extLst>
        </xdr:cNvPr>
        <xdr:cNvSpPr/>
      </xdr:nvSpPr>
      <xdr:spPr>
        <a:xfrm>
          <a:off x="59309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4CD9461-1E63-4D87-B0B6-1C4A31F92DA6}"/>
            </a:ext>
          </a:extLst>
        </xdr:cNvPr>
        <xdr:cNvSpPr/>
      </xdr:nvSpPr>
      <xdr:spPr>
        <a:xfrm>
          <a:off x="59309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DA26A39-F686-4818-86AA-C3F1FF697E5C}"/>
            </a:ext>
          </a:extLst>
        </xdr:cNvPr>
        <xdr:cNvSpPr/>
      </xdr:nvSpPr>
      <xdr:spPr>
        <a:xfrm>
          <a:off x="68326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F4D0872-F0B2-4C6E-963C-B36625B72D8E}"/>
            </a:ext>
          </a:extLst>
        </xdr:cNvPr>
        <xdr:cNvSpPr/>
      </xdr:nvSpPr>
      <xdr:spPr>
        <a:xfrm>
          <a:off x="68326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D2BF7A0-CFDD-45C2-9836-56F897F04424}"/>
            </a:ext>
          </a:extLst>
        </xdr:cNvPr>
        <xdr:cNvSpPr/>
      </xdr:nvSpPr>
      <xdr:spPr>
        <a:xfrm>
          <a:off x="78384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EB6718C-16BE-4789-9090-364CDD61B31A}"/>
            </a:ext>
          </a:extLst>
        </xdr:cNvPr>
        <xdr:cNvSpPr/>
      </xdr:nvSpPr>
      <xdr:spPr>
        <a:xfrm>
          <a:off x="78384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109,497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A7483EC-36D2-40B8-928C-3F7C8BA2B4E2}"/>
            </a:ext>
          </a:extLst>
        </xdr:cNvPr>
        <xdr:cNvSpPr/>
      </xdr:nvSpPr>
      <xdr:spPr>
        <a:xfrm>
          <a:off x="5826760" y="894207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C3FDE860-C7D7-4786-9C1C-0F43C90306D3}"/>
            </a:ext>
          </a:extLst>
        </xdr:cNvPr>
        <xdr:cNvSpPr txBox="1"/>
      </xdr:nvSpPr>
      <xdr:spPr>
        <a:xfrm>
          <a:off x="5788660" y="875538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FC1C985-B77F-4698-9B63-FB8F74424323}"/>
            </a:ext>
          </a:extLst>
        </xdr:cNvPr>
        <xdr:cNvCxnSpPr/>
      </xdr:nvCxnSpPr>
      <xdr:spPr>
        <a:xfrm>
          <a:off x="5826760" y="111785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A3C6F1F-20E8-4124-A912-0854A7FC2E86}"/>
            </a:ext>
          </a:extLst>
        </xdr:cNvPr>
        <xdr:cNvCxnSpPr/>
      </xdr:nvCxnSpPr>
      <xdr:spPr>
        <a:xfrm>
          <a:off x="5826760" y="108051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16" name="テキスト ボックス 215">
          <a:extLst>
            <a:ext uri="{FF2B5EF4-FFF2-40B4-BE49-F238E27FC236}">
              <a16:creationId xmlns:a16="http://schemas.microsoft.com/office/drawing/2014/main" id="{DBF9FA75-1478-4921-9F9C-8DDE4EDCEBBF}"/>
            </a:ext>
          </a:extLst>
        </xdr:cNvPr>
        <xdr:cNvSpPr txBox="1"/>
      </xdr:nvSpPr>
      <xdr:spPr>
        <a:xfrm>
          <a:off x="5600700" y="1066673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3BD5C5E-0053-471C-A351-9F498CC295CD}"/>
            </a:ext>
          </a:extLst>
        </xdr:cNvPr>
        <xdr:cNvCxnSpPr/>
      </xdr:nvCxnSpPr>
      <xdr:spPr>
        <a:xfrm>
          <a:off x="5826760" y="104317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090" cy="259080"/>
    <xdr:sp macro="" textlink="">
      <xdr:nvSpPr>
        <xdr:cNvPr id="218" name="テキスト ボックス 217">
          <a:extLst>
            <a:ext uri="{FF2B5EF4-FFF2-40B4-BE49-F238E27FC236}">
              <a16:creationId xmlns:a16="http://schemas.microsoft.com/office/drawing/2014/main" id="{7121781E-966E-449C-ACE9-9503D40E7B8E}"/>
            </a:ext>
          </a:extLst>
        </xdr:cNvPr>
        <xdr:cNvSpPr txBox="1"/>
      </xdr:nvSpPr>
      <xdr:spPr>
        <a:xfrm>
          <a:off x="5299710" y="102933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BFA3776-C5ED-4287-8A60-736ECB70C151}"/>
            </a:ext>
          </a:extLst>
        </xdr:cNvPr>
        <xdr:cNvCxnSpPr/>
      </xdr:nvCxnSpPr>
      <xdr:spPr>
        <a:xfrm>
          <a:off x="5826760" y="100584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3090" cy="256540"/>
    <xdr:sp macro="" textlink="">
      <xdr:nvSpPr>
        <xdr:cNvPr id="220" name="テキスト ボックス 219">
          <a:extLst>
            <a:ext uri="{FF2B5EF4-FFF2-40B4-BE49-F238E27FC236}">
              <a16:creationId xmlns:a16="http://schemas.microsoft.com/office/drawing/2014/main" id="{0B0C75CC-BE6B-43FB-8240-78C73941E6ED}"/>
            </a:ext>
          </a:extLst>
        </xdr:cNvPr>
        <xdr:cNvSpPr txBox="1"/>
      </xdr:nvSpPr>
      <xdr:spPr>
        <a:xfrm>
          <a:off x="5299710" y="991997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BAEA913-ECA5-4B73-8C0D-2B4D3200F260}"/>
            </a:ext>
          </a:extLst>
        </xdr:cNvPr>
        <xdr:cNvCxnSpPr/>
      </xdr:nvCxnSpPr>
      <xdr:spPr>
        <a:xfrm>
          <a:off x="5826760" y="96888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3090" cy="259080"/>
    <xdr:sp macro="" textlink="">
      <xdr:nvSpPr>
        <xdr:cNvPr id="222" name="テキスト ボックス 221">
          <a:extLst>
            <a:ext uri="{FF2B5EF4-FFF2-40B4-BE49-F238E27FC236}">
              <a16:creationId xmlns:a16="http://schemas.microsoft.com/office/drawing/2014/main" id="{F34F8BFB-24DE-4B25-93A3-C037CA6EC0C8}"/>
            </a:ext>
          </a:extLst>
        </xdr:cNvPr>
        <xdr:cNvSpPr txBox="1"/>
      </xdr:nvSpPr>
      <xdr:spPr>
        <a:xfrm>
          <a:off x="5299710" y="95504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D15CD4F-2561-4144-B39B-3F25FCAF5467}"/>
            </a:ext>
          </a:extLst>
        </xdr:cNvPr>
        <xdr:cNvCxnSpPr/>
      </xdr:nvCxnSpPr>
      <xdr:spPr>
        <a:xfrm>
          <a:off x="5826760" y="931545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124460</xdr:rowOff>
    </xdr:from>
    <xdr:ext cx="593090" cy="259080"/>
    <xdr:sp macro="" textlink="">
      <xdr:nvSpPr>
        <xdr:cNvPr id="224" name="テキスト ボックス 223">
          <a:extLst>
            <a:ext uri="{FF2B5EF4-FFF2-40B4-BE49-F238E27FC236}">
              <a16:creationId xmlns:a16="http://schemas.microsoft.com/office/drawing/2014/main" id="{4ACA8E32-43CC-4356-B30F-C0C8CEB1697D}"/>
            </a:ext>
          </a:extLst>
        </xdr:cNvPr>
        <xdr:cNvSpPr txBox="1"/>
      </xdr:nvSpPr>
      <xdr:spPr>
        <a:xfrm>
          <a:off x="5299710" y="91770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2D8F1A9-1B22-4B55-8457-AE3F34B577B1}"/>
            </a:ext>
          </a:extLst>
        </xdr:cNvPr>
        <xdr:cNvCxnSpPr/>
      </xdr:nvCxnSpPr>
      <xdr:spPr>
        <a:xfrm>
          <a:off x="5826760" y="89420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3090" cy="256540"/>
    <xdr:sp macro="" textlink="">
      <xdr:nvSpPr>
        <xdr:cNvPr id="226" name="テキスト ボックス 225">
          <a:extLst>
            <a:ext uri="{FF2B5EF4-FFF2-40B4-BE49-F238E27FC236}">
              <a16:creationId xmlns:a16="http://schemas.microsoft.com/office/drawing/2014/main" id="{6CB9EA28-545C-4885-B624-1D0FDAB7D954}"/>
            </a:ext>
          </a:extLst>
        </xdr:cNvPr>
        <xdr:cNvSpPr txBox="1"/>
      </xdr:nvSpPr>
      <xdr:spPr>
        <a:xfrm>
          <a:off x="5299710" y="880364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9584FC25-DAEC-4300-8BF4-D9EF842C7503}"/>
            </a:ext>
          </a:extLst>
        </xdr:cNvPr>
        <xdr:cNvSpPr/>
      </xdr:nvSpPr>
      <xdr:spPr>
        <a:xfrm>
          <a:off x="5826760" y="894207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12700</xdr:rowOff>
    </xdr:from>
    <xdr:to>
      <xdr:col>54</xdr:col>
      <xdr:colOff>189865</xdr:colOff>
      <xdr:row>64</xdr:row>
      <xdr:rowOff>6350</xdr:rowOff>
    </xdr:to>
    <xdr:cxnSp macro="">
      <xdr:nvCxnSpPr>
        <xdr:cNvPr id="228" name="直線コネクタ 227">
          <a:extLst>
            <a:ext uri="{FF2B5EF4-FFF2-40B4-BE49-F238E27FC236}">
              <a16:creationId xmlns:a16="http://schemas.microsoft.com/office/drawing/2014/main" id="{3E5A56A0-6E4F-46EE-AA6A-AA3D1CA65A04}"/>
            </a:ext>
          </a:extLst>
        </xdr:cNvPr>
        <xdr:cNvCxnSpPr/>
      </xdr:nvCxnSpPr>
      <xdr:spPr>
        <a:xfrm flipV="1">
          <a:off x="9219565" y="92329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10160</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79685FB4-C994-4FB2-A31B-7A767B26EC09}"/>
            </a:ext>
          </a:extLst>
        </xdr:cNvPr>
        <xdr:cNvSpPr txBox="1"/>
      </xdr:nvSpPr>
      <xdr:spPr>
        <a:xfrm>
          <a:off x="9258300" y="10739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18,304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6350</xdr:rowOff>
    </xdr:from>
    <xdr:to>
      <xdr:col>55</xdr:col>
      <xdr:colOff>88900</xdr:colOff>
      <xdr:row>64</xdr:row>
      <xdr:rowOff>6350</xdr:rowOff>
    </xdr:to>
    <xdr:cxnSp macro="">
      <xdr:nvCxnSpPr>
        <xdr:cNvPr id="230" name="直線コネクタ 229">
          <a:extLst>
            <a:ext uri="{FF2B5EF4-FFF2-40B4-BE49-F238E27FC236}">
              <a16:creationId xmlns:a16="http://schemas.microsoft.com/office/drawing/2014/main" id="{B752AA0A-162F-49E2-B1F6-EE76713B6B19}"/>
            </a:ext>
          </a:extLst>
        </xdr:cNvPr>
        <xdr:cNvCxnSpPr/>
      </xdr:nvCxnSpPr>
      <xdr:spPr>
        <a:xfrm>
          <a:off x="9154160" y="107353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130810</xdr:rowOff>
    </xdr:from>
    <xdr:ext cx="598805" cy="259080"/>
    <xdr:sp macro="" textlink="">
      <xdr:nvSpPr>
        <xdr:cNvPr id="231" name="【橋りょう・トンネル】&#10;一人当たり有形固定資産（償却資産）額最大値テキスト">
          <a:extLst>
            <a:ext uri="{FF2B5EF4-FFF2-40B4-BE49-F238E27FC236}">
              <a16:creationId xmlns:a16="http://schemas.microsoft.com/office/drawing/2014/main" id="{4DFA5AE5-56A8-4CF4-9B3C-E81F7445F0EB}"/>
            </a:ext>
          </a:extLst>
        </xdr:cNvPr>
        <xdr:cNvSpPr txBox="1"/>
      </xdr:nvSpPr>
      <xdr:spPr>
        <a:xfrm>
          <a:off x="9258300" y="9015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421,731</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12700</xdr:rowOff>
    </xdr:from>
    <xdr:to>
      <xdr:col>55</xdr:col>
      <xdr:colOff>88900</xdr:colOff>
      <xdr:row>55</xdr:row>
      <xdr:rowOff>12700</xdr:rowOff>
    </xdr:to>
    <xdr:cxnSp macro="">
      <xdr:nvCxnSpPr>
        <xdr:cNvPr id="232" name="直線コネクタ 231">
          <a:extLst>
            <a:ext uri="{FF2B5EF4-FFF2-40B4-BE49-F238E27FC236}">
              <a16:creationId xmlns:a16="http://schemas.microsoft.com/office/drawing/2014/main" id="{E7382E62-A439-42FA-8FF5-7D7365B55799}"/>
            </a:ext>
          </a:extLst>
        </xdr:cNvPr>
        <xdr:cNvCxnSpPr/>
      </xdr:nvCxnSpPr>
      <xdr:spPr>
        <a:xfrm>
          <a:off x="9154160" y="92329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142240</xdr:rowOff>
    </xdr:from>
    <xdr:ext cx="598805" cy="259080"/>
    <xdr:sp macro="" textlink="">
      <xdr:nvSpPr>
        <xdr:cNvPr id="233" name="【橋りょう・トンネル】&#10;一人当たり有形固定資産（償却資産）額平均値テキスト">
          <a:extLst>
            <a:ext uri="{FF2B5EF4-FFF2-40B4-BE49-F238E27FC236}">
              <a16:creationId xmlns:a16="http://schemas.microsoft.com/office/drawing/2014/main" id="{8D1E46F3-6E63-4003-8E21-1B125921DE84}"/>
            </a:ext>
          </a:extLst>
        </xdr:cNvPr>
        <xdr:cNvSpPr txBox="1"/>
      </xdr:nvSpPr>
      <xdr:spPr>
        <a:xfrm>
          <a:off x="9258300" y="96977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245,344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119380</xdr:rowOff>
    </xdr:from>
    <xdr:to>
      <xdr:col>55</xdr:col>
      <xdr:colOff>50800</xdr:colOff>
      <xdr:row>59</xdr:row>
      <xdr:rowOff>49530</xdr:rowOff>
    </xdr:to>
    <xdr:sp macro="" textlink="">
      <xdr:nvSpPr>
        <xdr:cNvPr id="234" name="フローチャート: 判断 233">
          <a:extLst>
            <a:ext uri="{FF2B5EF4-FFF2-40B4-BE49-F238E27FC236}">
              <a16:creationId xmlns:a16="http://schemas.microsoft.com/office/drawing/2014/main" id="{80770BBA-7A0D-48DA-ABB9-F6D6749C1F80}"/>
            </a:ext>
          </a:extLst>
        </xdr:cNvPr>
        <xdr:cNvSpPr/>
      </xdr:nvSpPr>
      <xdr:spPr>
        <a:xfrm>
          <a:off x="9192260" y="9842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133350</xdr:rowOff>
    </xdr:from>
    <xdr:to>
      <xdr:col>50</xdr:col>
      <xdr:colOff>165100</xdr:colOff>
      <xdr:row>59</xdr:row>
      <xdr:rowOff>63500</xdr:rowOff>
    </xdr:to>
    <xdr:sp macro="" textlink="">
      <xdr:nvSpPr>
        <xdr:cNvPr id="235" name="フローチャート: 判断 234">
          <a:extLst>
            <a:ext uri="{FF2B5EF4-FFF2-40B4-BE49-F238E27FC236}">
              <a16:creationId xmlns:a16="http://schemas.microsoft.com/office/drawing/2014/main" id="{2C58D947-B41E-49F1-AC1D-83376C38C5E0}"/>
            </a:ext>
          </a:extLst>
        </xdr:cNvPr>
        <xdr:cNvSpPr/>
      </xdr:nvSpPr>
      <xdr:spPr>
        <a:xfrm>
          <a:off x="8445500" y="9856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33655</xdr:rowOff>
    </xdr:from>
    <xdr:to>
      <xdr:col>46</xdr:col>
      <xdr:colOff>38100</xdr:colOff>
      <xdr:row>59</xdr:row>
      <xdr:rowOff>135255</xdr:rowOff>
    </xdr:to>
    <xdr:sp macro="" textlink="">
      <xdr:nvSpPr>
        <xdr:cNvPr id="236" name="フローチャート: 判断 235">
          <a:extLst>
            <a:ext uri="{FF2B5EF4-FFF2-40B4-BE49-F238E27FC236}">
              <a16:creationId xmlns:a16="http://schemas.microsoft.com/office/drawing/2014/main" id="{C9842794-980A-4738-8CD3-2463E4157274}"/>
            </a:ext>
          </a:extLst>
        </xdr:cNvPr>
        <xdr:cNvSpPr/>
      </xdr:nvSpPr>
      <xdr:spPr>
        <a:xfrm>
          <a:off x="7670800" y="9924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53340</xdr:rowOff>
    </xdr:from>
    <xdr:to>
      <xdr:col>41</xdr:col>
      <xdr:colOff>101600</xdr:colOff>
      <xdr:row>59</xdr:row>
      <xdr:rowOff>154940</xdr:rowOff>
    </xdr:to>
    <xdr:sp macro="" textlink="">
      <xdr:nvSpPr>
        <xdr:cNvPr id="237" name="フローチャート: 判断 236">
          <a:extLst>
            <a:ext uri="{FF2B5EF4-FFF2-40B4-BE49-F238E27FC236}">
              <a16:creationId xmlns:a16="http://schemas.microsoft.com/office/drawing/2014/main" id="{AACC77A4-3C08-429E-B4DB-DE09F6CE84E2}"/>
            </a:ext>
          </a:extLst>
        </xdr:cNvPr>
        <xdr:cNvSpPr/>
      </xdr:nvSpPr>
      <xdr:spPr>
        <a:xfrm>
          <a:off x="68732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129540</xdr:rowOff>
    </xdr:from>
    <xdr:to>
      <xdr:col>36</xdr:col>
      <xdr:colOff>165100</xdr:colOff>
      <xdr:row>61</xdr:row>
      <xdr:rowOff>59690</xdr:rowOff>
    </xdr:to>
    <xdr:sp macro="" textlink="">
      <xdr:nvSpPr>
        <xdr:cNvPr id="238" name="フローチャート: 判断 237">
          <a:extLst>
            <a:ext uri="{FF2B5EF4-FFF2-40B4-BE49-F238E27FC236}">
              <a16:creationId xmlns:a16="http://schemas.microsoft.com/office/drawing/2014/main" id="{FADA70C0-FABB-4A11-ABFA-38435F6FB5E1}"/>
            </a:ext>
          </a:extLst>
        </xdr:cNvPr>
        <xdr:cNvSpPr/>
      </xdr:nvSpPr>
      <xdr:spPr>
        <a:xfrm>
          <a:off x="6098540" y="10187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96DA30BF-D475-4EE2-B525-8F44ABFEB059}"/>
            </a:ext>
          </a:extLst>
        </xdr:cNvPr>
        <xdr:cNvSpPr txBox="1"/>
      </xdr:nvSpPr>
      <xdr:spPr>
        <a:xfrm>
          <a:off x="90525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744D511D-01F5-406E-BC99-E0036D172BA8}"/>
            </a:ext>
          </a:extLst>
        </xdr:cNvPr>
        <xdr:cNvSpPr txBox="1"/>
      </xdr:nvSpPr>
      <xdr:spPr>
        <a:xfrm>
          <a:off x="83286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5EA3E580-7D0E-489A-9F06-4DFE245C416A}"/>
            </a:ext>
          </a:extLst>
        </xdr:cNvPr>
        <xdr:cNvSpPr txBox="1"/>
      </xdr:nvSpPr>
      <xdr:spPr>
        <a:xfrm>
          <a:off x="75463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58BF108F-4408-405E-AD98-0B79E55B4D4A}"/>
            </a:ext>
          </a:extLst>
        </xdr:cNvPr>
        <xdr:cNvSpPr txBox="1"/>
      </xdr:nvSpPr>
      <xdr:spPr>
        <a:xfrm>
          <a:off x="67564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023714C0-6AD9-4C29-B5FA-0F4CF3C00A3E}"/>
            </a:ext>
          </a:extLst>
        </xdr:cNvPr>
        <xdr:cNvSpPr txBox="1"/>
      </xdr:nvSpPr>
      <xdr:spPr>
        <a:xfrm>
          <a:off x="59817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85090</xdr:rowOff>
    </xdr:from>
    <xdr:to>
      <xdr:col>55</xdr:col>
      <xdr:colOff>50800</xdr:colOff>
      <xdr:row>61</xdr:row>
      <xdr:rowOff>15240</xdr:rowOff>
    </xdr:to>
    <xdr:sp macro="" textlink="">
      <xdr:nvSpPr>
        <xdr:cNvPr id="244" name="楕円 243">
          <a:extLst>
            <a:ext uri="{FF2B5EF4-FFF2-40B4-BE49-F238E27FC236}">
              <a16:creationId xmlns:a16="http://schemas.microsoft.com/office/drawing/2014/main" id="{E9A3DD1A-4A2D-4B64-B53C-74038C90FFF7}"/>
            </a:ext>
          </a:extLst>
        </xdr:cNvPr>
        <xdr:cNvSpPr/>
      </xdr:nvSpPr>
      <xdr:spPr>
        <a:xfrm>
          <a:off x="9192260" y="10143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63500</xdr:rowOff>
    </xdr:from>
    <xdr:ext cx="598805" cy="256540"/>
    <xdr:sp macro="" textlink="">
      <xdr:nvSpPr>
        <xdr:cNvPr id="245" name="【橋りょう・トンネル】&#10;一人当たり有形固定資産（償却資産）額該当値テキスト">
          <a:extLst>
            <a:ext uri="{FF2B5EF4-FFF2-40B4-BE49-F238E27FC236}">
              <a16:creationId xmlns:a16="http://schemas.microsoft.com/office/drawing/2014/main" id="{E6E23834-B2DF-49E1-9A9B-F9C8D4FA01B6}"/>
            </a:ext>
          </a:extLst>
        </xdr:cNvPr>
        <xdr:cNvSpPr txBox="1"/>
      </xdr:nvSpPr>
      <xdr:spPr>
        <a:xfrm>
          <a:off x="9258300" y="101219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164,265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95885</xdr:rowOff>
    </xdr:from>
    <xdr:to>
      <xdr:col>50</xdr:col>
      <xdr:colOff>165100</xdr:colOff>
      <xdr:row>61</xdr:row>
      <xdr:rowOff>26035</xdr:rowOff>
    </xdr:to>
    <xdr:sp macro="" textlink="">
      <xdr:nvSpPr>
        <xdr:cNvPr id="246" name="楕円 245">
          <a:extLst>
            <a:ext uri="{FF2B5EF4-FFF2-40B4-BE49-F238E27FC236}">
              <a16:creationId xmlns:a16="http://schemas.microsoft.com/office/drawing/2014/main" id="{2BCE831B-EF21-4439-9B1B-E710ACDD2999}"/>
            </a:ext>
          </a:extLst>
        </xdr:cNvPr>
        <xdr:cNvSpPr/>
      </xdr:nvSpPr>
      <xdr:spPr>
        <a:xfrm>
          <a:off x="8445500" y="10154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135890</xdr:rowOff>
    </xdr:from>
    <xdr:to>
      <xdr:col>55</xdr:col>
      <xdr:colOff>0</xdr:colOff>
      <xdr:row>60</xdr:row>
      <xdr:rowOff>146685</xdr:rowOff>
    </xdr:to>
    <xdr:cxnSp macro="">
      <xdr:nvCxnSpPr>
        <xdr:cNvPr id="247" name="直線コネクタ 246">
          <a:extLst>
            <a:ext uri="{FF2B5EF4-FFF2-40B4-BE49-F238E27FC236}">
              <a16:creationId xmlns:a16="http://schemas.microsoft.com/office/drawing/2014/main" id="{5A32B634-19F7-4142-BA0C-84350BE8D8E4}"/>
            </a:ext>
          </a:extLst>
        </xdr:cNvPr>
        <xdr:cNvCxnSpPr/>
      </xdr:nvCxnSpPr>
      <xdr:spPr>
        <a:xfrm flipV="1">
          <a:off x="8496300" y="10194290"/>
          <a:ext cx="7239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114300</xdr:rowOff>
    </xdr:from>
    <xdr:to>
      <xdr:col>46</xdr:col>
      <xdr:colOff>38100</xdr:colOff>
      <xdr:row>61</xdr:row>
      <xdr:rowOff>44450</xdr:rowOff>
    </xdr:to>
    <xdr:sp macro="" textlink="">
      <xdr:nvSpPr>
        <xdr:cNvPr id="248" name="楕円 247">
          <a:extLst>
            <a:ext uri="{FF2B5EF4-FFF2-40B4-BE49-F238E27FC236}">
              <a16:creationId xmlns:a16="http://schemas.microsoft.com/office/drawing/2014/main" id="{16F1F175-EF8E-4ACB-82CD-3E9AA78F7620}"/>
            </a:ext>
          </a:extLst>
        </xdr:cNvPr>
        <xdr:cNvSpPr/>
      </xdr:nvSpPr>
      <xdr:spPr>
        <a:xfrm>
          <a:off x="7670800" y="10172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146685</xdr:rowOff>
    </xdr:from>
    <xdr:to>
      <xdr:col>50</xdr:col>
      <xdr:colOff>114300</xdr:colOff>
      <xdr:row>60</xdr:row>
      <xdr:rowOff>165100</xdr:rowOff>
    </xdr:to>
    <xdr:cxnSp macro="">
      <xdr:nvCxnSpPr>
        <xdr:cNvPr id="249" name="直線コネクタ 248">
          <a:extLst>
            <a:ext uri="{FF2B5EF4-FFF2-40B4-BE49-F238E27FC236}">
              <a16:creationId xmlns:a16="http://schemas.microsoft.com/office/drawing/2014/main" id="{0B0B3B27-2A18-440C-9409-02BB55C533B6}"/>
            </a:ext>
          </a:extLst>
        </xdr:cNvPr>
        <xdr:cNvCxnSpPr/>
      </xdr:nvCxnSpPr>
      <xdr:spPr>
        <a:xfrm flipV="1">
          <a:off x="7713980" y="10205085"/>
          <a:ext cx="7823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133985</xdr:rowOff>
    </xdr:from>
    <xdr:to>
      <xdr:col>41</xdr:col>
      <xdr:colOff>101600</xdr:colOff>
      <xdr:row>61</xdr:row>
      <xdr:rowOff>64135</xdr:rowOff>
    </xdr:to>
    <xdr:sp macro="" textlink="">
      <xdr:nvSpPr>
        <xdr:cNvPr id="250" name="楕円 249">
          <a:extLst>
            <a:ext uri="{FF2B5EF4-FFF2-40B4-BE49-F238E27FC236}">
              <a16:creationId xmlns:a16="http://schemas.microsoft.com/office/drawing/2014/main" id="{9E699782-CAA1-4920-B6FC-81CBE35A6311}"/>
            </a:ext>
          </a:extLst>
        </xdr:cNvPr>
        <xdr:cNvSpPr/>
      </xdr:nvSpPr>
      <xdr:spPr>
        <a:xfrm>
          <a:off x="6873240" y="10192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165100</xdr:rowOff>
    </xdr:from>
    <xdr:to>
      <xdr:col>45</xdr:col>
      <xdr:colOff>177800</xdr:colOff>
      <xdr:row>61</xdr:row>
      <xdr:rowOff>13335</xdr:rowOff>
    </xdr:to>
    <xdr:cxnSp macro="">
      <xdr:nvCxnSpPr>
        <xdr:cNvPr id="251" name="直線コネクタ 250">
          <a:extLst>
            <a:ext uri="{FF2B5EF4-FFF2-40B4-BE49-F238E27FC236}">
              <a16:creationId xmlns:a16="http://schemas.microsoft.com/office/drawing/2014/main" id="{F1AC6C58-106B-4CF6-B93B-1F96210EEED7}"/>
            </a:ext>
          </a:extLst>
        </xdr:cNvPr>
        <xdr:cNvCxnSpPr/>
      </xdr:nvCxnSpPr>
      <xdr:spPr>
        <a:xfrm flipV="1">
          <a:off x="6924040" y="10223500"/>
          <a:ext cx="78994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161925</xdr:rowOff>
    </xdr:from>
    <xdr:to>
      <xdr:col>36</xdr:col>
      <xdr:colOff>165100</xdr:colOff>
      <xdr:row>61</xdr:row>
      <xdr:rowOff>92075</xdr:rowOff>
    </xdr:to>
    <xdr:sp macro="" textlink="">
      <xdr:nvSpPr>
        <xdr:cNvPr id="252" name="楕円 251">
          <a:extLst>
            <a:ext uri="{FF2B5EF4-FFF2-40B4-BE49-F238E27FC236}">
              <a16:creationId xmlns:a16="http://schemas.microsoft.com/office/drawing/2014/main" id="{E6ECEF6E-0D36-47FC-8416-EB5CA34579AB}"/>
            </a:ext>
          </a:extLst>
        </xdr:cNvPr>
        <xdr:cNvSpPr/>
      </xdr:nvSpPr>
      <xdr:spPr>
        <a:xfrm>
          <a:off x="6098540" y="10220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13335</xdr:rowOff>
    </xdr:from>
    <xdr:to>
      <xdr:col>41</xdr:col>
      <xdr:colOff>50800</xdr:colOff>
      <xdr:row>61</xdr:row>
      <xdr:rowOff>41275</xdr:rowOff>
    </xdr:to>
    <xdr:cxnSp macro="">
      <xdr:nvCxnSpPr>
        <xdr:cNvPr id="253" name="直線コネクタ 252">
          <a:extLst>
            <a:ext uri="{FF2B5EF4-FFF2-40B4-BE49-F238E27FC236}">
              <a16:creationId xmlns:a16="http://schemas.microsoft.com/office/drawing/2014/main" id="{2DDA6F46-2C68-42FD-90E0-9326005D3EA0}"/>
            </a:ext>
          </a:extLst>
        </xdr:cNvPr>
        <xdr:cNvCxnSpPr/>
      </xdr:nvCxnSpPr>
      <xdr:spPr>
        <a:xfrm flipV="1">
          <a:off x="6149340" y="10239375"/>
          <a:ext cx="7747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57</xdr:row>
      <xdr:rowOff>80010</xdr:rowOff>
    </xdr:from>
    <xdr:ext cx="596265" cy="259080"/>
    <xdr:sp macro="" textlink="">
      <xdr:nvSpPr>
        <xdr:cNvPr id="254" name="n_1aveValue【橋りょう・トンネル】&#10;一人当たり有形固定資産（償却資産）額">
          <a:extLst>
            <a:ext uri="{FF2B5EF4-FFF2-40B4-BE49-F238E27FC236}">
              <a16:creationId xmlns:a16="http://schemas.microsoft.com/office/drawing/2014/main" id="{902D6D1C-0690-40EE-AE0A-0A4742630967}"/>
            </a:ext>
          </a:extLst>
        </xdr:cNvPr>
        <xdr:cNvSpPr txBox="1"/>
      </xdr:nvSpPr>
      <xdr:spPr>
        <a:xfrm>
          <a:off x="8214360" y="96354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241,722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57</xdr:row>
      <xdr:rowOff>151765</xdr:rowOff>
    </xdr:from>
    <xdr:ext cx="596265" cy="259080"/>
    <xdr:sp macro="" textlink="">
      <xdr:nvSpPr>
        <xdr:cNvPr id="255" name="n_2aveValue【橋りょう・トンネル】&#10;一人当たり有形固定資産（償却資産）額">
          <a:extLst>
            <a:ext uri="{FF2B5EF4-FFF2-40B4-BE49-F238E27FC236}">
              <a16:creationId xmlns:a16="http://schemas.microsoft.com/office/drawing/2014/main" id="{FB2ED12E-CF2C-4C28-8C15-B5B3D151076F}"/>
            </a:ext>
          </a:extLst>
        </xdr:cNvPr>
        <xdr:cNvSpPr txBox="1"/>
      </xdr:nvSpPr>
      <xdr:spPr>
        <a:xfrm>
          <a:off x="7444740" y="97072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222,755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58</xdr:row>
      <xdr:rowOff>0</xdr:rowOff>
    </xdr:from>
    <xdr:ext cx="596265" cy="259080"/>
    <xdr:sp macro="" textlink="">
      <xdr:nvSpPr>
        <xdr:cNvPr id="256" name="n_3aveValue【橋りょう・トンネル】&#10;一人当たり有形固定資産（償却資産）額">
          <a:extLst>
            <a:ext uri="{FF2B5EF4-FFF2-40B4-BE49-F238E27FC236}">
              <a16:creationId xmlns:a16="http://schemas.microsoft.com/office/drawing/2014/main" id="{9DF67AE1-2C7D-4F8B-9DE6-69FCCC2FA168}"/>
            </a:ext>
          </a:extLst>
        </xdr:cNvPr>
        <xdr:cNvSpPr txBox="1"/>
      </xdr:nvSpPr>
      <xdr:spPr>
        <a:xfrm>
          <a:off x="6670040" y="97231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76200</xdr:rowOff>
    </xdr:from>
    <xdr:ext cx="596265" cy="256540"/>
    <xdr:sp macro="" textlink="">
      <xdr:nvSpPr>
        <xdr:cNvPr id="257" name="n_4aveValue【橋りょう・トンネル】&#10;一人当たり有形固定資産（償却資産）額">
          <a:extLst>
            <a:ext uri="{FF2B5EF4-FFF2-40B4-BE49-F238E27FC236}">
              <a16:creationId xmlns:a16="http://schemas.microsoft.com/office/drawing/2014/main" id="{4E2FF998-0AB0-426B-A06A-4A9C3FEECF57}"/>
            </a:ext>
          </a:extLst>
        </xdr:cNvPr>
        <xdr:cNvSpPr txBox="1"/>
      </xdr:nvSpPr>
      <xdr:spPr>
        <a:xfrm>
          <a:off x="5872480" y="99669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152,616</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61</xdr:row>
      <xdr:rowOff>17780</xdr:rowOff>
    </xdr:from>
    <xdr:ext cx="596265" cy="256540"/>
    <xdr:sp macro="" textlink="">
      <xdr:nvSpPr>
        <xdr:cNvPr id="258" name="n_1mainValue【橋りょう・トンネル】&#10;一人当たり有形固定資産（償却資産）額">
          <a:extLst>
            <a:ext uri="{FF2B5EF4-FFF2-40B4-BE49-F238E27FC236}">
              <a16:creationId xmlns:a16="http://schemas.microsoft.com/office/drawing/2014/main" id="{9E6ECFFB-C918-44EA-A840-68BB95DBC20E}"/>
            </a:ext>
          </a:extLst>
        </xdr:cNvPr>
        <xdr:cNvSpPr txBox="1"/>
      </xdr:nvSpPr>
      <xdr:spPr>
        <a:xfrm>
          <a:off x="8214360" y="102438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161,462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61</xdr:row>
      <xdr:rowOff>35560</xdr:rowOff>
    </xdr:from>
    <xdr:ext cx="596265" cy="259080"/>
    <xdr:sp macro="" textlink="">
      <xdr:nvSpPr>
        <xdr:cNvPr id="259" name="n_2mainValue【橋りょう・トンネル】&#10;一人当たり有形固定資産（償却資産）額">
          <a:extLst>
            <a:ext uri="{FF2B5EF4-FFF2-40B4-BE49-F238E27FC236}">
              <a16:creationId xmlns:a16="http://schemas.microsoft.com/office/drawing/2014/main" id="{1A2F2CF6-4E6D-4611-8D12-EA0841824861}"/>
            </a:ext>
          </a:extLst>
        </xdr:cNvPr>
        <xdr:cNvSpPr txBox="1"/>
      </xdr:nvSpPr>
      <xdr:spPr>
        <a:xfrm>
          <a:off x="7444740" y="102616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156,688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61</xdr:row>
      <xdr:rowOff>55245</xdr:rowOff>
    </xdr:from>
    <xdr:ext cx="596265" cy="256540"/>
    <xdr:sp macro="" textlink="">
      <xdr:nvSpPr>
        <xdr:cNvPr id="260" name="n_3mainValue【橋りょう・トンネル】&#10;一人当たり有形固定資産（償却資産）額">
          <a:extLst>
            <a:ext uri="{FF2B5EF4-FFF2-40B4-BE49-F238E27FC236}">
              <a16:creationId xmlns:a16="http://schemas.microsoft.com/office/drawing/2014/main" id="{187E3092-38AA-441A-BFFE-9AD4741623A8}"/>
            </a:ext>
          </a:extLst>
        </xdr:cNvPr>
        <xdr:cNvSpPr txBox="1"/>
      </xdr:nvSpPr>
      <xdr:spPr>
        <a:xfrm>
          <a:off x="6670040" y="102812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151,475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61</xdr:row>
      <xdr:rowOff>83185</xdr:rowOff>
    </xdr:from>
    <xdr:ext cx="596265" cy="259080"/>
    <xdr:sp macro="" textlink="">
      <xdr:nvSpPr>
        <xdr:cNvPr id="261" name="n_4mainValue【橋りょう・トンネル】&#10;一人当たり有形固定資産（償却資産）額">
          <a:extLst>
            <a:ext uri="{FF2B5EF4-FFF2-40B4-BE49-F238E27FC236}">
              <a16:creationId xmlns:a16="http://schemas.microsoft.com/office/drawing/2014/main" id="{F37FD8DC-68DB-4300-A967-C7E4DECD0356}"/>
            </a:ext>
          </a:extLst>
        </xdr:cNvPr>
        <xdr:cNvSpPr txBox="1"/>
      </xdr:nvSpPr>
      <xdr:spPr>
        <a:xfrm>
          <a:off x="5872480" y="103092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A225536-CA2F-486F-B53C-E39450ECC74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FE09258-E5C2-4847-8788-35B08F7E4817}"/>
            </a:ext>
          </a:extLst>
        </xdr:cNvPr>
        <xdr:cNvSpPr/>
      </xdr:nvSpPr>
      <xdr:spPr>
        <a:xfrm>
          <a:off x="79756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6006030-9488-4A0D-A49C-9808DEDCFE9A}"/>
            </a:ext>
          </a:extLst>
        </xdr:cNvPr>
        <xdr:cNvSpPr/>
      </xdr:nvSpPr>
      <xdr:spPr>
        <a:xfrm>
          <a:off x="79756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63B213C-BE54-4F2B-B31B-B3BF09653F0D}"/>
            </a:ext>
          </a:extLst>
        </xdr:cNvPr>
        <xdr:cNvSpPr/>
      </xdr:nvSpPr>
      <xdr:spPr>
        <a:xfrm>
          <a:off x="16764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A39EDA3-587F-4487-87FC-3AFBC78E17FD}"/>
            </a:ext>
          </a:extLst>
        </xdr:cNvPr>
        <xdr:cNvSpPr/>
      </xdr:nvSpPr>
      <xdr:spPr>
        <a:xfrm>
          <a:off x="16764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E7E8CB0-6B34-4735-BEF1-47E3AFAAF965}"/>
            </a:ext>
          </a:extLst>
        </xdr:cNvPr>
        <xdr:cNvSpPr/>
      </xdr:nvSpPr>
      <xdr:spPr>
        <a:xfrm>
          <a:off x="26822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05FA3F9-8860-4310-A540-118A842357E2}"/>
            </a:ext>
          </a:extLst>
        </xdr:cNvPr>
        <xdr:cNvSpPr/>
      </xdr:nvSpPr>
      <xdr:spPr>
        <a:xfrm>
          <a:off x="26822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0664E58-3449-46FF-AF55-C0A029621A47}"/>
            </a:ext>
          </a:extLst>
        </xdr:cNvPr>
        <xdr:cNvSpPr/>
      </xdr:nvSpPr>
      <xdr:spPr>
        <a:xfrm>
          <a:off x="670560" y="1266825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0" name="テキスト ボックス 269">
          <a:extLst>
            <a:ext uri="{FF2B5EF4-FFF2-40B4-BE49-F238E27FC236}">
              <a16:creationId xmlns:a16="http://schemas.microsoft.com/office/drawing/2014/main" id="{12B0875C-583B-4400-A949-7B477B86142C}"/>
            </a:ext>
          </a:extLst>
        </xdr:cNvPr>
        <xdr:cNvSpPr txBox="1"/>
      </xdr:nvSpPr>
      <xdr:spPr>
        <a:xfrm>
          <a:off x="655320" y="1248156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D09DF52-1B48-4E95-BE99-4BB6E299BFD0}"/>
            </a:ext>
          </a:extLst>
        </xdr:cNvPr>
        <xdr:cNvCxnSpPr/>
      </xdr:nvCxnSpPr>
      <xdr:spPr>
        <a:xfrm>
          <a:off x="670560" y="149047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2" name="テキスト ボックス 271">
          <a:extLst>
            <a:ext uri="{FF2B5EF4-FFF2-40B4-BE49-F238E27FC236}">
              <a16:creationId xmlns:a16="http://schemas.microsoft.com/office/drawing/2014/main" id="{4BE660A0-8D60-4E0A-A22E-AA6E7477B5D9}"/>
            </a:ext>
          </a:extLst>
        </xdr:cNvPr>
        <xdr:cNvSpPr txBox="1"/>
      </xdr:nvSpPr>
      <xdr:spPr>
        <a:xfrm>
          <a:off x="271780" y="1476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3" name="直線コネクタ 272">
          <a:extLst>
            <a:ext uri="{FF2B5EF4-FFF2-40B4-BE49-F238E27FC236}">
              <a16:creationId xmlns:a16="http://schemas.microsoft.com/office/drawing/2014/main" id="{BCF39A36-0403-4C00-92F9-69B7CF9A1999}"/>
            </a:ext>
          </a:extLst>
        </xdr:cNvPr>
        <xdr:cNvCxnSpPr/>
      </xdr:nvCxnSpPr>
      <xdr:spPr>
        <a:xfrm>
          <a:off x="670560" y="145859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74" name="テキスト ボックス 273">
          <a:extLst>
            <a:ext uri="{FF2B5EF4-FFF2-40B4-BE49-F238E27FC236}">
              <a16:creationId xmlns:a16="http://schemas.microsoft.com/office/drawing/2014/main" id="{3C1F90AC-9D2D-4A7E-AADE-94E40B9F073E}"/>
            </a:ext>
          </a:extLst>
        </xdr:cNvPr>
        <xdr:cNvSpPr txBox="1"/>
      </xdr:nvSpPr>
      <xdr:spPr>
        <a:xfrm>
          <a:off x="271780" y="14443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CBE41EF7-1571-4010-9E24-416216C50F96}"/>
            </a:ext>
          </a:extLst>
        </xdr:cNvPr>
        <xdr:cNvCxnSpPr/>
      </xdr:nvCxnSpPr>
      <xdr:spPr>
        <a:xfrm>
          <a:off x="670560" y="1426273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6" name="テキスト ボックス 275">
          <a:extLst>
            <a:ext uri="{FF2B5EF4-FFF2-40B4-BE49-F238E27FC236}">
              <a16:creationId xmlns:a16="http://schemas.microsoft.com/office/drawing/2014/main" id="{01E1C011-0582-4956-A00D-4D1464A3A0C3}"/>
            </a:ext>
          </a:extLst>
        </xdr:cNvPr>
        <xdr:cNvSpPr txBox="1"/>
      </xdr:nvSpPr>
      <xdr:spPr>
        <a:xfrm>
          <a:off x="335915" y="1412430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7" name="直線コネクタ 276">
          <a:extLst>
            <a:ext uri="{FF2B5EF4-FFF2-40B4-BE49-F238E27FC236}">
              <a16:creationId xmlns:a16="http://schemas.microsoft.com/office/drawing/2014/main" id="{78B72240-37D7-4444-8A81-A62A78BF66B1}"/>
            </a:ext>
          </a:extLst>
        </xdr:cNvPr>
        <xdr:cNvCxnSpPr/>
      </xdr:nvCxnSpPr>
      <xdr:spPr>
        <a:xfrm>
          <a:off x="670560" y="139439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8" name="テキスト ボックス 277">
          <a:extLst>
            <a:ext uri="{FF2B5EF4-FFF2-40B4-BE49-F238E27FC236}">
              <a16:creationId xmlns:a16="http://schemas.microsoft.com/office/drawing/2014/main" id="{66D684DA-FD3C-4559-AAC7-021C85E23B3D}"/>
            </a:ext>
          </a:extLst>
        </xdr:cNvPr>
        <xdr:cNvSpPr txBox="1"/>
      </xdr:nvSpPr>
      <xdr:spPr>
        <a:xfrm>
          <a:off x="335915" y="13805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9" name="直線コネクタ 278">
          <a:extLst>
            <a:ext uri="{FF2B5EF4-FFF2-40B4-BE49-F238E27FC236}">
              <a16:creationId xmlns:a16="http://schemas.microsoft.com/office/drawing/2014/main" id="{285125B8-38DC-4DAA-AAB4-10288BB77C92}"/>
            </a:ext>
          </a:extLst>
        </xdr:cNvPr>
        <xdr:cNvCxnSpPr/>
      </xdr:nvCxnSpPr>
      <xdr:spPr>
        <a:xfrm>
          <a:off x="670560" y="136251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80" name="テキスト ボックス 279">
          <a:extLst>
            <a:ext uri="{FF2B5EF4-FFF2-40B4-BE49-F238E27FC236}">
              <a16:creationId xmlns:a16="http://schemas.microsoft.com/office/drawing/2014/main" id="{DCAA53DE-5748-4963-A27E-FDF9F06CF443}"/>
            </a:ext>
          </a:extLst>
        </xdr:cNvPr>
        <xdr:cNvSpPr txBox="1"/>
      </xdr:nvSpPr>
      <xdr:spPr>
        <a:xfrm>
          <a:off x="335915" y="134867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1" name="直線コネクタ 280">
          <a:extLst>
            <a:ext uri="{FF2B5EF4-FFF2-40B4-BE49-F238E27FC236}">
              <a16:creationId xmlns:a16="http://schemas.microsoft.com/office/drawing/2014/main" id="{5DDE231B-05AB-4BF5-8D65-D105C50903E9}"/>
            </a:ext>
          </a:extLst>
        </xdr:cNvPr>
        <xdr:cNvCxnSpPr/>
      </xdr:nvCxnSpPr>
      <xdr:spPr>
        <a:xfrm>
          <a:off x="670560" y="133070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2" name="テキスト ボックス 281">
          <a:extLst>
            <a:ext uri="{FF2B5EF4-FFF2-40B4-BE49-F238E27FC236}">
              <a16:creationId xmlns:a16="http://schemas.microsoft.com/office/drawing/2014/main" id="{0A56ACCF-743C-464B-AA99-1405F0C0E7B8}"/>
            </a:ext>
          </a:extLst>
        </xdr:cNvPr>
        <xdr:cNvSpPr txBox="1"/>
      </xdr:nvSpPr>
      <xdr:spPr>
        <a:xfrm>
          <a:off x="335915" y="13167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3" name="直線コネクタ 282">
          <a:extLst>
            <a:ext uri="{FF2B5EF4-FFF2-40B4-BE49-F238E27FC236}">
              <a16:creationId xmlns:a16="http://schemas.microsoft.com/office/drawing/2014/main" id="{8CC09AA6-A3E6-4949-AD55-E8D8686C0C90}"/>
            </a:ext>
          </a:extLst>
        </xdr:cNvPr>
        <xdr:cNvCxnSpPr/>
      </xdr:nvCxnSpPr>
      <xdr:spPr>
        <a:xfrm>
          <a:off x="670560" y="129870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4" name="テキスト ボックス 283">
          <a:extLst>
            <a:ext uri="{FF2B5EF4-FFF2-40B4-BE49-F238E27FC236}">
              <a16:creationId xmlns:a16="http://schemas.microsoft.com/office/drawing/2014/main" id="{9F50B34A-A6DE-4556-899A-212AE1AFF19C}"/>
            </a:ext>
          </a:extLst>
        </xdr:cNvPr>
        <xdr:cNvSpPr txBox="1"/>
      </xdr:nvSpPr>
      <xdr:spPr>
        <a:xfrm>
          <a:off x="335915" y="12848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7F4C399-E4AD-44E8-8590-37B51223AB48}"/>
            </a:ext>
          </a:extLst>
        </xdr:cNvPr>
        <xdr:cNvCxnSpPr/>
      </xdr:nvCxnSpPr>
      <xdr:spPr>
        <a:xfrm>
          <a:off x="670560" y="126682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6" name="テキスト ボックス 285">
          <a:extLst>
            <a:ext uri="{FF2B5EF4-FFF2-40B4-BE49-F238E27FC236}">
              <a16:creationId xmlns:a16="http://schemas.microsoft.com/office/drawing/2014/main" id="{3EFD0396-84A0-46DF-877E-E4ECE4874A2B}"/>
            </a:ext>
          </a:extLst>
        </xdr:cNvPr>
        <xdr:cNvSpPr txBox="1"/>
      </xdr:nvSpPr>
      <xdr:spPr>
        <a:xfrm>
          <a:off x="335915" y="125298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0C46FEF-5392-4A0D-B29B-0B3FFCD0EB75}"/>
            </a:ext>
          </a:extLst>
        </xdr:cNvPr>
        <xdr:cNvSpPr/>
      </xdr:nvSpPr>
      <xdr:spPr>
        <a:xfrm>
          <a:off x="670560" y="1266825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170180</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7AC21F1B-1A36-4D9E-B58B-9D993F485EBB}"/>
            </a:ext>
          </a:extLst>
        </xdr:cNvPr>
        <xdr:cNvCxnSpPr/>
      </xdr:nvCxnSpPr>
      <xdr:spPr>
        <a:xfrm flipV="1">
          <a:off x="4086225" y="130784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05130" cy="256540"/>
    <xdr:sp macro="" textlink="">
      <xdr:nvSpPr>
        <xdr:cNvPr id="289" name="【公営住宅】&#10;有形固定資産減価償却率最小値テキスト">
          <a:extLst>
            <a:ext uri="{FF2B5EF4-FFF2-40B4-BE49-F238E27FC236}">
              <a16:creationId xmlns:a16="http://schemas.microsoft.com/office/drawing/2014/main" id="{2EF7D28B-C692-4B29-B5CB-AA19D7D4D71E}"/>
            </a:ext>
          </a:extLst>
        </xdr:cNvPr>
        <xdr:cNvSpPr txBox="1"/>
      </xdr:nvSpPr>
      <xdr:spPr>
        <a:xfrm>
          <a:off x="4124960" y="144589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2D11DB62-E7D5-47CC-B136-9256A93976FC}"/>
            </a:ext>
          </a:extLst>
        </xdr:cNvPr>
        <xdr:cNvCxnSpPr/>
      </xdr:nvCxnSpPr>
      <xdr:spPr>
        <a:xfrm>
          <a:off x="4020820" y="144551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116840</xdr:rowOff>
    </xdr:from>
    <xdr:ext cx="405130" cy="259080"/>
    <xdr:sp macro="" textlink="">
      <xdr:nvSpPr>
        <xdr:cNvPr id="291" name="【公営住宅】&#10;有形固定資産減価償却率最大値テキスト">
          <a:extLst>
            <a:ext uri="{FF2B5EF4-FFF2-40B4-BE49-F238E27FC236}">
              <a16:creationId xmlns:a16="http://schemas.microsoft.com/office/drawing/2014/main" id="{28AAF970-7EBF-4F77-B699-52F80CC48496}"/>
            </a:ext>
          </a:extLst>
        </xdr:cNvPr>
        <xdr:cNvSpPr txBox="1"/>
      </xdr:nvSpPr>
      <xdr:spPr>
        <a:xfrm>
          <a:off x="4124960" y="1285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170180</xdr:rowOff>
    </xdr:from>
    <xdr:to>
      <xdr:col>24</xdr:col>
      <xdr:colOff>152400</xdr:colOff>
      <xdr:row>77</xdr:row>
      <xdr:rowOff>170180</xdr:rowOff>
    </xdr:to>
    <xdr:cxnSp macro="">
      <xdr:nvCxnSpPr>
        <xdr:cNvPr id="292" name="直線コネクタ 291">
          <a:extLst>
            <a:ext uri="{FF2B5EF4-FFF2-40B4-BE49-F238E27FC236}">
              <a16:creationId xmlns:a16="http://schemas.microsoft.com/office/drawing/2014/main" id="{9FA7A47E-7286-44F9-A79E-BAFD9F387FF6}"/>
            </a:ext>
          </a:extLst>
        </xdr:cNvPr>
        <xdr:cNvCxnSpPr/>
      </xdr:nvCxnSpPr>
      <xdr:spPr>
        <a:xfrm>
          <a:off x="4020820" y="13078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166370</xdr:rowOff>
    </xdr:from>
    <xdr:ext cx="405130" cy="256540"/>
    <xdr:sp macro="" textlink="">
      <xdr:nvSpPr>
        <xdr:cNvPr id="293" name="【公営住宅】&#10;有形固定資産減価償却率平均値テキスト">
          <a:extLst>
            <a:ext uri="{FF2B5EF4-FFF2-40B4-BE49-F238E27FC236}">
              <a16:creationId xmlns:a16="http://schemas.microsoft.com/office/drawing/2014/main" id="{4F2A1155-ECF4-42B5-AC77-386452264D23}"/>
            </a:ext>
          </a:extLst>
        </xdr:cNvPr>
        <xdr:cNvSpPr txBox="1"/>
      </xdr:nvSpPr>
      <xdr:spPr>
        <a:xfrm>
          <a:off x="4124960" y="140804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84</xdr:row>
      <xdr:rowOff>16510</xdr:rowOff>
    </xdr:from>
    <xdr:to>
      <xdr:col>24</xdr:col>
      <xdr:colOff>114300</xdr:colOff>
      <xdr:row>84</xdr:row>
      <xdr:rowOff>118110</xdr:rowOff>
    </xdr:to>
    <xdr:sp macro="" textlink="">
      <xdr:nvSpPr>
        <xdr:cNvPr id="294" name="フローチャート: 判断 293">
          <a:extLst>
            <a:ext uri="{FF2B5EF4-FFF2-40B4-BE49-F238E27FC236}">
              <a16:creationId xmlns:a16="http://schemas.microsoft.com/office/drawing/2014/main" id="{68C09B15-130F-4AC4-80F1-84381E519B76}"/>
            </a:ext>
          </a:extLst>
        </xdr:cNvPr>
        <xdr:cNvSpPr/>
      </xdr:nvSpPr>
      <xdr:spPr>
        <a:xfrm>
          <a:off x="4036060" y="1409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155575</xdr:rowOff>
    </xdr:from>
    <xdr:to>
      <xdr:col>20</xdr:col>
      <xdr:colOff>38100</xdr:colOff>
      <xdr:row>84</xdr:row>
      <xdr:rowOff>86360</xdr:rowOff>
    </xdr:to>
    <xdr:sp macro="" textlink="">
      <xdr:nvSpPr>
        <xdr:cNvPr id="295" name="フローチャート: 判断 294">
          <a:extLst>
            <a:ext uri="{FF2B5EF4-FFF2-40B4-BE49-F238E27FC236}">
              <a16:creationId xmlns:a16="http://schemas.microsoft.com/office/drawing/2014/main" id="{618C1A96-0C0A-4154-AABE-809E54442ADF}"/>
            </a:ext>
          </a:extLst>
        </xdr:cNvPr>
        <xdr:cNvSpPr/>
      </xdr:nvSpPr>
      <xdr:spPr>
        <a:xfrm>
          <a:off x="3312160" y="14069695"/>
          <a:ext cx="7874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104775</xdr:rowOff>
    </xdr:from>
    <xdr:to>
      <xdr:col>15</xdr:col>
      <xdr:colOff>101600</xdr:colOff>
      <xdr:row>83</xdr:row>
      <xdr:rowOff>34925</xdr:rowOff>
    </xdr:to>
    <xdr:sp macro="" textlink="">
      <xdr:nvSpPr>
        <xdr:cNvPr id="296" name="フローチャート: 判断 295">
          <a:extLst>
            <a:ext uri="{FF2B5EF4-FFF2-40B4-BE49-F238E27FC236}">
              <a16:creationId xmlns:a16="http://schemas.microsoft.com/office/drawing/2014/main" id="{CAA24E89-5781-4123-AB36-4883664B1780}"/>
            </a:ext>
          </a:extLst>
        </xdr:cNvPr>
        <xdr:cNvSpPr/>
      </xdr:nvSpPr>
      <xdr:spPr>
        <a:xfrm>
          <a:off x="2514600" y="13851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98425</xdr:rowOff>
    </xdr:from>
    <xdr:to>
      <xdr:col>10</xdr:col>
      <xdr:colOff>165100</xdr:colOff>
      <xdr:row>83</xdr:row>
      <xdr:rowOff>29210</xdr:rowOff>
    </xdr:to>
    <xdr:sp macro="" textlink="">
      <xdr:nvSpPr>
        <xdr:cNvPr id="297" name="フローチャート: 判断 296">
          <a:extLst>
            <a:ext uri="{FF2B5EF4-FFF2-40B4-BE49-F238E27FC236}">
              <a16:creationId xmlns:a16="http://schemas.microsoft.com/office/drawing/2014/main" id="{83D8C90F-199D-472A-8885-FE2396D41F5E}"/>
            </a:ext>
          </a:extLst>
        </xdr:cNvPr>
        <xdr:cNvSpPr/>
      </xdr:nvSpPr>
      <xdr:spPr>
        <a:xfrm>
          <a:off x="1739900" y="138449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8" name="フローチャート: 判断 297">
          <a:extLst>
            <a:ext uri="{FF2B5EF4-FFF2-40B4-BE49-F238E27FC236}">
              <a16:creationId xmlns:a16="http://schemas.microsoft.com/office/drawing/2014/main" id="{2A72C20F-275C-4833-AA26-5322ECC4588E}"/>
            </a:ext>
          </a:extLst>
        </xdr:cNvPr>
        <xdr:cNvSpPr/>
      </xdr:nvSpPr>
      <xdr:spPr>
        <a:xfrm>
          <a:off x="96520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A17644E3-4DA1-4DCA-90C2-B486018E2BC2}"/>
            </a:ext>
          </a:extLst>
        </xdr:cNvPr>
        <xdr:cNvSpPr txBox="1"/>
      </xdr:nvSpPr>
      <xdr:spPr>
        <a:xfrm>
          <a:off x="391922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C037E74E-B822-4E81-AB46-919637654FC2}"/>
            </a:ext>
          </a:extLst>
        </xdr:cNvPr>
        <xdr:cNvSpPr txBox="1"/>
      </xdr:nvSpPr>
      <xdr:spPr>
        <a:xfrm>
          <a:off x="31877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AF1AB74E-DAAF-4249-9E72-24291970E631}"/>
            </a:ext>
          </a:extLst>
        </xdr:cNvPr>
        <xdr:cNvSpPr txBox="1"/>
      </xdr:nvSpPr>
      <xdr:spPr>
        <a:xfrm>
          <a:off x="23977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FD085E7A-B82E-43D5-A5C9-0F8B14C561B6}"/>
            </a:ext>
          </a:extLst>
        </xdr:cNvPr>
        <xdr:cNvSpPr txBox="1"/>
      </xdr:nvSpPr>
      <xdr:spPr>
        <a:xfrm>
          <a:off x="16230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A6A3461F-3554-4DAD-B988-896C7C7C980E}"/>
            </a:ext>
          </a:extLst>
        </xdr:cNvPr>
        <xdr:cNvSpPr txBox="1"/>
      </xdr:nvSpPr>
      <xdr:spPr>
        <a:xfrm>
          <a:off x="8407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83820</xdr:rowOff>
    </xdr:from>
    <xdr:to>
      <xdr:col>24</xdr:col>
      <xdr:colOff>114300</xdr:colOff>
      <xdr:row>84</xdr:row>
      <xdr:rowOff>13970</xdr:rowOff>
    </xdr:to>
    <xdr:sp macro="" textlink="">
      <xdr:nvSpPr>
        <xdr:cNvPr id="304" name="楕円 303">
          <a:extLst>
            <a:ext uri="{FF2B5EF4-FFF2-40B4-BE49-F238E27FC236}">
              <a16:creationId xmlns:a16="http://schemas.microsoft.com/office/drawing/2014/main" id="{44EA58FF-492A-463C-A9BC-F664DDB86177}"/>
            </a:ext>
          </a:extLst>
        </xdr:cNvPr>
        <xdr:cNvSpPr/>
      </xdr:nvSpPr>
      <xdr:spPr>
        <a:xfrm>
          <a:off x="4036060" y="13997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106680</xdr:rowOff>
    </xdr:from>
    <xdr:ext cx="405130" cy="259080"/>
    <xdr:sp macro="" textlink="">
      <xdr:nvSpPr>
        <xdr:cNvPr id="305" name="【公営住宅】&#10;有形固定資産減価償却率該当値テキスト">
          <a:extLst>
            <a:ext uri="{FF2B5EF4-FFF2-40B4-BE49-F238E27FC236}">
              <a16:creationId xmlns:a16="http://schemas.microsoft.com/office/drawing/2014/main" id="{1783FFDB-ADC1-46E4-A0BE-351EABB5D0E9}"/>
            </a:ext>
          </a:extLst>
        </xdr:cNvPr>
        <xdr:cNvSpPr txBox="1"/>
      </xdr:nvSpPr>
      <xdr:spPr>
        <a:xfrm>
          <a:off x="4124960" y="13853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38100</xdr:rowOff>
    </xdr:from>
    <xdr:to>
      <xdr:col>20</xdr:col>
      <xdr:colOff>38100</xdr:colOff>
      <xdr:row>83</xdr:row>
      <xdr:rowOff>139700</xdr:rowOff>
    </xdr:to>
    <xdr:sp macro="" textlink="">
      <xdr:nvSpPr>
        <xdr:cNvPr id="306" name="楕円 305">
          <a:extLst>
            <a:ext uri="{FF2B5EF4-FFF2-40B4-BE49-F238E27FC236}">
              <a16:creationId xmlns:a16="http://schemas.microsoft.com/office/drawing/2014/main" id="{12CECBB8-CE97-4FB5-B65D-051A063410D6}"/>
            </a:ext>
          </a:extLst>
        </xdr:cNvPr>
        <xdr:cNvSpPr/>
      </xdr:nvSpPr>
      <xdr:spPr>
        <a:xfrm>
          <a:off x="3312160" y="13952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88900</xdr:rowOff>
    </xdr:from>
    <xdr:to>
      <xdr:col>24</xdr:col>
      <xdr:colOff>63500</xdr:colOff>
      <xdr:row>83</xdr:row>
      <xdr:rowOff>134620</xdr:rowOff>
    </xdr:to>
    <xdr:cxnSp macro="">
      <xdr:nvCxnSpPr>
        <xdr:cNvPr id="307" name="直線コネクタ 306">
          <a:extLst>
            <a:ext uri="{FF2B5EF4-FFF2-40B4-BE49-F238E27FC236}">
              <a16:creationId xmlns:a16="http://schemas.microsoft.com/office/drawing/2014/main" id="{679C6648-DC66-4D29-AFA8-303F9BB3B919}"/>
            </a:ext>
          </a:extLst>
        </xdr:cNvPr>
        <xdr:cNvCxnSpPr/>
      </xdr:nvCxnSpPr>
      <xdr:spPr>
        <a:xfrm>
          <a:off x="3355340" y="14003020"/>
          <a:ext cx="7315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167005</xdr:rowOff>
    </xdr:from>
    <xdr:to>
      <xdr:col>15</xdr:col>
      <xdr:colOff>101600</xdr:colOff>
      <xdr:row>83</xdr:row>
      <xdr:rowOff>97790</xdr:rowOff>
    </xdr:to>
    <xdr:sp macro="" textlink="">
      <xdr:nvSpPr>
        <xdr:cNvPr id="308" name="楕円 307">
          <a:extLst>
            <a:ext uri="{FF2B5EF4-FFF2-40B4-BE49-F238E27FC236}">
              <a16:creationId xmlns:a16="http://schemas.microsoft.com/office/drawing/2014/main" id="{A0D66AA0-B673-4DD7-B9C1-4A4099F7FC47}"/>
            </a:ext>
          </a:extLst>
        </xdr:cNvPr>
        <xdr:cNvSpPr/>
      </xdr:nvSpPr>
      <xdr:spPr>
        <a:xfrm>
          <a:off x="2514600" y="139134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46355</xdr:rowOff>
    </xdr:from>
    <xdr:to>
      <xdr:col>19</xdr:col>
      <xdr:colOff>177800</xdr:colOff>
      <xdr:row>83</xdr:row>
      <xdr:rowOff>88900</xdr:rowOff>
    </xdr:to>
    <xdr:cxnSp macro="">
      <xdr:nvCxnSpPr>
        <xdr:cNvPr id="309" name="直線コネクタ 308">
          <a:extLst>
            <a:ext uri="{FF2B5EF4-FFF2-40B4-BE49-F238E27FC236}">
              <a16:creationId xmlns:a16="http://schemas.microsoft.com/office/drawing/2014/main" id="{1C88EA1D-A52D-47A8-8203-FD721D98C809}"/>
            </a:ext>
          </a:extLst>
        </xdr:cNvPr>
        <xdr:cNvCxnSpPr/>
      </xdr:nvCxnSpPr>
      <xdr:spPr>
        <a:xfrm>
          <a:off x="2565400" y="13960475"/>
          <a:ext cx="78994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127635</xdr:rowOff>
    </xdr:from>
    <xdr:to>
      <xdr:col>10</xdr:col>
      <xdr:colOff>165100</xdr:colOff>
      <xdr:row>83</xdr:row>
      <xdr:rowOff>57785</xdr:rowOff>
    </xdr:to>
    <xdr:sp macro="" textlink="">
      <xdr:nvSpPr>
        <xdr:cNvPr id="310" name="楕円 309">
          <a:extLst>
            <a:ext uri="{FF2B5EF4-FFF2-40B4-BE49-F238E27FC236}">
              <a16:creationId xmlns:a16="http://schemas.microsoft.com/office/drawing/2014/main" id="{E2EFA514-1FF7-4BFC-9C48-B21C29107BCB}"/>
            </a:ext>
          </a:extLst>
        </xdr:cNvPr>
        <xdr:cNvSpPr/>
      </xdr:nvSpPr>
      <xdr:spPr>
        <a:xfrm>
          <a:off x="1739900" y="13874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6985</xdr:rowOff>
    </xdr:from>
    <xdr:to>
      <xdr:col>15</xdr:col>
      <xdr:colOff>50800</xdr:colOff>
      <xdr:row>83</xdr:row>
      <xdr:rowOff>46355</xdr:rowOff>
    </xdr:to>
    <xdr:cxnSp macro="">
      <xdr:nvCxnSpPr>
        <xdr:cNvPr id="311" name="直線コネクタ 310">
          <a:extLst>
            <a:ext uri="{FF2B5EF4-FFF2-40B4-BE49-F238E27FC236}">
              <a16:creationId xmlns:a16="http://schemas.microsoft.com/office/drawing/2014/main" id="{69F80139-4562-4438-A2A5-F9C72DD272D2}"/>
            </a:ext>
          </a:extLst>
        </xdr:cNvPr>
        <xdr:cNvCxnSpPr/>
      </xdr:nvCxnSpPr>
      <xdr:spPr>
        <a:xfrm>
          <a:off x="1790700" y="13921105"/>
          <a:ext cx="7747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81915</xdr:rowOff>
    </xdr:from>
    <xdr:to>
      <xdr:col>6</xdr:col>
      <xdr:colOff>38100</xdr:colOff>
      <xdr:row>83</xdr:row>
      <xdr:rowOff>12065</xdr:rowOff>
    </xdr:to>
    <xdr:sp macro="" textlink="">
      <xdr:nvSpPr>
        <xdr:cNvPr id="312" name="楕円 311">
          <a:extLst>
            <a:ext uri="{FF2B5EF4-FFF2-40B4-BE49-F238E27FC236}">
              <a16:creationId xmlns:a16="http://schemas.microsoft.com/office/drawing/2014/main" id="{7D03645D-6DFB-4139-BDEF-B80F738D0715}"/>
            </a:ext>
          </a:extLst>
        </xdr:cNvPr>
        <xdr:cNvSpPr/>
      </xdr:nvSpPr>
      <xdr:spPr>
        <a:xfrm>
          <a:off x="965200" y="13828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132715</xdr:rowOff>
    </xdr:from>
    <xdr:to>
      <xdr:col>10</xdr:col>
      <xdr:colOff>114300</xdr:colOff>
      <xdr:row>83</xdr:row>
      <xdr:rowOff>6985</xdr:rowOff>
    </xdr:to>
    <xdr:cxnSp macro="">
      <xdr:nvCxnSpPr>
        <xdr:cNvPr id="313" name="直線コネクタ 312">
          <a:extLst>
            <a:ext uri="{FF2B5EF4-FFF2-40B4-BE49-F238E27FC236}">
              <a16:creationId xmlns:a16="http://schemas.microsoft.com/office/drawing/2014/main" id="{0AD8D334-8679-497B-85E5-488529F45F76}"/>
            </a:ext>
          </a:extLst>
        </xdr:cNvPr>
        <xdr:cNvCxnSpPr/>
      </xdr:nvCxnSpPr>
      <xdr:spPr>
        <a:xfrm>
          <a:off x="1008380" y="13879195"/>
          <a:ext cx="7823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84</xdr:row>
      <xdr:rowOff>76835</xdr:rowOff>
    </xdr:from>
    <xdr:ext cx="405130" cy="256540"/>
    <xdr:sp macro="" textlink="">
      <xdr:nvSpPr>
        <xdr:cNvPr id="314" name="n_1aveValue【公営住宅】&#10;有形固定資産減価償却率">
          <a:extLst>
            <a:ext uri="{FF2B5EF4-FFF2-40B4-BE49-F238E27FC236}">
              <a16:creationId xmlns:a16="http://schemas.microsoft.com/office/drawing/2014/main" id="{8EEDF09C-26A6-4918-8659-1716F0EED461}"/>
            </a:ext>
          </a:extLst>
        </xdr:cNvPr>
        <xdr:cNvSpPr txBox="1"/>
      </xdr:nvSpPr>
      <xdr:spPr>
        <a:xfrm>
          <a:off x="3170555" y="14158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52070</xdr:rowOff>
    </xdr:from>
    <xdr:ext cx="402590" cy="256540"/>
    <xdr:sp macro="" textlink="">
      <xdr:nvSpPr>
        <xdr:cNvPr id="315" name="n_2aveValue【公営住宅】&#10;有形固定資産減価償却率">
          <a:extLst>
            <a:ext uri="{FF2B5EF4-FFF2-40B4-BE49-F238E27FC236}">
              <a16:creationId xmlns:a16="http://schemas.microsoft.com/office/drawing/2014/main" id="{BE04F6C8-C2E2-4414-915D-62BDC6AD04E4}"/>
            </a:ext>
          </a:extLst>
        </xdr:cNvPr>
        <xdr:cNvSpPr txBox="1"/>
      </xdr:nvSpPr>
      <xdr:spPr>
        <a:xfrm>
          <a:off x="2385695" y="136309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45085</xdr:rowOff>
    </xdr:from>
    <xdr:ext cx="402590" cy="258445"/>
    <xdr:sp macro="" textlink="">
      <xdr:nvSpPr>
        <xdr:cNvPr id="316" name="n_3aveValue【公営住宅】&#10;有形固定資産減価償却率">
          <a:extLst>
            <a:ext uri="{FF2B5EF4-FFF2-40B4-BE49-F238E27FC236}">
              <a16:creationId xmlns:a16="http://schemas.microsoft.com/office/drawing/2014/main" id="{380C3D91-C8F3-4798-8F96-BB0484E8BF89}"/>
            </a:ext>
          </a:extLst>
        </xdr:cNvPr>
        <xdr:cNvSpPr txBox="1"/>
      </xdr:nvSpPr>
      <xdr:spPr>
        <a:xfrm>
          <a:off x="1610995" y="136239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116840</xdr:rowOff>
    </xdr:from>
    <xdr:ext cx="402590" cy="259080"/>
    <xdr:sp macro="" textlink="">
      <xdr:nvSpPr>
        <xdr:cNvPr id="317" name="n_4aveValue【公営住宅】&#10;有形固定資産減価償却率">
          <a:extLst>
            <a:ext uri="{FF2B5EF4-FFF2-40B4-BE49-F238E27FC236}">
              <a16:creationId xmlns:a16="http://schemas.microsoft.com/office/drawing/2014/main" id="{56B880D2-12D3-4A3D-84D2-395AFC3C989D}"/>
            </a:ext>
          </a:extLst>
        </xdr:cNvPr>
        <xdr:cNvSpPr txBox="1"/>
      </xdr:nvSpPr>
      <xdr:spPr>
        <a:xfrm>
          <a:off x="836295" y="13360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156210</xdr:rowOff>
    </xdr:from>
    <xdr:ext cx="405130" cy="256540"/>
    <xdr:sp macro="" textlink="">
      <xdr:nvSpPr>
        <xdr:cNvPr id="318" name="n_1mainValue【公営住宅】&#10;有形固定資産減価償却率">
          <a:extLst>
            <a:ext uri="{FF2B5EF4-FFF2-40B4-BE49-F238E27FC236}">
              <a16:creationId xmlns:a16="http://schemas.microsoft.com/office/drawing/2014/main" id="{B7D43916-F9CD-4A0A-AE51-A7D5C8F43426}"/>
            </a:ext>
          </a:extLst>
        </xdr:cNvPr>
        <xdr:cNvSpPr txBox="1"/>
      </xdr:nvSpPr>
      <xdr:spPr>
        <a:xfrm>
          <a:off x="3170555" y="137350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88265</xdr:rowOff>
    </xdr:from>
    <xdr:ext cx="402590" cy="256540"/>
    <xdr:sp macro="" textlink="">
      <xdr:nvSpPr>
        <xdr:cNvPr id="319" name="n_2mainValue【公営住宅】&#10;有形固定資産減価償却率">
          <a:extLst>
            <a:ext uri="{FF2B5EF4-FFF2-40B4-BE49-F238E27FC236}">
              <a16:creationId xmlns:a16="http://schemas.microsoft.com/office/drawing/2014/main" id="{F556C01B-D896-481F-AA25-BB9E9FABF53D}"/>
            </a:ext>
          </a:extLst>
        </xdr:cNvPr>
        <xdr:cNvSpPr txBox="1"/>
      </xdr:nvSpPr>
      <xdr:spPr>
        <a:xfrm>
          <a:off x="2385695" y="140023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48895</xdr:rowOff>
    </xdr:from>
    <xdr:ext cx="402590" cy="259080"/>
    <xdr:sp macro="" textlink="">
      <xdr:nvSpPr>
        <xdr:cNvPr id="320" name="n_3mainValue【公営住宅】&#10;有形固定資産減価償却率">
          <a:extLst>
            <a:ext uri="{FF2B5EF4-FFF2-40B4-BE49-F238E27FC236}">
              <a16:creationId xmlns:a16="http://schemas.microsoft.com/office/drawing/2014/main" id="{29BD056E-EFA8-41E1-9662-D964EE246ED5}"/>
            </a:ext>
          </a:extLst>
        </xdr:cNvPr>
        <xdr:cNvSpPr txBox="1"/>
      </xdr:nvSpPr>
      <xdr:spPr>
        <a:xfrm>
          <a:off x="1610995" y="139630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3175</xdr:rowOff>
    </xdr:from>
    <xdr:ext cx="402590" cy="259080"/>
    <xdr:sp macro="" textlink="">
      <xdr:nvSpPr>
        <xdr:cNvPr id="321" name="n_4mainValue【公営住宅】&#10;有形固定資産減価償却率">
          <a:extLst>
            <a:ext uri="{FF2B5EF4-FFF2-40B4-BE49-F238E27FC236}">
              <a16:creationId xmlns:a16="http://schemas.microsoft.com/office/drawing/2014/main" id="{67906F48-29ED-4A4D-901C-EBB749913DE4}"/>
            </a:ext>
          </a:extLst>
        </xdr:cNvPr>
        <xdr:cNvSpPr txBox="1"/>
      </xdr:nvSpPr>
      <xdr:spPr>
        <a:xfrm>
          <a:off x="836295" y="139172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6B0EBA4-7689-42C0-8181-D666D7BCB75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FA71DC2-254A-4E27-838A-7B7678F313E9}"/>
            </a:ext>
          </a:extLst>
        </xdr:cNvPr>
        <xdr:cNvSpPr/>
      </xdr:nvSpPr>
      <xdr:spPr>
        <a:xfrm>
          <a:off x="59309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14A38CC-2E9C-4B17-B80B-B0E80E9C12F2}"/>
            </a:ext>
          </a:extLst>
        </xdr:cNvPr>
        <xdr:cNvSpPr/>
      </xdr:nvSpPr>
      <xdr:spPr>
        <a:xfrm>
          <a:off x="59309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C237CEE-A851-4AB9-9FEE-F7C5AC649D87}"/>
            </a:ext>
          </a:extLst>
        </xdr:cNvPr>
        <xdr:cNvSpPr/>
      </xdr:nvSpPr>
      <xdr:spPr>
        <a:xfrm>
          <a:off x="68326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9C92865-D449-4DE7-9633-F77606B31EDA}"/>
            </a:ext>
          </a:extLst>
        </xdr:cNvPr>
        <xdr:cNvSpPr/>
      </xdr:nvSpPr>
      <xdr:spPr>
        <a:xfrm>
          <a:off x="68326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74FF9A8-DB5A-4B72-BED7-95771FA5AEC7}"/>
            </a:ext>
          </a:extLst>
        </xdr:cNvPr>
        <xdr:cNvSpPr/>
      </xdr:nvSpPr>
      <xdr:spPr>
        <a:xfrm>
          <a:off x="78384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2670A7F-A569-49E2-93B9-CBF56716854B}"/>
            </a:ext>
          </a:extLst>
        </xdr:cNvPr>
        <xdr:cNvSpPr/>
      </xdr:nvSpPr>
      <xdr:spPr>
        <a:xfrm>
          <a:off x="78384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CA8EFAD-DFB0-43F3-969B-7688873E6DF1}"/>
            </a:ext>
          </a:extLst>
        </xdr:cNvPr>
        <xdr:cNvSpPr/>
      </xdr:nvSpPr>
      <xdr:spPr>
        <a:xfrm>
          <a:off x="5826760" y="1266825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0" name="テキスト ボックス 329">
          <a:extLst>
            <a:ext uri="{FF2B5EF4-FFF2-40B4-BE49-F238E27FC236}">
              <a16:creationId xmlns:a16="http://schemas.microsoft.com/office/drawing/2014/main" id="{94299437-8687-459B-B899-C28E97E90C87}"/>
            </a:ext>
          </a:extLst>
        </xdr:cNvPr>
        <xdr:cNvSpPr txBox="1"/>
      </xdr:nvSpPr>
      <xdr:spPr>
        <a:xfrm>
          <a:off x="5788660" y="1248156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8D9DDC8-C7A5-4A84-885A-9735A4EEE15C}"/>
            </a:ext>
          </a:extLst>
        </xdr:cNvPr>
        <xdr:cNvCxnSpPr/>
      </xdr:nvCxnSpPr>
      <xdr:spPr>
        <a:xfrm>
          <a:off x="5826760" y="149047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88</xdr:row>
      <xdr:rowOff>10160</xdr:rowOff>
    </xdr:from>
    <xdr:ext cx="464820" cy="259080"/>
    <xdr:sp macro="" textlink="">
      <xdr:nvSpPr>
        <xdr:cNvPr id="332" name="テキスト ボックス 331">
          <a:extLst>
            <a:ext uri="{FF2B5EF4-FFF2-40B4-BE49-F238E27FC236}">
              <a16:creationId xmlns:a16="http://schemas.microsoft.com/office/drawing/2014/main" id="{F35D9E6D-AC31-46FF-95DF-E25A237C37A5}"/>
            </a:ext>
          </a:extLst>
        </xdr:cNvPr>
        <xdr:cNvSpPr txBox="1"/>
      </xdr:nvSpPr>
      <xdr:spPr>
        <a:xfrm>
          <a:off x="5405120" y="1476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42F33F1D-613A-42FB-A680-2E5980B2587C}"/>
            </a:ext>
          </a:extLst>
        </xdr:cNvPr>
        <xdr:cNvCxnSpPr/>
      </xdr:nvCxnSpPr>
      <xdr:spPr>
        <a:xfrm>
          <a:off x="5826760" y="145313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34" name="テキスト ボックス 333">
          <a:extLst>
            <a:ext uri="{FF2B5EF4-FFF2-40B4-BE49-F238E27FC236}">
              <a16:creationId xmlns:a16="http://schemas.microsoft.com/office/drawing/2014/main" id="{E4A1270B-AEBB-4776-A3EE-B454AF803B36}"/>
            </a:ext>
          </a:extLst>
        </xdr:cNvPr>
        <xdr:cNvSpPr txBox="1"/>
      </xdr:nvSpPr>
      <xdr:spPr>
        <a:xfrm>
          <a:off x="5405120" y="143929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8CAD988F-50D6-4C17-BE34-2B89FB4ABE34}"/>
            </a:ext>
          </a:extLst>
        </xdr:cNvPr>
        <xdr:cNvCxnSpPr/>
      </xdr:nvCxnSpPr>
      <xdr:spPr>
        <a:xfrm>
          <a:off x="5826760" y="141579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36" name="テキスト ボックス 335">
          <a:extLst>
            <a:ext uri="{FF2B5EF4-FFF2-40B4-BE49-F238E27FC236}">
              <a16:creationId xmlns:a16="http://schemas.microsoft.com/office/drawing/2014/main" id="{EC61CEF9-87F3-4D9D-9596-1E2BEC3C836D}"/>
            </a:ext>
          </a:extLst>
        </xdr:cNvPr>
        <xdr:cNvSpPr txBox="1"/>
      </xdr:nvSpPr>
      <xdr:spPr>
        <a:xfrm>
          <a:off x="5405120" y="140195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2E0D285B-5086-4896-9931-FC95A90A8CD0}"/>
            </a:ext>
          </a:extLst>
        </xdr:cNvPr>
        <xdr:cNvCxnSpPr/>
      </xdr:nvCxnSpPr>
      <xdr:spPr>
        <a:xfrm>
          <a:off x="5826760" y="137845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8" name="テキスト ボックス 337">
          <a:extLst>
            <a:ext uri="{FF2B5EF4-FFF2-40B4-BE49-F238E27FC236}">
              <a16:creationId xmlns:a16="http://schemas.microsoft.com/office/drawing/2014/main" id="{DD7AFBCF-E3B3-49A2-AB54-D094901B1CC8}"/>
            </a:ext>
          </a:extLst>
        </xdr:cNvPr>
        <xdr:cNvSpPr txBox="1"/>
      </xdr:nvSpPr>
      <xdr:spPr>
        <a:xfrm>
          <a:off x="5405120" y="13646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F8502EC7-D170-46E7-8AF6-3810E157BDE9}"/>
            </a:ext>
          </a:extLst>
        </xdr:cNvPr>
        <xdr:cNvCxnSpPr/>
      </xdr:nvCxnSpPr>
      <xdr:spPr>
        <a:xfrm>
          <a:off x="5826760" y="134112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40" name="テキスト ボックス 339">
          <a:extLst>
            <a:ext uri="{FF2B5EF4-FFF2-40B4-BE49-F238E27FC236}">
              <a16:creationId xmlns:a16="http://schemas.microsoft.com/office/drawing/2014/main" id="{0270B980-62DB-42D7-8021-ED57554ABB21}"/>
            </a:ext>
          </a:extLst>
        </xdr:cNvPr>
        <xdr:cNvSpPr txBox="1"/>
      </xdr:nvSpPr>
      <xdr:spPr>
        <a:xfrm>
          <a:off x="5405120" y="132727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BFC7A282-8E39-4B6E-B207-EBAC854F6E7A}"/>
            </a:ext>
          </a:extLst>
        </xdr:cNvPr>
        <xdr:cNvCxnSpPr/>
      </xdr:nvCxnSpPr>
      <xdr:spPr>
        <a:xfrm>
          <a:off x="5826760" y="130416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42" name="テキスト ボックス 341">
          <a:extLst>
            <a:ext uri="{FF2B5EF4-FFF2-40B4-BE49-F238E27FC236}">
              <a16:creationId xmlns:a16="http://schemas.microsoft.com/office/drawing/2014/main" id="{0072292C-FD82-4624-986A-FF802AE4E459}"/>
            </a:ext>
          </a:extLst>
        </xdr:cNvPr>
        <xdr:cNvSpPr txBox="1"/>
      </xdr:nvSpPr>
      <xdr:spPr>
        <a:xfrm>
          <a:off x="5405120" y="129032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32A8FFA4-6CF0-47F3-93E7-CA03D232A142}"/>
            </a:ext>
          </a:extLst>
        </xdr:cNvPr>
        <xdr:cNvCxnSpPr/>
      </xdr:nvCxnSpPr>
      <xdr:spPr>
        <a:xfrm>
          <a:off x="5826760" y="1266825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4" name="テキスト ボックス 343">
          <a:extLst>
            <a:ext uri="{FF2B5EF4-FFF2-40B4-BE49-F238E27FC236}">
              <a16:creationId xmlns:a16="http://schemas.microsoft.com/office/drawing/2014/main" id="{9B063D0F-C232-4370-8A29-92154186EECE}"/>
            </a:ext>
          </a:extLst>
        </xdr:cNvPr>
        <xdr:cNvSpPr txBox="1"/>
      </xdr:nvSpPr>
      <xdr:spPr>
        <a:xfrm>
          <a:off x="5405120" y="125298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38A16114-2A08-4298-997D-5518D7C4C646}"/>
            </a:ext>
          </a:extLst>
        </xdr:cNvPr>
        <xdr:cNvSpPr/>
      </xdr:nvSpPr>
      <xdr:spPr>
        <a:xfrm>
          <a:off x="5826760" y="1266825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110490</xdr:rowOff>
    </xdr:from>
    <xdr:to>
      <xdr:col>54</xdr:col>
      <xdr:colOff>189865</xdr:colOff>
      <xdr:row>85</xdr:row>
      <xdr:rowOff>156210</xdr:rowOff>
    </xdr:to>
    <xdr:cxnSp macro="">
      <xdr:nvCxnSpPr>
        <xdr:cNvPr id="346" name="直線コネクタ 345">
          <a:extLst>
            <a:ext uri="{FF2B5EF4-FFF2-40B4-BE49-F238E27FC236}">
              <a16:creationId xmlns:a16="http://schemas.microsoft.com/office/drawing/2014/main" id="{02556F8A-C49A-490F-A07A-DC46A941E51D}"/>
            </a:ext>
          </a:extLst>
        </xdr:cNvPr>
        <xdr:cNvCxnSpPr/>
      </xdr:nvCxnSpPr>
      <xdr:spPr>
        <a:xfrm flipV="1">
          <a:off x="9219565" y="1301877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160020</xdr:rowOff>
    </xdr:from>
    <xdr:ext cx="469900" cy="259080"/>
    <xdr:sp macro="" textlink="">
      <xdr:nvSpPr>
        <xdr:cNvPr id="347" name="【公営住宅】&#10;一人当たり面積最小値テキスト">
          <a:extLst>
            <a:ext uri="{FF2B5EF4-FFF2-40B4-BE49-F238E27FC236}">
              <a16:creationId xmlns:a16="http://schemas.microsoft.com/office/drawing/2014/main" id="{8C7A073E-60E6-4645-944B-ACA2DBEBF214}"/>
            </a:ext>
          </a:extLst>
        </xdr:cNvPr>
        <xdr:cNvSpPr txBox="1"/>
      </xdr:nvSpPr>
      <xdr:spPr>
        <a:xfrm>
          <a:off x="9258300" y="14409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0.268</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156210</xdr:rowOff>
    </xdr:from>
    <xdr:to>
      <xdr:col>55</xdr:col>
      <xdr:colOff>88900</xdr:colOff>
      <xdr:row>85</xdr:row>
      <xdr:rowOff>156210</xdr:rowOff>
    </xdr:to>
    <xdr:cxnSp macro="">
      <xdr:nvCxnSpPr>
        <xdr:cNvPr id="348" name="直線コネクタ 347">
          <a:extLst>
            <a:ext uri="{FF2B5EF4-FFF2-40B4-BE49-F238E27FC236}">
              <a16:creationId xmlns:a16="http://schemas.microsoft.com/office/drawing/2014/main" id="{DDE81635-4E9D-4467-B510-8F06FE3C419E}"/>
            </a:ext>
          </a:extLst>
        </xdr:cNvPr>
        <xdr:cNvCxnSpPr/>
      </xdr:nvCxnSpPr>
      <xdr:spPr>
        <a:xfrm>
          <a:off x="9154160" y="14405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57150</xdr:rowOff>
    </xdr:from>
    <xdr:ext cx="469900" cy="259080"/>
    <xdr:sp macro="" textlink="">
      <xdr:nvSpPr>
        <xdr:cNvPr id="349" name="【公営住宅】&#10;一人当たり面積最大値テキスト">
          <a:extLst>
            <a:ext uri="{FF2B5EF4-FFF2-40B4-BE49-F238E27FC236}">
              <a16:creationId xmlns:a16="http://schemas.microsoft.com/office/drawing/2014/main" id="{E6C17352-0004-4B6A-9547-593F62B9F8F3}"/>
            </a:ext>
          </a:extLst>
        </xdr:cNvPr>
        <xdr:cNvSpPr txBox="1"/>
      </xdr:nvSpPr>
      <xdr:spPr>
        <a:xfrm>
          <a:off x="9258300" y="12797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110490</xdr:rowOff>
    </xdr:from>
    <xdr:to>
      <xdr:col>55</xdr:col>
      <xdr:colOff>88900</xdr:colOff>
      <xdr:row>77</xdr:row>
      <xdr:rowOff>110490</xdr:rowOff>
    </xdr:to>
    <xdr:cxnSp macro="">
      <xdr:nvCxnSpPr>
        <xdr:cNvPr id="350" name="直線コネクタ 349">
          <a:extLst>
            <a:ext uri="{FF2B5EF4-FFF2-40B4-BE49-F238E27FC236}">
              <a16:creationId xmlns:a16="http://schemas.microsoft.com/office/drawing/2014/main" id="{54812905-BD98-4FD3-BF69-750263ABF43C}"/>
            </a:ext>
          </a:extLst>
        </xdr:cNvPr>
        <xdr:cNvCxnSpPr/>
      </xdr:nvCxnSpPr>
      <xdr:spPr>
        <a:xfrm>
          <a:off x="9154160" y="13018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166370</xdr:rowOff>
    </xdr:from>
    <xdr:ext cx="469900" cy="256540"/>
    <xdr:sp macro="" textlink="">
      <xdr:nvSpPr>
        <xdr:cNvPr id="351" name="【公営住宅】&#10;一人当たり面積平均値テキスト">
          <a:extLst>
            <a:ext uri="{FF2B5EF4-FFF2-40B4-BE49-F238E27FC236}">
              <a16:creationId xmlns:a16="http://schemas.microsoft.com/office/drawing/2014/main" id="{BB0AA840-529D-4896-BB4F-052DE9F1E066}"/>
            </a:ext>
          </a:extLst>
        </xdr:cNvPr>
        <xdr:cNvSpPr txBox="1"/>
      </xdr:nvSpPr>
      <xdr:spPr>
        <a:xfrm>
          <a:off x="9258300" y="1340993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2" name="フローチャート: 判断 351">
          <a:extLst>
            <a:ext uri="{FF2B5EF4-FFF2-40B4-BE49-F238E27FC236}">
              <a16:creationId xmlns:a16="http://schemas.microsoft.com/office/drawing/2014/main" id="{B8CB3ED3-9ED5-40B8-8E10-0DB5CDA64105}"/>
            </a:ext>
          </a:extLst>
        </xdr:cNvPr>
        <xdr:cNvSpPr/>
      </xdr:nvSpPr>
      <xdr:spPr>
        <a:xfrm>
          <a:off x="9192260" y="13427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3" name="フローチャート: 判断 352">
          <a:extLst>
            <a:ext uri="{FF2B5EF4-FFF2-40B4-BE49-F238E27FC236}">
              <a16:creationId xmlns:a16="http://schemas.microsoft.com/office/drawing/2014/main" id="{1AFD6F4C-9B54-4069-8328-85EAB3A279F2}"/>
            </a:ext>
          </a:extLst>
        </xdr:cNvPr>
        <xdr:cNvSpPr/>
      </xdr:nvSpPr>
      <xdr:spPr>
        <a:xfrm>
          <a:off x="8445500" y="134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105410</xdr:rowOff>
    </xdr:from>
    <xdr:to>
      <xdr:col>46</xdr:col>
      <xdr:colOff>38100</xdr:colOff>
      <xdr:row>81</xdr:row>
      <xdr:rowOff>35560</xdr:rowOff>
    </xdr:to>
    <xdr:sp macro="" textlink="">
      <xdr:nvSpPr>
        <xdr:cNvPr id="354" name="フローチャート: 判断 353">
          <a:extLst>
            <a:ext uri="{FF2B5EF4-FFF2-40B4-BE49-F238E27FC236}">
              <a16:creationId xmlns:a16="http://schemas.microsoft.com/office/drawing/2014/main" id="{0303728C-88D1-480F-97E8-8F939140CAA5}"/>
            </a:ext>
          </a:extLst>
        </xdr:cNvPr>
        <xdr:cNvSpPr/>
      </xdr:nvSpPr>
      <xdr:spPr>
        <a:xfrm>
          <a:off x="7670800" y="13516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5" name="フローチャート: 判断 354">
          <a:extLst>
            <a:ext uri="{FF2B5EF4-FFF2-40B4-BE49-F238E27FC236}">
              <a16:creationId xmlns:a16="http://schemas.microsoft.com/office/drawing/2014/main" id="{FE037593-DC4C-42E1-A85E-5B7A1B9D12A7}"/>
            </a:ext>
          </a:extLst>
        </xdr:cNvPr>
        <xdr:cNvSpPr/>
      </xdr:nvSpPr>
      <xdr:spPr>
        <a:xfrm>
          <a:off x="6873240" y="13531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6" name="フローチャート: 判断 355">
          <a:extLst>
            <a:ext uri="{FF2B5EF4-FFF2-40B4-BE49-F238E27FC236}">
              <a16:creationId xmlns:a16="http://schemas.microsoft.com/office/drawing/2014/main" id="{91FE685D-05B9-441B-9C20-3FDFCDDC309E}"/>
            </a:ext>
          </a:extLst>
        </xdr:cNvPr>
        <xdr:cNvSpPr/>
      </xdr:nvSpPr>
      <xdr:spPr>
        <a:xfrm>
          <a:off x="60985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80302529-AC9A-4A16-8A4A-0C176AB2D6EB}"/>
            </a:ext>
          </a:extLst>
        </xdr:cNvPr>
        <xdr:cNvSpPr txBox="1"/>
      </xdr:nvSpPr>
      <xdr:spPr>
        <a:xfrm>
          <a:off x="90525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4B18AFFD-164B-4D24-8512-68B9D41F60C6}"/>
            </a:ext>
          </a:extLst>
        </xdr:cNvPr>
        <xdr:cNvSpPr txBox="1"/>
      </xdr:nvSpPr>
      <xdr:spPr>
        <a:xfrm>
          <a:off x="83286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84423071-063D-492C-B3D4-1D4273946A44}"/>
            </a:ext>
          </a:extLst>
        </xdr:cNvPr>
        <xdr:cNvSpPr txBox="1"/>
      </xdr:nvSpPr>
      <xdr:spPr>
        <a:xfrm>
          <a:off x="75463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F39C041-BBE2-4A27-B3A7-288AABB7AF75}"/>
            </a:ext>
          </a:extLst>
        </xdr:cNvPr>
        <xdr:cNvSpPr txBox="1"/>
      </xdr:nvSpPr>
      <xdr:spPr>
        <a:xfrm>
          <a:off x="67564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54D13F3F-C492-494D-B632-0AE6E3AD3946}"/>
            </a:ext>
          </a:extLst>
        </xdr:cNvPr>
        <xdr:cNvSpPr txBox="1"/>
      </xdr:nvSpPr>
      <xdr:spPr>
        <a:xfrm>
          <a:off x="59817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82550</xdr:rowOff>
    </xdr:from>
    <xdr:to>
      <xdr:col>55</xdr:col>
      <xdr:colOff>50800</xdr:colOff>
      <xdr:row>80</xdr:row>
      <xdr:rowOff>12700</xdr:rowOff>
    </xdr:to>
    <xdr:sp macro="" textlink="">
      <xdr:nvSpPr>
        <xdr:cNvPr id="362" name="楕円 361">
          <a:extLst>
            <a:ext uri="{FF2B5EF4-FFF2-40B4-BE49-F238E27FC236}">
              <a16:creationId xmlns:a16="http://schemas.microsoft.com/office/drawing/2014/main" id="{C8438122-535C-4487-8F5F-D636283E9502}"/>
            </a:ext>
          </a:extLst>
        </xdr:cNvPr>
        <xdr:cNvSpPr/>
      </xdr:nvSpPr>
      <xdr:spPr>
        <a:xfrm>
          <a:off x="9192260" y="13326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105410</xdr:rowOff>
    </xdr:from>
    <xdr:ext cx="469900" cy="259080"/>
    <xdr:sp macro="" textlink="">
      <xdr:nvSpPr>
        <xdr:cNvPr id="363" name="【公営住宅】&#10;一人当たり面積該当値テキスト">
          <a:extLst>
            <a:ext uri="{FF2B5EF4-FFF2-40B4-BE49-F238E27FC236}">
              <a16:creationId xmlns:a16="http://schemas.microsoft.com/office/drawing/2014/main" id="{B227EC61-7EA8-4C96-BCB0-C730F66E8B2A}"/>
            </a:ext>
          </a:extLst>
        </xdr:cNvPr>
        <xdr:cNvSpPr txBox="1"/>
      </xdr:nvSpPr>
      <xdr:spPr>
        <a:xfrm>
          <a:off x="9258300" y="13181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101600</xdr:rowOff>
    </xdr:from>
    <xdr:to>
      <xdr:col>50</xdr:col>
      <xdr:colOff>165100</xdr:colOff>
      <xdr:row>80</xdr:row>
      <xdr:rowOff>31750</xdr:rowOff>
    </xdr:to>
    <xdr:sp macro="" textlink="">
      <xdr:nvSpPr>
        <xdr:cNvPr id="364" name="楕円 363">
          <a:extLst>
            <a:ext uri="{FF2B5EF4-FFF2-40B4-BE49-F238E27FC236}">
              <a16:creationId xmlns:a16="http://schemas.microsoft.com/office/drawing/2014/main" id="{3EB7160F-C04C-44C5-89AE-7A429966BA73}"/>
            </a:ext>
          </a:extLst>
        </xdr:cNvPr>
        <xdr:cNvSpPr/>
      </xdr:nvSpPr>
      <xdr:spPr>
        <a:xfrm>
          <a:off x="8445500" y="13345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133350</xdr:rowOff>
    </xdr:from>
    <xdr:to>
      <xdr:col>55</xdr:col>
      <xdr:colOff>0</xdr:colOff>
      <xdr:row>79</xdr:row>
      <xdr:rowOff>152400</xdr:rowOff>
    </xdr:to>
    <xdr:cxnSp macro="">
      <xdr:nvCxnSpPr>
        <xdr:cNvPr id="365" name="直線コネクタ 364">
          <a:extLst>
            <a:ext uri="{FF2B5EF4-FFF2-40B4-BE49-F238E27FC236}">
              <a16:creationId xmlns:a16="http://schemas.microsoft.com/office/drawing/2014/main" id="{628802C9-1728-4B55-90AA-60777FF2B7AC}"/>
            </a:ext>
          </a:extLst>
        </xdr:cNvPr>
        <xdr:cNvCxnSpPr/>
      </xdr:nvCxnSpPr>
      <xdr:spPr>
        <a:xfrm flipV="1">
          <a:off x="8496300" y="13376910"/>
          <a:ext cx="7239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118745</xdr:rowOff>
    </xdr:from>
    <xdr:to>
      <xdr:col>46</xdr:col>
      <xdr:colOff>38100</xdr:colOff>
      <xdr:row>80</xdr:row>
      <xdr:rowOff>48895</xdr:rowOff>
    </xdr:to>
    <xdr:sp macro="" textlink="">
      <xdr:nvSpPr>
        <xdr:cNvPr id="366" name="楕円 365">
          <a:extLst>
            <a:ext uri="{FF2B5EF4-FFF2-40B4-BE49-F238E27FC236}">
              <a16:creationId xmlns:a16="http://schemas.microsoft.com/office/drawing/2014/main" id="{5D0A6A47-2756-4673-ABE0-71C8355D67DE}"/>
            </a:ext>
          </a:extLst>
        </xdr:cNvPr>
        <xdr:cNvSpPr/>
      </xdr:nvSpPr>
      <xdr:spPr>
        <a:xfrm>
          <a:off x="7670800" y="13362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152400</xdr:rowOff>
    </xdr:from>
    <xdr:to>
      <xdr:col>50</xdr:col>
      <xdr:colOff>114300</xdr:colOff>
      <xdr:row>79</xdr:row>
      <xdr:rowOff>169545</xdr:rowOff>
    </xdr:to>
    <xdr:cxnSp macro="">
      <xdr:nvCxnSpPr>
        <xdr:cNvPr id="367" name="直線コネクタ 366">
          <a:extLst>
            <a:ext uri="{FF2B5EF4-FFF2-40B4-BE49-F238E27FC236}">
              <a16:creationId xmlns:a16="http://schemas.microsoft.com/office/drawing/2014/main" id="{B40EAB8A-D340-4C45-AE7A-861CE6F6627E}"/>
            </a:ext>
          </a:extLst>
        </xdr:cNvPr>
        <xdr:cNvCxnSpPr/>
      </xdr:nvCxnSpPr>
      <xdr:spPr>
        <a:xfrm flipV="1">
          <a:off x="7713980" y="13395960"/>
          <a:ext cx="7823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139700</xdr:rowOff>
    </xdr:from>
    <xdr:to>
      <xdr:col>41</xdr:col>
      <xdr:colOff>101600</xdr:colOff>
      <xdr:row>80</xdr:row>
      <xdr:rowOff>69850</xdr:rowOff>
    </xdr:to>
    <xdr:sp macro="" textlink="">
      <xdr:nvSpPr>
        <xdr:cNvPr id="368" name="楕円 367">
          <a:extLst>
            <a:ext uri="{FF2B5EF4-FFF2-40B4-BE49-F238E27FC236}">
              <a16:creationId xmlns:a16="http://schemas.microsoft.com/office/drawing/2014/main" id="{8A211C08-ED22-4C03-BF4C-CB60E57A06B8}"/>
            </a:ext>
          </a:extLst>
        </xdr:cNvPr>
        <xdr:cNvSpPr/>
      </xdr:nvSpPr>
      <xdr:spPr>
        <a:xfrm>
          <a:off x="6873240" y="1338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169545</xdr:rowOff>
    </xdr:from>
    <xdr:to>
      <xdr:col>45</xdr:col>
      <xdr:colOff>177800</xdr:colOff>
      <xdr:row>80</xdr:row>
      <xdr:rowOff>19050</xdr:rowOff>
    </xdr:to>
    <xdr:cxnSp macro="">
      <xdr:nvCxnSpPr>
        <xdr:cNvPr id="369" name="直線コネクタ 368">
          <a:extLst>
            <a:ext uri="{FF2B5EF4-FFF2-40B4-BE49-F238E27FC236}">
              <a16:creationId xmlns:a16="http://schemas.microsoft.com/office/drawing/2014/main" id="{5E6AD6DA-9CC4-461B-825D-08EDCF873992}"/>
            </a:ext>
          </a:extLst>
        </xdr:cNvPr>
        <xdr:cNvCxnSpPr/>
      </xdr:nvCxnSpPr>
      <xdr:spPr>
        <a:xfrm flipV="1">
          <a:off x="6924040" y="13413105"/>
          <a:ext cx="78994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151130</xdr:rowOff>
    </xdr:from>
    <xdr:to>
      <xdr:col>36</xdr:col>
      <xdr:colOff>165100</xdr:colOff>
      <xdr:row>80</xdr:row>
      <xdr:rowOff>81280</xdr:rowOff>
    </xdr:to>
    <xdr:sp macro="" textlink="">
      <xdr:nvSpPr>
        <xdr:cNvPr id="370" name="楕円 369">
          <a:extLst>
            <a:ext uri="{FF2B5EF4-FFF2-40B4-BE49-F238E27FC236}">
              <a16:creationId xmlns:a16="http://schemas.microsoft.com/office/drawing/2014/main" id="{D9BC3014-73CA-4153-89C8-28ECF1DB1145}"/>
            </a:ext>
          </a:extLst>
        </xdr:cNvPr>
        <xdr:cNvSpPr/>
      </xdr:nvSpPr>
      <xdr:spPr>
        <a:xfrm>
          <a:off x="6098540" y="13394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19050</xdr:rowOff>
    </xdr:from>
    <xdr:to>
      <xdr:col>41</xdr:col>
      <xdr:colOff>50800</xdr:colOff>
      <xdr:row>80</xdr:row>
      <xdr:rowOff>30480</xdr:rowOff>
    </xdr:to>
    <xdr:cxnSp macro="">
      <xdr:nvCxnSpPr>
        <xdr:cNvPr id="371" name="直線コネクタ 370">
          <a:extLst>
            <a:ext uri="{FF2B5EF4-FFF2-40B4-BE49-F238E27FC236}">
              <a16:creationId xmlns:a16="http://schemas.microsoft.com/office/drawing/2014/main" id="{80F0B304-EA2D-4D2E-8993-D45A76A3D292}"/>
            </a:ext>
          </a:extLst>
        </xdr:cNvPr>
        <xdr:cNvCxnSpPr/>
      </xdr:nvCxnSpPr>
      <xdr:spPr>
        <a:xfrm flipV="1">
          <a:off x="6149340" y="13430250"/>
          <a:ext cx="7747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158115</xdr:rowOff>
    </xdr:from>
    <xdr:ext cx="469900" cy="256540"/>
    <xdr:sp macro="" textlink="">
      <xdr:nvSpPr>
        <xdr:cNvPr id="372" name="n_1aveValue【公営住宅】&#10;一人当たり面積">
          <a:extLst>
            <a:ext uri="{FF2B5EF4-FFF2-40B4-BE49-F238E27FC236}">
              <a16:creationId xmlns:a16="http://schemas.microsoft.com/office/drawing/2014/main" id="{760E83AF-CB0E-4BAD-A9EA-7680F7D333D4}"/>
            </a:ext>
          </a:extLst>
        </xdr:cNvPr>
        <xdr:cNvSpPr txBox="1"/>
      </xdr:nvSpPr>
      <xdr:spPr>
        <a:xfrm>
          <a:off x="8271510" y="135693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26670</xdr:rowOff>
    </xdr:from>
    <xdr:ext cx="467360" cy="259080"/>
    <xdr:sp macro="" textlink="">
      <xdr:nvSpPr>
        <xdr:cNvPr id="373" name="n_2aveValue【公営住宅】&#10;一人当たり面積">
          <a:extLst>
            <a:ext uri="{FF2B5EF4-FFF2-40B4-BE49-F238E27FC236}">
              <a16:creationId xmlns:a16="http://schemas.microsoft.com/office/drawing/2014/main" id="{47C9D432-BF7E-43B7-A199-0B7EC274D2A6}"/>
            </a:ext>
          </a:extLst>
        </xdr:cNvPr>
        <xdr:cNvSpPr txBox="1"/>
      </xdr:nvSpPr>
      <xdr:spPr>
        <a:xfrm>
          <a:off x="7509510" y="13605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41910</xdr:rowOff>
    </xdr:from>
    <xdr:ext cx="467360" cy="256540"/>
    <xdr:sp macro="" textlink="">
      <xdr:nvSpPr>
        <xdr:cNvPr id="374" name="n_3aveValue【公営住宅】&#10;一人当たり面積">
          <a:extLst>
            <a:ext uri="{FF2B5EF4-FFF2-40B4-BE49-F238E27FC236}">
              <a16:creationId xmlns:a16="http://schemas.microsoft.com/office/drawing/2014/main" id="{3EBBBDB4-DF73-4D7F-8E9D-E9DCBD314891}"/>
            </a:ext>
          </a:extLst>
        </xdr:cNvPr>
        <xdr:cNvSpPr txBox="1"/>
      </xdr:nvSpPr>
      <xdr:spPr>
        <a:xfrm>
          <a:off x="6711950" y="13620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146685</xdr:rowOff>
    </xdr:from>
    <xdr:ext cx="467360" cy="256540"/>
    <xdr:sp macro="" textlink="">
      <xdr:nvSpPr>
        <xdr:cNvPr id="375" name="n_4aveValue【公営住宅】&#10;一人当たり面積">
          <a:extLst>
            <a:ext uri="{FF2B5EF4-FFF2-40B4-BE49-F238E27FC236}">
              <a16:creationId xmlns:a16="http://schemas.microsoft.com/office/drawing/2014/main" id="{58155188-7821-48C0-985D-A33DA874F5FB}"/>
            </a:ext>
          </a:extLst>
        </xdr:cNvPr>
        <xdr:cNvSpPr txBox="1"/>
      </xdr:nvSpPr>
      <xdr:spPr>
        <a:xfrm>
          <a:off x="5937250" y="138931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78</xdr:row>
      <xdr:rowOff>48260</xdr:rowOff>
    </xdr:from>
    <xdr:ext cx="469900" cy="259080"/>
    <xdr:sp macro="" textlink="">
      <xdr:nvSpPr>
        <xdr:cNvPr id="376" name="n_1mainValue【公営住宅】&#10;一人当たり面積">
          <a:extLst>
            <a:ext uri="{FF2B5EF4-FFF2-40B4-BE49-F238E27FC236}">
              <a16:creationId xmlns:a16="http://schemas.microsoft.com/office/drawing/2014/main" id="{9266B40B-CACD-4244-8FAE-D729EF81B7CE}"/>
            </a:ext>
          </a:extLst>
        </xdr:cNvPr>
        <xdr:cNvSpPr txBox="1"/>
      </xdr:nvSpPr>
      <xdr:spPr>
        <a:xfrm>
          <a:off x="8271510" y="13124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78</xdr:row>
      <xdr:rowOff>65405</xdr:rowOff>
    </xdr:from>
    <xdr:ext cx="467360" cy="256540"/>
    <xdr:sp macro="" textlink="">
      <xdr:nvSpPr>
        <xdr:cNvPr id="377" name="n_2mainValue【公営住宅】&#10;一人当たり面積">
          <a:extLst>
            <a:ext uri="{FF2B5EF4-FFF2-40B4-BE49-F238E27FC236}">
              <a16:creationId xmlns:a16="http://schemas.microsoft.com/office/drawing/2014/main" id="{665F324E-EC22-4CEC-8BA9-1D3DBAEE8384}"/>
            </a:ext>
          </a:extLst>
        </xdr:cNvPr>
        <xdr:cNvSpPr txBox="1"/>
      </xdr:nvSpPr>
      <xdr:spPr>
        <a:xfrm>
          <a:off x="7509510" y="13141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0.801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78</xdr:row>
      <xdr:rowOff>86360</xdr:rowOff>
    </xdr:from>
    <xdr:ext cx="467360" cy="256540"/>
    <xdr:sp macro="" textlink="">
      <xdr:nvSpPr>
        <xdr:cNvPr id="378" name="n_3mainValue【公営住宅】&#10;一人当たり面積">
          <a:extLst>
            <a:ext uri="{FF2B5EF4-FFF2-40B4-BE49-F238E27FC236}">
              <a16:creationId xmlns:a16="http://schemas.microsoft.com/office/drawing/2014/main" id="{22AD7CFE-CE80-446B-8F11-896C7F0C3BCF}"/>
            </a:ext>
          </a:extLst>
        </xdr:cNvPr>
        <xdr:cNvSpPr txBox="1"/>
      </xdr:nvSpPr>
      <xdr:spPr>
        <a:xfrm>
          <a:off x="6711950" y="131622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78</xdr:row>
      <xdr:rowOff>97790</xdr:rowOff>
    </xdr:from>
    <xdr:ext cx="467360" cy="256540"/>
    <xdr:sp macro="" textlink="">
      <xdr:nvSpPr>
        <xdr:cNvPr id="379" name="n_4mainValue【公営住宅】&#10;一人当たり面積">
          <a:extLst>
            <a:ext uri="{FF2B5EF4-FFF2-40B4-BE49-F238E27FC236}">
              <a16:creationId xmlns:a16="http://schemas.microsoft.com/office/drawing/2014/main" id="{B336ADA0-251E-40CB-83DB-3D6E033F8C14}"/>
            </a:ext>
          </a:extLst>
        </xdr:cNvPr>
        <xdr:cNvSpPr txBox="1"/>
      </xdr:nvSpPr>
      <xdr:spPr>
        <a:xfrm>
          <a:off x="5937250" y="13173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E8130493-0E5C-4FD0-A590-B2131827493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CFE35C7B-1CEA-4E19-866A-CCAE81E6C04C}"/>
            </a:ext>
          </a:extLst>
        </xdr:cNvPr>
        <xdr:cNvSpPr/>
      </xdr:nvSpPr>
      <xdr:spPr>
        <a:xfrm>
          <a:off x="79756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61397A10-C858-4398-B727-6186FEB72D35}"/>
            </a:ext>
          </a:extLst>
        </xdr:cNvPr>
        <xdr:cNvSpPr/>
      </xdr:nvSpPr>
      <xdr:spPr>
        <a:xfrm>
          <a:off x="79756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41DD6EF0-3D2E-47D3-A719-BB391D4ACD91}"/>
            </a:ext>
          </a:extLst>
        </xdr:cNvPr>
        <xdr:cNvSpPr/>
      </xdr:nvSpPr>
      <xdr:spPr>
        <a:xfrm>
          <a:off x="16764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440261E1-CF76-4BF5-BC83-99B4E2F56C03}"/>
            </a:ext>
          </a:extLst>
        </xdr:cNvPr>
        <xdr:cNvSpPr/>
      </xdr:nvSpPr>
      <xdr:spPr>
        <a:xfrm>
          <a:off x="16764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6D81B809-6772-4E40-8F93-4AEE36AD6D8A}"/>
            </a:ext>
          </a:extLst>
        </xdr:cNvPr>
        <xdr:cNvSpPr/>
      </xdr:nvSpPr>
      <xdr:spPr>
        <a:xfrm>
          <a:off x="2682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BE73D07F-3673-4C00-91E1-6BAD99C9013E}"/>
            </a:ext>
          </a:extLst>
        </xdr:cNvPr>
        <xdr:cNvSpPr/>
      </xdr:nvSpPr>
      <xdr:spPr>
        <a:xfrm>
          <a:off x="2682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5BCA2DB9-923A-40DF-9F18-D79515EA9143}"/>
            </a:ext>
          </a:extLst>
        </xdr:cNvPr>
        <xdr:cNvSpPr/>
      </xdr:nvSpPr>
      <xdr:spPr>
        <a:xfrm>
          <a:off x="67056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8" name="テキスト ボックス 387">
          <a:extLst>
            <a:ext uri="{FF2B5EF4-FFF2-40B4-BE49-F238E27FC236}">
              <a16:creationId xmlns:a16="http://schemas.microsoft.com/office/drawing/2014/main" id="{DE94E3FD-E0CC-4A8A-A0CB-8F40264D96C6}"/>
            </a:ext>
          </a:extLst>
        </xdr:cNvPr>
        <xdr:cNvSpPr txBox="1"/>
      </xdr:nvSpPr>
      <xdr:spPr>
        <a:xfrm>
          <a:off x="655320" y="1620774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59A433BD-4A25-4CB2-A3B0-178513020DA0}"/>
            </a:ext>
          </a:extLst>
        </xdr:cNvPr>
        <xdr:cNvCxnSpPr/>
      </xdr:nvCxnSpPr>
      <xdr:spPr>
        <a:xfrm>
          <a:off x="67056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90" name="テキスト ボックス 389">
          <a:extLst>
            <a:ext uri="{FF2B5EF4-FFF2-40B4-BE49-F238E27FC236}">
              <a16:creationId xmlns:a16="http://schemas.microsoft.com/office/drawing/2014/main" id="{BC0E5343-0BE7-4E79-BB2F-8EF8696CAFDB}"/>
            </a:ext>
          </a:extLst>
        </xdr:cNvPr>
        <xdr:cNvSpPr txBox="1"/>
      </xdr:nvSpPr>
      <xdr:spPr>
        <a:xfrm>
          <a:off x="27178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F3B9325C-17C1-4003-8FAD-E89645792629}"/>
            </a:ext>
          </a:extLst>
        </xdr:cNvPr>
        <xdr:cNvCxnSpPr/>
      </xdr:nvCxnSpPr>
      <xdr:spPr>
        <a:xfrm>
          <a:off x="670560" y="182575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108</xdr:row>
      <xdr:rowOff>10160</xdr:rowOff>
    </xdr:from>
    <xdr:ext cx="403225" cy="259080"/>
    <xdr:sp macro="" textlink="">
      <xdr:nvSpPr>
        <xdr:cNvPr id="392" name="テキスト ボックス 391">
          <a:extLst>
            <a:ext uri="{FF2B5EF4-FFF2-40B4-BE49-F238E27FC236}">
              <a16:creationId xmlns:a16="http://schemas.microsoft.com/office/drawing/2014/main" id="{AF21C8AC-15F4-4678-884E-8B8FD055796B}"/>
            </a:ext>
          </a:extLst>
        </xdr:cNvPr>
        <xdr:cNvSpPr txBox="1"/>
      </xdr:nvSpPr>
      <xdr:spPr>
        <a:xfrm>
          <a:off x="335915" y="18115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479FFC25-D030-4F74-8766-932C570D5FC0}"/>
            </a:ext>
          </a:extLst>
        </xdr:cNvPr>
        <xdr:cNvCxnSpPr/>
      </xdr:nvCxnSpPr>
      <xdr:spPr>
        <a:xfrm>
          <a:off x="670560" y="178841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94" name="テキスト ボックス 393">
          <a:extLst>
            <a:ext uri="{FF2B5EF4-FFF2-40B4-BE49-F238E27FC236}">
              <a16:creationId xmlns:a16="http://schemas.microsoft.com/office/drawing/2014/main" id="{6F6FA342-6A4D-482A-A0B8-CBC8F6693658}"/>
            </a:ext>
          </a:extLst>
        </xdr:cNvPr>
        <xdr:cNvSpPr txBox="1"/>
      </xdr:nvSpPr>
      <xdr:spPr>
        <a:xfrm>
          <a:off x="335915" y="177457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0E658E26-E4BE-45E8-BFB6-60BD88B4E12B}"/>
            </a:ext>
          </a:extLst>
        </xdr:cNvPr>
        <xdr:cNvCxnSpPr/>
      </xdr:nvCxnSpPr>
      <xdr:spPr>
        <a:xfrm>
          <a:off x="670560" y="175107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6" name="テキスト ボックス 395">
          <a:extLst>
            <a:ext uri="{FF2B5EF4-FFF2-40B4-BE49-F238E27FC236}">
              <a16:creationId xmlns:a16="http://schemas.microsoft.com/office/drawing/2014/main" id="{F6F486BE-25B5-4847-A446-D69919BA8D95}"/>
            </a:ext>
          </a:extLst>
        </xdr:cNvPr>
        <xdr:cNvSpPr txBox="1"/>
      </xdr:nvSpPr>
      <xdr:spPr>
        <a:xfrm>
          <a:off x="335915" y="17372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7FFBD4B9-5D07-4DA1-8D8E-75A3A17C008F}"/>
            </a:ext>
          </a:extLst>
        </xdr:cNvPr>
        <xdr:cNvCxnSpPr/>
      </xdr:nvCxnSpPr>
      <xdr:spPr>
        <a:xfrm>
          <a:off x="670560" y="171373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8" name="テキスト ボックス 397">
          <a:extLst>
            <a:ext uri="{FF2B5EF4-FFF2-40B4-BE49-F238E27FC236}">
              <a16:creationId xmlns:a16="http://schemas.microsoft.com/office/drawing/2014/main" id="{889E78B2-1D4B-4AC5-BD19-185DABD818B1}"/>
            </a:ext>
          </a:extLst>
        </xdr:cNvPr>
        <xdr:cNvSpPr txBox="1"/>
      </xdr:nvSpPr>
      <xdr:spPr>
        <a:xfrm>
          <a:off x="335915" y="169989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2012365E-7CF7-4783-AF50-022BFE47D904}"/>
            </a:ext>
          </a:extLst>
        </xdr:cNvPr>
        <xdr:cNvCxnSpPr/>
      </xdr:nvCxnSpPr>
      <xdr:spPr>
        <a:xfrm>
          <a:off x="670560" y="16764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99</xdr:row>
      <xdr:rowOff>29210</xdr:rowOff>
    </xdr:from>
    <xdr:ext cx="336550" cy="256540"/>
    <xdr:sp macro="" textlink="">
      <xdr:nvSpPr>
        <xdr:cNvPr id="400" name="テキスト ボックス 399">
          <a:extLst>
            <a:ext uri="{FF2B5EF4-FFF2-40B4-BE49-F238E27FC236}">
              <a16:creationId xmlns:a16="http://schemas.microsoft.com/office/drawing/2014/main" id="{E10A1908-8B71-48F8-85DC-635ABF42F9D4}"/>
            </a:ext>
          </a:extLst>
        </xdr:cNvPr>
        <xdr:cNvSpPr txBox="1"/>
      </xdr:nvSpPr>
      <xdr:spPr>
        <a:xfrm>
          <a:off x="377190" y="1662557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CB9484D-22FF-49D0-9B14-BC049F843745}"/>
            </a:ext>
          </a:extLst>
        </xdr:cNvPr>
        <xdr:cNvCxnSpPr/>
      </xdr:nvCxnSpPr>
      <xdr:spPr>
        <a:xfrm>
          <a:off x="67056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E62528CA-02A0-4F82-98AF-10237A7ABAEE}"/>
            </a:ext>
          </a:extLst>
        </xdr:cNvPr>
        <xdr:cNvSpPr/>
      </xdr:nvSpPr>
      <xdr:spPr>
        <a:xfrm>
          <a:off x="67056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167640</xdr:rowOff>
    </xdr:from>
    <xdr:to>
      <xdr:col>24</xdr:col>
      <xdr:colOff>62865</xdr:colOff>
      <xdr:row>108</xdr:row>
      <xdr:rowOff>78105</xdr:rowOff>
    </xdr:to>
    <xdr:cxnSp macro="">
      <xdr:nvCxnSpPr>
        <xdr:cNvPr id="403" name="直線コネクタ 402">
          <a:extLst>
            <a:ext uri="{FF2B5EF4-FFF2-40B4-BE49-F238E27FC236}">
              <a16:creationId xmlns:a16="http://schemas.microsoft.com/office/drawing/2014/main" id="{8EE12A2D-4DC7-479C-B2F0-5DE69E183653}"/>
            </a:ext>
          </a:extLst>
        </xdr:cNvPr>
        <xdr:cNvCxnSpPr/>
      </xdr:nvCxnSpPr>
      <xdr:spPr>
        <a:xfrm flipV="1">
          <a:off x="4086225" y="16931640"/>
          <a:ext cx="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81915</xdr:rowOff>
    </xdr:from>
    <xdr:ext cx="405130" cy="259080"/>
    <xdr:sp macro="" textlink="">
      <xdr:nvSpPr>
        <xdr:cNvPr id="404" name="【港湾・漁港】&#10;有形固定資産減価償却率最小値テキスト">
          <a:extLst>
            <a:ext uri="{FF2B5EF4-FFF2-40B4-BE49-F238E27FC236}">
              <a16:creationId xmlns:a16="http://schemas.microsoft.com/office/drawing/2014/main" id="{3C915CD0-8CA0-418C-BF4D-FFC35E5B6C39}"/>
            </a:ext>
          </a:extLst>
        </xdr:cNvPr>
        <xdr:cNvSpPr txBox="1"/>
      </xdr:nvSpPr>
      <xdr:spPr>
        <a:xfrm>
          <a:off x="4124960"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76.1</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78105</xdr:rowOff>
    </xdr:from>
    <xdr:to>
      <xdr:col>24</xdr:col>
      <xdr:colOff>152400</xdr:colOff>
      <xdr:row>108</xdr:row>
      <xdr:rowOff>78105</xdr:rowOff>
    </xdr:to>
    <xdr:cxnSp macro="">
      <xdr:nvCxnSpPr>
        <xdr:cNvPr id="405" name="直線コネクタ 404">
          <a:extLst>
            <a:ext uri="{FF2B5EF4-FFF2-40B4-BE49-F238E27FC236}">
              <a16:creationId xmlns:a16="http://schemas.microsoft.com/office/drawing/2014/main" id="{82816978-B78F-4180-BD5B-AD282B3552D7}"/>
            </a:ext>
          </a:extLst>
        </xdr:cNvPr>
        <xdr:cNvCxnSpPr/>
      </xdr:nvCxnSpPr>
      <xdr:spPr>
        <a:xfrm>
          <a:off x="4020820" y="181832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114300</xdr:rowOff>
    </xdr:from>
    <xdr:ext cx="340360" cy="259080"/>
    <xdr:sp macro="" textlink="">
      <xdr:nvSpPr>
        <xdr:cNvPr id="406" name="【港湾・漁港】&#10;有形固定資産減価償却率最大値テキスト">
          <a:extLst>
            <a:ext uri="{FF2B5EF4-FFF2-40B4-BE49-F238E27FC236}">
              <a16:creationId xmlns:a16="http://schemas.microsoft.com/office/drawing/2014/main" id="{B104C348-D6D5-4B5A-8D45-731AFC241038}"/>
            </a:ext>
          </a:extLst>
        </xdr:cNvPr>
        <xdr:cNvSpPr txBox="1"/>
      </xdr:nvSpPr>
      <xdr:spPr>
        <a:xfrm>
          <a:off x="4124960" y="167106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167640</xdr:rowOff>
    </xdr:from>
    <xdr:to>
      <xdr:col>24</xdr:col>
      <xdr:colOff>152400</xdr:colOff>
      <xdr:row>100</xdr:row>
      <xdr:rowOff>167640</xdr:rowOff>
    </xdr:to>
    <xdr:cxnSp macro="">
      <xdr:nvCxnSpPr>
        <xdr:cNvPr id="407" name="直線コネクタ 406">
          <a:extLst>
            <a:ext uri="{FF2B5EF4-FFF2-40B4-BE49-F238E27FC236}">
              <a16:creationId xmlns:a16="http://schemas.microsoft.com/office/drawing/2014/main" id="{934F9D07-C20D-423E-B1AB-E887905D08B3}"/>
            </a:ext>
          </a:extLst>
        </xdr:cNvPr>
        <xdr:cNvCxnSpPr/>
      </xdr:nvCxnSpPr>
      <xdr:spPr>
        <a:xfrm>
          <a:off x="4020820" y="169316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116205</xdr:rowOff>
    </xdr:from>
    <xdr:ext cx="405130" cy="259080"/>
    <xdr:sp macro="" textlink="">
      <xdr:nvSpPr>
        <xdr:cNvPr id="408" name="【港湾・漁港】&#10;有形固定資産減価償却率平均値テキスト">
          <a:extLst>
            <a:ext uri="{FF2B5EF4-FFF2-40B4-BE49-F238E27FC236}">
              <a16:creationId xmlns:a16="http://schemas.microsoft.com/office/drawing/2014/main" id="{F0CC6403-FE37-418F-9170-9B92C5145E19}"/>
            </a:ext>
          </a:extLst>
        </xdr:cNvPr>
        <xdr:cNvSpPr txBox="1"/>
      </xdr:nvSpPr>
      <xdr:spPr>
        <a:xfrm>
          <a:off x="4124960" y="17383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409" name="フローチャート: 判断 408">
          <a:extLst>
            <a:ext uri="{FF2B5EF4-FFF2-40B4-BE49-F238E27FC236}">
              <a16:creationId xmlns:a16="http://schemas.microsoft.com/office/drawing/2014/main" id="{1D4B095A-F53F-46DF-AB96-57218ADDF177}"/>
            </a:ext>
          </a:extLst>
        </xdr:cNvPr>
        <xdr:cNvSpPr/>
      </xdr:nvSpPr>
      <xdr:spPr>
        <a:xfrm>
          <a:off x="4036060" y="17404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17780</xdr:rowOff>
    </xdr:from>
    <xdr:to>
      <xdr:col>20</xdr:col>
      <xdr:colOff>38100</xdr:colOff>
      <xdr:row>104</xdr:row>
      <xdr:rowOff>119380</xdr:rowOff>
    </xdr:to>
    <xdr:sp macro="" textlink="">
      <xdr:nvSpPr>
        <xdr:cNvPr id="410" name="フローチャート: 判断 409">
          <a:extLst>
            <a:ext uri="{FF2B5EF4-FFF2-40B4-BE49-F238E27FC236}">
              <a16:creationId xmlns:a16="http://schemas.microsoft.com/office/drawing/2014/main" id="{F2E27665-9984-49ED-B5A9-79A1BFF58ED9}"/>
            </a:ext>
          </a:extLst>
        </xdr:cNvPr>
        <xdr:cNvSpPr/>
      </xdr:nvSpPr>
      <xdr:spPr>
        <a:xfrm>
          <a:off x="3312160" y="17452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48260</xdr:rowOff>
    </xdr:from>
    <xdr:to>
      <xdr:col>15</xdr:col>
      <xdr:colOff>101600</xdr:colOff>
      <xdr:row>104</xdr:row>
      <xdr:rowOff>149860</xdr:rowOff>
    </xdr:to>
    <xdr:sp macro="" textlink="">
      <xdr:nvSpPr>
        <xdr:cNvPr id="411" name="フローチャート: 判断 410">
          <a:extLst>
            <a:ext uri="{FF2B5EF4-FFF2-40B4-BE49-F238E27FC236}">
              <a16:creationId xmlns:a16="http://schemas.microsoft.com/office/drawing/2014/main" id="{4E2D2BE7-C70D-4B4C-BE7B-4F8D58501296}"/>
            </a:ext>
          </a:extLst>
        </xdr:cNvPr>
        <xdr:cNvSpPr/>
      </xdr:nvSpPr>
      <xdr:spPr>
        <a:xfrm>
          <a:off x="2514600" y="1748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103505</xdr:rowOff>
    </xdr:from>
    <xdr:to>
      <xdr:col>10</xdr:col>
      <xdr:colOff>165100</xdr:colOff>
      <xdr:row>106</xdr:row>
      <xdr:rowOff>33655</xdr:rowOff>
    </xdr:to>
    <xdr:sp macro="" textlink="">
      <xdr:nvSpPr>
        <xdr:cNvPr id="412" name="フローチャート: 判断 411">
          <a:extLst>
            <a:ext uri="{FF2B5EF4-FFF2-40B4-BE49-F238E27FC236}">
              <a16:creationId xmlns:a16="http://schemas.microsoft.com/office/drawing/2014/main" id="{1B0A7B0C-C63C-43BE-90BA-69599DABA9EC}"/>
            </a:ext>
          </a:extLst>
        </xdr:cNvPr>
        <xdr:cNvSpPr/>
      </xdr:nvSpPr>
      <xdr:spPr>
        <a:xfrm>
          <a:off x="1739900" y="17705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130175</xdr:rowOff>
    </xdr:from>
    <xdr:to>
      <xdr:col>6</xdr:col>
      <xdr:colOff>38100</xdr:colOff>
      <xdr:row>107</xdr:row>
      <xdr:rowOff>60325</xdr:rowOff>
    </xdr:to>
    <xdr:sp macro="" textlink="">
      <xdr:nvSpPr>
        <xdr:cNvPr id="413" name="フローチャート: 判断 412">
          <a:extLst>
            <a:ext uri="{FF2B5EF4-FFF2-40B4-BE49-F238E27FC236}">
              <a16:creationId xmlns:a16="http://schemas.microsoft.com/office/drawing/2014/main" id="{845F0D36-934F-468E-9B44-049D07350FEC}"/>
            </a:ext>
          </a:extLst>
        </xdr:cNvPr>
        <xdr:cNvSpPr/>
      </xdr:nvSpPr>
      <xdr:spPr>
        <a:xfrm>
          <a:off x="965200" y="17900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FCA4C55-1B68-4147-BA90-69BE97458A6B}"/>
            </a:ext>
          </a:extLst>
        </xdr:cNvPr>
        <xdr:cNvSpPr txBox="1"/>
      </xdr:nvSpPr>
      <xdr:spPr>
        <a:xfrm>
          <a:off x="391922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2235A471-9A47-45F8-9511-426719170AF9}"/>
            </a:ext>
          </a:extLst>
        </xdr:cNvPr>
        <xdr:cNvSpPr txBox="1"/>
      </xdr:nvSpPr>
      <xdr:spPr>
        <a:xfrm>
          <a:off x="31877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AA717F3D-C127-448A-B1CE-70B9B8339AE8}"/>
            </a:ext>
          </a:extLst>
        </xdr:cNvPr>
        <xdr:cNvSpPr txBox="1"/>
      </xdr:nvSpPr>
      <xdr:spPr>
        <a:xfrm>
          <a:off x="2397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5DDABE05-3766-4D9E-B639-57A74E8E3127}"/>
            </a:ext>
          </a:extLst>
        </xdr:cNvPr>
        <xdr:cNvSpPr txBox="1"/>
      </xdr:nvSpPr>
      <xdr:spPr>
        <a:xfrm>
          <a:off x="16230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9AA576BA-0018-4ADF-B9B9-CE3F3D08A168}"/>
            </a:ext>
          </a:extLst>
        </xdr:cNvPr>
        <xdr:cNvSpPr txBox="1"/>
      </xdr:nvSpPr>
      <xdr:spPr>
        <a:xfrm>
          <a:off x="8407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100</xdr:row>
      <xdr:rowOff>116840</xdr:rowOff>
    </xdr:from>
    <xdr:to>
      <xdr:col>24</xdr:col>
      <xdr:colOff>114300</xdr:colOff>
      <xdr:row>101</xdr:row>
      <xdr:rowOff>46990</xdr:rowOff>
    </xdr:to>
    <xdr:sp macro="" textlink="">
      <xdr:nvSpPr>
        <xdr:cNvPr id="419" name="楕円 418">
          <a:extLst>
            <a:ext uri="{FF2B5EF4-FFF2-40B4-BE49-F238E27FC236}">
              <a16:creationId xmlns:a16="http://schemas.microsoft.com/office/drawing/2014/main" id="{D0EE7D21-97A9-45E1-8440-55089278BC73}"/>
            </a:ext>
          </a:extLst>
        </xdr:cNvPr>
        <xdr:cNvSpPr/>
      </xdr:nvSpPr>
      <xdr:spPr>
        <a:xfrm>
          <a:off x="4036060" y="16880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69850</xdr:rowOff>
    </xdr:from>
    <xdr:ext cx="340360" cy="259080"/>
    <xdr:sp macro="" textlink="">
      <xdr:nvSpPr>
        <xdr:cNvPr id="420" name="【港湾・漁港】&#10;有形固定資産減価償却率該当値テキスト">
          <a:extLst>
            <a:ext uri="{FF2B5EF4-FFF2-40B4-BE49-F238E27FC236}">
              <a16:creationId xmlns:a16="http://schemas.microsoft.com/office/drawing/2014/main" id="{C89C3CC1-9A14-49CB-BC84-3E55FB132540}"/>
            </a:ext>
          </a:extLst>
        </xdr:cNvPr>
        <xdr:cNvSpPr txBox="1"/>
      </xdr:nvSpPr>
      <xdr:spPr>
        <a:xfrm>
          <a:off x="4124960" y="168338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116840</xdr:rowOff>
    </xdr:from>
    <xdr:to>
      <xdr:col>20</xdr:col>
      <xdr:colOff>38100</xdr:colOff>
      <xdr:row>101</xdr:row>
      <xdr:rowOff>46990</xdr:rowOff>
    </xdr:to>
    <xdr:sp macro="" textlink="">
      <xdr:nvSpPr>
        <xdr:cNvPr id="421" name="楕円 420">
          <a:extLst>
            <a:ext uri="{FF2B5EF4-FFF2-40B4-BE49-F238E27FC236}">
              <a16:creationId xmlns:a16="http://schemas.microsoft.com/office/drawing/2014/main" id="{A43B3E61-4A74-42BD-8067-3CB6C3478818}"/>
            </a:ext>
          </a:extLst>
        </xdr:cNvPr>
        <xdr:cNvSpPr/>
      </xdr:nvSpPr>
      <xdr:spPr>
        <a:xfrm>
          <a:off x="3312160" y="16880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167640</xdr:rowOff>
    </xdr:from>
    <xdr:to>
      <xdr:col>24</xdr:col>
      <xdr:colOff>63500</xdr:colOff>
      <xdr:row>100</xdr:row>
      <xdr:rowOff>167640</xdr:rowOff>
    </xdr:to>
    <xdr:cxnSp macro="">
      <xdr:nvCxnSpPr>
        <xdr:cNvPr id="422" name="直線コネクタ 421">
          <a:extLst>
            <a:ext uri="{FF2B5EF4-FFF2-40B4-BE49-F238E27FC236}">
              <a16:creationId xmlns:a16="http://schemas.microsoft.com/office/drawing/2014/main" id="{C0EA9514-B25B-468F-99EF-C5CAC5E53C1C}"/>
            </a:ext>
          </a:extLst>
        </xdr:cNvPr>
        <xdr:cNvCxnSpPr/>
      </xdr:nvCxnSpPr>
      <xdr:spPr>
        <a:xfrm>
          <a:off x="3355340" y="1693164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105410</xdr:rowOff>
    </xdr:from>
    <xdr:to>
      <xdr:col>15</xdr:col>
      <xdr:colOff>101600</xdr:colOff>
      <xdr:row>101</xdr:row>
      <xdr:rowOff>35560</xdr:rowOff>
    </xdr:to>
    <xdr:sp macro="" textlink="">
      <xdr:nvSpPr>
        <xdr:cNvPr id="423" name="楕円 422">
          <a:extLst>
            <a:ext uri="{FF2B5EF4-FFF2-40B4-BE49-F238E27FC236}">
              <a16:creationId xmlns:a16="http://schemas.microsoft.com/office/drawing/2014/main" id="{6EBDBC19-EF2C-4845-A78C-3F3D5724B833}"/>
            </a:ext>
          </a:extLst>
        </xdr:cNvPr>
        <xdr:cNvSpPr/>
      </xdr:nvSpPr>
      <xdr:spPr>
        <a:xfrm>
          <a:off x="2514600" y="16869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156210</xdr:rowOff>
    </xdr:from>
    <xdr:to>
      <xdr:col>19</xdr:col>
      <xdr:colOff>177800</xdr:colOff>
      <xdr:row>100</xdr:row>
      <xdr:rowOff>167640</xdr:rowOff>
    </xdr:to>
    <xdr:cxnSp macro="">
      <xdr:nvCxnSpPr>
        <xdr:cNvPr id="424" name="直線コネクタ 423">
          <a:extLst>
            <a:ext uri="{FF2B5EF4-FFF2-40B4-BE49-F238E27FC236}">
              <a16:creationId xmlns:a16="http://schemas.microsoft.com/office/drawing/2014/main" id="{14D75024-8813-4617-A4DF-BD17B02C7410}"/>
            </a:ext>
          </a:extLst>
        </xdr:cNvPr>
        <xdr:cNvCxnSpPr/>
      </xdr:nvCxnSpPr>
      <xdr:spPr>
        <a:xfrm>
          <a:off x="2565400" y="16920210"/>
          <a:ext cx="7899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17780</xdr:rowOff>
    </xdr:from>
    <xdr:to>
      <xdr:col>10</xdr:col>
      <xdr:colOff>165100</xdr:colOff>
      <xdr:row>101</xdr:row>
      <xdr:rowOff>119380</xdr:rowOff>
    </xdr:to>
    <xdr:sp macro="" textlink="">
      <xdr:nvSpPr>
        <xdr:cNvPr id="425" name="楕円 424">
          <a:extLst>
            <a:ext uri="{FF2B5EF4-FFF2-40B4-BE49-F238E27FC236}">
              <a16:creationId xmlns:a16="http://schemas.microsoft.com/office/drawing/2014/main" id="{EFED9B77-AED1-4E7B-98A7-6BC5AEE250D6}"/>
            </a:ext>
          </a:extLst>
        </xdr:cNvPr>
        <xdr:cNvSpPr/>
      </xdr:nvSpPr>
      <xdr:spPr>
        <a:xfrm>
          <a:off x="1739900" y="1694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156210</xdr:rowOff>
    </xdr:from>
    <xdr:to>
      <xdr:col>15</xdr:col>
      <xdr:colOff>50800</xdr:colOff>
      <xdr:row>101</xdr:row>
      <xdr:rowOff>68580</xdr:rowOff>
    </xdr:to>
    <xdr:cxnSp macro="">
      <xdr:nvCxnSpPr>
        <xdr:cNvPr id="426" name="直線コネクタ 425">
          <a:extLst>
            <a:ext uri="{FF2B5EF4-FFF2-40B4-BE49-F238E27FC236}">
              <a16:creationId xmlns:a16="http://schemas.microsoft.com/office/drawing/2014/main" id="{9D40F358-E233-461A-B55C-333995C26C86}"/>
            </a:ext>
          </a:extLst>
        </xdr:cNvPr>
        <xdr:cNvCxnSpPr/>
      </xdr:nvCxnSpPr>
      <xdr:spPr>
        <a:xfrm flipV="1">
          <a:off x="1790700" y="16920210"/>
          <a:ext cx="7747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170180</xdr:rowOff>
    </xdr:from>
    <xdr:to>
      <xdr:col>6</xdr:col>
      <xdr:colOff>38100</xdr:colOff>
      <xdr:row>101</xdr:row>
      <xdr:rowOff>100330</xdr:rowOff>
    </xdr:to>
    <xdr:sp macro="" textlink="">
      <xdr:nvSpPr>
        <xdr:cNvPr id="427" name="楕円 426">
          <a:extLst>
            <a:ext uri="{FF2B5EF4-FFF2-40B4-BE49-F238E27FC236}">
              <a16:creationId xmlns:a16="http://schemas.microsoft.com/office/drawing/2014/main" id="{035A8DDA-CFF8-472B-9232-095FC79CC7B9}"/>
            </a:ext>
          </a:extLst>
        </xdr:cNvPr>
        <xdr:cNvSpPr/>
      </xdr:nvSpPr>
      <xdr:spPr>
        <a:xfrm>
          <a:off x="965200" y="16934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49530</xdr:rowOff>
    </xdr:from>
    <xdr:to>
      <xdr:col>10</xdr:col>
      <xdr:colOff>114300</xdr:colOff>
      <xdr:row>101</xdr:row>
      <xdr:rowOff>68580</xdr:rowOff>
    </xdr:to>
    <xdr:cxnSp macro="">
      <xdr:nvCxnSpPr>
        <xdr:cNvPr id="428" name="直線コネクタ 427">
          <a:extLst>
            <a:ext uri="{FF2B5EF4-FFF2-40B4-BE49-F238E27FC236}">
              <a16:creationId xmlns:a16="http://schemas.microsoft.com/office/drawing/2014/main" id="{BDAB8DDA-30B0-43DB-9078-ECC8A2086A26}"/>
            </a:ext>
          </a:extLst>
        </xdr:cNvPr>
        <xdr:cNvCxnSpPr/>
      </xdr:nvCxnSpPr>
      <xdr:spPr>
        <a:xfrm>
          <a:off x="1008380" y="16981170"/>
          <a:ext cx="7823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110490</xdr:rowOff>
    </xdr:from>
    <xdr:ext cx="405130" cy="256540"/>
    <xdr:sp macro="" textlink="">
      <xdr:nvSpPr>
        <xdr:cNvPr id="429" name="n_1aveValue【港湾・漁港】&#10;有形固定資産減価償却率">
          <a:extLst>
            <a:ext uri="{FF2B5EF4-FFF2-40B4-BE49-F238E27FC236}">
              <a16:creationId xmlns:a16="http://schemas.microsoft.com/office/drawing/2014/main" id="{FFDF5EC3-1A0C-404D-B580-83F2E8518E28}"/>
            </a:ext>
          </a:extLst>
        </xdr:cNvPr>
        <xdr:cNvSpPr txBox="1"/>
      </xdr:nvSpPr>
      <xdr:spPr>
        <a:xfrm>
          <a:off x="3170555" y="175450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140970</xdr:rowOff>
    </xdr:from>
    <xdr:ext cx="402590" cy="259080"/>
    <xdr:sp macro="" textlink="">
      <xdr:nvSpPr>
        <xdr:cNvPr id="430" name="n_2aveValue【港湾・漁港】&#10;有形固定資産減価償却率">
          <a:extLst>
            <a:ext uri="{FF2B5EF4-FFF2-40B4-BE49-F238E27FC236}">
              <a16:creationId xmlns:a16="http://schemas.microsoft.com/office/drawing/2014/main" id="{51A7FA3E-765C-4F81-9C29-CEB6EB552047}"/>
            </a:ext>
          </a:extLst>
        </xdr:cNvPr>
        <xdr:cNvSpPr txBox="1"/>
      </xdr:nvSpPr>
      <xdr:spPr>
        <a:xfrm>
          <a:off x="2385695" y="175755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106</xdr:row>
      <xdr:rowOff>24765</xdr:rowOff>
    </xdr:from>
    <xdr:ext cx="402590" cy="259080"/>
    <xdr:sp macro="" textlink="">
      <xdr:nvSpPr>
        <xdr:cNvPr id="431" name="n_3aveValue【港湾・漁港】&#10;有形固定資産減価償却率">
          <a:extLst>
            <a:ext uri="{FF2B5EF4-FFF2-40B4-BE49-F238E27FC236}">
              <a16:creationId xmlns:a16="http://schemas.microsoft.com/office/drawing/2014/main" id="{5690D7F6-1F51-414D-B8B6-7C58577C9BCD}"/>
            </a:ext>
          </a:extLst>
        </xdr:cNvPr>
        <xdr:cNvSpPr txBox="1"/>
      </xdr:nvSpPr>
      <xdr:spPr>
        <a:xfrm>
          <a:off x="1610995" y="17794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107</xdr:row>
      <xdr:rowOff>52070</xdr:rowOff>
    </xdr:from>
    <xdr:ext cx="402590" cy="256540"/>
    <xdr:sp macro="" textlink="">
      <xdr:nvSpPr>
        <xdr:cNvPr id="432" name="n_4aveValue【港湾・漁港】&#10;有形固定資産減価償却率">
          <a:extLst>
            <a:ext uri="{FF2B5EF4-FFF2-40B4-BE49-F238E27FC236}">
              <a16:creationId xmlns:a16="http://schemas.microsoft.com/office/drawing/2014/main" id="{B1EE978C-6EC5-4083-B888-4AD350D41971}"/>
            </a:ext>
          </a:extLst>
        </xdr:cNvPr>
        <xdr:cNvSpPr txBox="1"/>
      </xdr:nvSpPr>
      <xdr:spPr>
        <a:xfrm>
          <a:off x="836295" y="17989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185420</xdr:colOff>
      <xdr:row>99</xdr:row>
      <xdr:rowOff>63500</xdr:rowOff>
    </xdr:from>
    <xdr:ext cx="340360" cy="256540"/>
    <xdr:sp macro="" textlink="">
      <xdr:nvSpPr>
        <xdr:cNvPr id="433" name="n_1mainValue【港湾・漁港】&#10;有形固定資産減価償却率">
          <a:extLst>
            <a:ext uri="{FF2B5EF4-FFF2-40B4-BE49-F238E27FC236}">
              <a16:creationId xmlns:a16="http://schemas.microsoft.com/office/drawing/2014/main" id="{6DBAC42F-D153-4DD3-80F2-EE4F57F2C612}"/>
            </a:ext>
          </a:extLst>
        </xdr:cNvPr>
        <xdr:cNvSpPr txBox="1"/>
      </xdr:nvSpPr>
      <xdr:spPr>
        <a:xfrm>
          <a:off x="3187700" y="1665986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71120</xdr:colOff>
      <xdr:row>99</xdr:row>
      <xdr:rowOff>52070</xdr:rowOff>
    </xdr:from>
    <xdr:ext cx="340360" cy="256540"/>
    <xdr:sp macro="" textlink="">
      <xdr:nvSpPr>
        <xdr:cNvPr id="434" name="n_2mainValue【港湾・漁港】&#10;有形固定資産減価償却率">
          <a:extLst>
            <a:ext uri="{FF2B5EF4-FFF2-40B4-BE49-F238E27FC236}">
              <a16:creationId xmlns:a16="http://schemas.microsoft.com/office/drawing/2014/main" id="{FE15E9A2-E06B-4F12-9BDC-5B0E1778B73F}"/>
            </a:ext>
          </a:extLst>
        </xdr:cNvPr>
        <xdr:cNvSpPr txBox="1"/>
      </xdr:nvSpPr>
      <xdr:spPr>
        <a:xfrm>
          <a:off x="2418080" y="166484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135890</xdr:rowOff>
    </xdr:from>
    <xdr:ext cx="402590" cy="259080"/>
    <xdr:sp macro="" textlink="">
      <xdr:nvSpPr>
        <xdr:cNvPr id="435" name="n_3mainValue【港湾・漁港】&#10;有形固定資産減価償却率">
          <a:extLst>
            <a:ext uri="{FF2B5EF4-FFF2-40B4-BE49-F238E27FC236}">
              <a16:creationId xmlns:a16="http://schemas.microsoft.com/office/drawing/2014/main" id="{09E48B34-0475-49BC-A222-40A7F8490F8A}"/>
            </a:ext>
          </a:extLst>
        </xdr:cNvPr>
        <xdr:cNvSpPr txBox="1"/>
      </xdr:nvSpPr>
      <xdr:spPr>
        <a:xfrm>
          <a:off x="1610995" y="16732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116840</xdr:rowOff>
    </xdr:from>
    <xdr:ext cx="402590" cy="259080"/>
    <xdr:sp macro="" textlink="">
      <xdr:nvSpPr>
        <xdr:cNvPr id="436" name="n_4mainValue【港湾・漁港】&#10;有形固定資産減価償却率">
          <a:extLst>
            <a:ext uri="{FF2B5EF4-FFF2-40B4-BE49-F238E27FC236}">
              <a16:creationId xmlns:a16="http://schemas.microsoft.com/office/drawing/2014/main" id="{6D3CD18C-C13F-44A9-B7BA-D0258A420513}"/>
            </a:ext>
          </a:extLst>
        </xdr:cNvPr>
        <xdr:cNvSpPr txBox="1"/>
      </xdr:nvSpPr>
      <xdr:spPr>
        <a:xfrm>
          <a:off x="836295" y="16713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ADBEDB4-95F4-4042-8E27-E49DC187DC9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0F467B6-95CF-4A46-A51F-DE085F6A1F86}"/>
            </a:ext>
          </a:extLst>
        </xdr:cNvPr>
        <xdr:cNvSpPr/>
      </xdr:nvSpPr>
      <xdr:spPr>
        <a:xfrm>
          <a:off x="59309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CF5BE0D-CDAA-4D65-84E1-76846D22F9DD}"/>
            </a:ext>
          </a:extLst>
        </xdr:cNvPr>
        <xdr:cNvSpPr/>
      </xdr:nvSpPr>
      <xdr:spPr>
        <a:xfrm>
          <a:off x="59309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1F3D3B1-EF85-455B-AABE-5CBC9B0DB796}"/>
            </a:ext>
          </a:extLst>
        </xdr:cNvPr>
        <xdr:cNvSpPr/>
      </xdr:nvSpPr>
      <xdr:spPr>
        <a:xfrm>
          <a:off x="68326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2804704-8CE9-40A2-8ECE-45A072F0AB65}"/>
            </a:ext>
          </a:extLst>
        </xdr:cNvPr>
        <xdr:cNvSpPr/>
      </xdr:nvSpPr>
      <xdr:spPr>
        <a:xfrm>
          <a:off x="68326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DD6FBF0-F19C-4D90-A0C0-02D23B005CE3}"/>
            </a:ext>
          </a:extLst>
        </xdr:cNvPr>
        <xdr:cNvSpPr/>
      </xdr:nvSpPr>
      <xdr:spPr>
        <a:xfrm>
          <a:off x="7838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FB6AC09-7325-4CA6-A44E-34F9554CAE6E}"/>
            </a:ext>
          </a:extLst>
        </xdr:cNvPr>
        <xdr:cNvSpPr/>
      </xdr:nvSpPr>
      <xdr:spPr>
        <a:xfrm>
          <a:off x="7838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161,429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F6CE421-18E4-4452-A9A2-81517B679156}"/>
            </a:ext>
          </a:extLst>
        </xdr:cNvPr>
        <xdr:cNvSpPr/>
      </xdr:nvSpPr>
      <xdr:spPr>
        <a:xfrm>
          <a:off x="582676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5" name="テキスト ボックス 444">
          <a:extLst>
            <a:ext uri="{FF2B5EF4-FFF2-40B4-BE49-F238E27FC236}">
              <a16:creationId xmlns:a16="http://schemas.microsoft.com/office/drawing/2014/main" id="{3CC5FBCE-C256-44AB-8461-4250DFC53A8B}"/>
            </a:ext>
          </a:extLst>
        </xdr:cNvPr>
        <xdr:cNvSpPr txBox="1"/>
      </xdr:nvSpPr>
      <xdr:spPr>
        <a:xfrm>
          <a:off x="5788660" y="1620774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39CAAAE-6509-4FD7-AF7C-59E1349BF635}"/>
            </a:ext>
          </a:extLst>
        </xdr:cNvPr>
        <xdr:cNvCxnSpPr/>
      </xdr:nvCxnSpPr>
      <xdr:spPr>
        <a:xfrm>
          <a:off x="5826760" y="186270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110</xdr:row>
      <xdr:rowOff>48260</xdr:rowOff>
    </xdr:from>
    <xdr:ext cx="531495" cy="259080"/>
    <xdr:sp macro="" textlink="">
      <xdr:nvSpPr>
        <xdr:cNvPr id="447" name="テキスト ボックス 446">
          <a:extLst>
            <a:ext uri="{FF2B5EF4-FFF2-40B4-BE49-F238E27FC236}">
              <a16:creationId xmlns:a16="http://schemas.microsoft.com/office/drawing/2014/main" id="{02BB362F-F2A8-4E18-8EF9-6E3BDAC7265E}"/>
            </a:ext>
          </a:extLst>
        </xdr:cNvPr>
        <xdr:cNvSpPr txBox="1"/>
      </xdr:nvSpPr>
      <xdr:spPr>
        <a:xfrm>
          <a:off x="5363845" y="184886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109</xdr:row>
      <xdr:rowOff>35560</xdr:rowOff>
    </xdr:from>
    <xdr:to>
      <xdr:col>59</xdr:col>
      <xdr:colOff>50800</xdr:colOff>
      <xdr:row>109</xdr:row>
      <xdr:rowOff>35560</xdr:rowOff>
    </xdr:to>
    <xdr:cxnSp macro="">
      <xdr:nvCxnSpPr>
        <xdr:cNvPr id="448" name="直線コネクタ 447">
          <a:extLst>
            <a:ext uri="{FF2B5EF4-FFF2-40B4-BE49-F238E27FC236}">
              <a16:creationId xmlns:a16="http://schemas.microsoft.com/office/drawing/2014/main" id="{239DC00D-FCE0-44B4-B8AD-4C3FD7685C69}"/>
            </a:ext>
          </a:extLst>
        </xdr:cNvPr>
        <xdr:cNvCxnSpPr/>
      </xdr:nvCxnSpPr>
      <xdr:spPr>
        <a:xfrm>
          <a:off x="5826760" y="183083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108</xdr:row>
      <xdr:rowOff>64770</xdr:rowOff>
    </xdr:from>
    <xdr:ext cx="531495" cy="256540"/>
    <xdr:sp macro="" textlink="">
      <xdr:nvSpPr>
        <xdr:cNvPr id="449" name="テキスト ボックス 448">
          <a:extLst>
            <a:ext uri="{FF2B5EF4-FFF2-40B4-BE49-F238E27FC236}">
              <a16:creationId xmlns:a16="http://schemas.microsoft.com/office/drawing/2014/main" id="{40A05EE0-9481-4D2A-8D85-61CBCEC68028}"/>
            </a:ext>
          </a:extLst>
        </xdr:cNvPr>
        <xdr:cNvSpPr txBox="1"/>
      </xdr:nvSpPr>
      <xdr:spPr>
        <a:xfrm>
          <a:off x="5363845" y="1816989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50" name="直線コネクタ 449">
          <a:extLst>
            <a:ext uri="{FF2B5EF4-FFF2-40B4-BE49-F238E27FC236}">
              <a16:creationId xmlns:a16="http://schemas.microsoft.com/office/drawing/2014/main" id="{BC72E5C1-4EF3-4874-9C41-F90278661CBB}"/>
            </a:ext>
          </a:extLst>
        </xdr:cNvPr>
        <xdr:cNvCxnSpPr/>
      </xdr:nvCxnSpPr>
      <xdr:spPr>
        <a:xfrm>
          <a:off x="5826760" y="1798955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106</xdr:row>
      <xdr:rowOff>80645</xdr:rowOff>
    </xdr:from>
    <xdr:ext cx="531495" cy="259080"/>
    <xdr:sp macro="" textlink="">
      <xdr:nvSpPr>
        <xdr:cNvPr id="451" name="テキスト ボックス 450">
          <a:extLst>
            <a:ext uri="{FF2B5EF4-FFF2-40B4-BE49-F238E27FC236}">
              <a16:creationId xmlns:a16="http://schemas.microsoft.com/office/drawing/2014/main" id="{759D690E-6CDC-4E7E-B203-8356699CCEC4}"/>
            </a:ext>
          </a:extLst>
        </xdr:cNvPr>
        <xdr:cNvSpPr txBox="1"/>
      </xdr:nvSpPr>
      <xdr:spPr>
        <a:xfrm>
          <a:off x="5363845" y="178504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52" name="直線コネクタ 451">
          <a:extLst>
            <a:ext uri="{FF2B5EF4-FFF2-40B4-BE49-F238E27FC236}">
              <a16:creationId xmlns:a16="http://schemas.microsoft.com/office/drawing/2014/main" id="{19AE1DB4-5296-4273-AACF-9583A51BF3E7}"/>
            </a:ext>
          </a:extLst>
        </xdr:cNvPr>
        <xdr:cNvCxnSpPr/>
      </xdr:nvCxnSpPr>
      <xdr:spPr>
        <a:xfrm>
          <a:off x="5826760" y="176701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104</xdr:row>
      <xdr:rowOff>97790</xdr:rowOff>
    </xdr:from>
    <xdr:ext cx="531495" cy="256540"/>
    <xdr:sp macro="" textlink="">
      <xdr:nvSpPr>
        <xdr:cNvPr id="453" name="テキスト ボックス 452">
          <a:extLst>
            <a:ext uri="{FF2B5EF4-FFF2-40B4-BE49-F238E27FC236}">
              <a16:creationId xmlns:a16="http://schemas.microsoft.com/office/drawing/2014/main" id="{1D891F2D-303F-432B-B198-7E3425DEC9A6}"/>
            </a:ext>
          </a:extLst>
        </xdr:cNvPr>
        <xdr:cNvSpPr txBox="1"/>
      </xdr:nvSpPr>
      <xdr:spPr>
        <a:xfrm>
          <a:off x="5363845" y="1753235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4" name="直線コネクタ 453">
          <a:extLst>
            <a:ext uri="{FF2B5EF4-FFF2-40B4-BE49-F238E27FC236}">
              <a16:creationId xmlns:a16="http://schemas.microsoft.com/office/drawing/2014/main" id="{B013D59D-6FFA-4120-A5A4-05B1A6AFB2AB}"/>
            </a:ext>
          </a:extLst>
        </xdr:cNvPr>
        <xdr:cNvCxnSpPr/>
      </xdr:nvCxnSpPr>
      <xdr:spPr>
        <a:xfrm>
          <a:off x="5826760" y="173513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102</xdr:row>
      <xdr:rowOff>113665</xdr:rowOff>
    </xdr:from>
    <xdr:ext cx="531495" cy="258445"/>
    <xdr:sp macro="" textlink="">
      <xdr:nvSpPr>
        <xdr:cNvPr id="455" name="テキスト ボックス 454">
          <a:extLst>
            <a:ext uri="{FF2B5EF4-FFF2-40B4-BE49-F238E27FC236}">
              <a16:creationId xmlns:a16="http://schemas.microsoft.com/office/drawing/2014/main" id="{EAE5A0C7-9EDF-499C-933C-529F9FE0017F}"/>
            </a:ext>
          </a:extLst>
        </xdr:cNvPr>
        <xdr:cNvSpPr txBox="1"/>
      </xdr:nvSpPr>
      <xdr:spPr>
        <a:xfrm>
          <a:off x="5363845" y="172129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6" name="直線コネクタ 455">
          <a:extLst>
            <a:ext uri="{FF2B5EF4-FFF2-40B4-BE49-F238E27FC236}">
              <a16:creationId xmlns:a16="http://schemas.microsoft.com/office/drawing/2014/main" id="{1FDAA241-A4D9-4229-98B6-51EADAB6F622}"/>
            </a:ext>
          </a:extLst>
        </xdr:cNvPr>
        <xdr:cNvCxnSpPr/>
      </xdr:nvCxnSpPr>
      <xdr:spPr>
        <a:xfrm>
          <a:off x="5826760" y="17032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130175</xdr:rowOff>
    </xdr:from>
    <xdr:ext cx="531495" cy="259080"/>
    <xdr:sp macro="" textlink="">
      <xdr:nvSpPr>
        <xdr:cNvPr id="457" name="テキスト ボックス 456">
          <a:extLst>
            <a:ext uri="{FF2B5EF4-FFF2-40B4-BE49-F238E27FC236}">
              <a16:creationId xmlns:a16="http://schemas.microsoft.com/office/drawing/2014/main" id="{63A800B2-2F5B-49A7-81AE-670AD8977EF3}"/>
            </a:ext>
          </a:extLst>
        </xdr:cNvPr>
        <xdr:cNvSpPr txBox="1"/>
      </xdr:nvSpPr>
      <xdr:spPr>
        <a:xfrm>
          <a:off x="5363845" y="16894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8" name="直線コネクタ 457">
          <a:extLst>
            <a:ext uri="{FF2B5EF4-FFF2-40B4-BE49-F238E27FC236}">
              <a16:creationId xmlns:a16="http://schemas.microsoft.com/office/drawing/2014/main" id="{F441C7BC-3B89-430E-86DD-E57B89ACA859}"/>
            </a:ext>
          </a:extLst>
        </xdr:cNvPr>
        <xdr:cNvCxnSpPr/>
      </xdr:nvCxnSpPr>
      <xdr:spPr>
        <a:xfrm>
          <a:off x="5826760" y="167132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146050</xdr:rowOff>
    </xdr:from>
    <xdr:ext cx="531495" cy="256540"/>
    <xdr:sp macro="" textlink="">
      <xdr:nvSpPr>
        <xdr:cNvPr id="459" name="テキスト ボックス 458">
          <a:extLst>
            <a:ext uri="{FF2B5EF4-FFF2-40B4-BE49-F238E27FC236}">
              <a16:creationId xmlns:a16="http://schemas.microsoft.com/office/drawing/2014/main" id="{2985A1BA-2C64-48E2-B0B2-2A4B2B425F86}"/>
            </a:ext>
          </a:extLst>
        </xdr:cNvPr>
        <xdr:cNvSpPr txBox="1"/>
      </xdr:nvSpPr>
      <xdr:spPr>
        <a:xfrm>
          <a:off x="5363845" y="1657477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45547E13-7682-4469-AEEE-DBC2BB7A53B0}"/>
            </a:ext>
          </a:extLst>
        </xdr:cNvPr>
        <xdr:cNvCxnSpPr/>
      </xdr:nvCxnSpPr>
      <xdr:spPr>
        <a:xfrm>
          <a:off x="5826760" y="16394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162560</xdr:rowOff>
    </xdr:from>
    <xdr:ext cx="531495" cy="259080"/>
    <xdr:sp macro="" textlink="">
      <xdr:nvSpPr>
        <xdr:cNvPr id="461" name="テキスト ボックス 460">
          <a:extLst>
            <a:ext uri="{FF2B5EF4-FFF2-40B4-BE49-F238E27FC236}">
              <a16:creationId xmlns:a16="http://schemas.microsoft.com/office/drawing/2014/main" id="{7635C670-1FC8-441E-9119-F5878484BCD0}"/>
            </a:ext>
          </a:extLst>
        </xdr:cNvPr>
        <xdr:cNvSpPr txBox="1"/>
      </xdr:nvSpPr>
      <xdr:spPr>
        <a:xfrm>
          <a:off x="5363845" y="16256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9D437EE6-2425-421F-BAF3-20FFE5643606}"/>
            </a:ext>
          </a:extLst>
        </xdr:cNvPr>
        <xdr:cNvSpPr/>
      </xdr:nvSpPr>
      <xdr:spPr>
        <a:xfrm>
          <a:off x="582676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168910</xdr:rowOff>
    </xdr:from>
    <xdr:to>
      <xdr:col>54</xdr:col>
      <xdr:colOff>189865</xdr:colOff>
      <xdr:row>103</xdr:row>
      <xdr:rowOff>167640</xdr:rowOff>
    </xdr:to>
    <xdr:cxnSp macro="">
      <xdr:nvCxnSpPr>
        <xdr:cNvPr id="463" name="直線コネクタ 462">
          <a:extLst>
            <a:ext uri="{FF2B5EF4-FFF2-40B4-BE49-F238E27FC236}">
              <a16:creationId xmlns:a16="http://schemas.microsoft.com/office/drawing/2014/main" id="{2B324EE1-6EDC-456D-B7D8-A6F769CFD8EF}"/>
            </a:ext>
          </a:extLst>
        </xdr:cNvPr>
        <xdr:cNvCxnSpPr/>
      </xdr:nvCxnSpPr>
      <xdr:spPr>
        <a:xfrm flipV="1">
          <a:off x="9219565" y="16765270"/>
          <a:ext cx="0" cy="669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171450</xdr:rowOff>
    </xdr:from>
    <xdr:ext cx="534670" cy="259080"/>
    <xdr:sp macro="" textlink="">
      <xdr:nvSpPr>
        <xdr:cNvPr id="464" name="【港湾・漁港】&#10;一人当たり有形固定資産（償却資産）額最小値テキスト">
          <a:extLst>
            <a:ext uri="{FF2B5EF4-FFF2-40B4-BE49-F238E27FC236}">
              <a16:creationId xmlns:a16="http://schemas.microsoft.com/office/drawing/2014/main" id="{5C296D5A-D873-4295-9DF0-5F564B7E3E38}"/>
            </a:ext>
          </a:extLst>
        </xdr:cNvPr>
        <xdr:cNvSpPr txBox="1"/>
      </xdr:nvSpPr>
      <xdr:spPr>
        <a:xfrm>
          <a:off x="9258300" y="17430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47,454</a:t>
          </a:r>
          <a:endParaRPr kumimoji="1" lang="ja-JP" altLang="en-US" sz="1000" b="1">
            <a:latin typeface="ＭＳ Ｐゴシック"/>
            <a:ea typeface="ＭＳ Ｐゴシック"/>
          </a:endParaRPr>
        </a:p>
      </xdr:txBody>
    </xdr:sp>
    <xdr:clientData/>
  </xdr:oneCellAnchor>
  <xdr:twoCellAnchor>
    <xdr:from>
      <xdr:col>54</xdr:col>
      <xdr:colOff>101600</xdr:colOff>
      <xdr:row>103</xdr:row>
      <xdr:rowOff>167640</xdr:rowOff>
    </xdr:from>
    <xdr:to>
      <xdr:col>55</xdr:col>
      <xdr:colOff>88900</xdr:colOff>
      <xdr:row>103</xdr:row>
      <xdr:rowOff>167640</xdr:rowOff>
    </xdr:to>
    <xdr:cxnSp macro="">
      <xdr:nvCxnSpPr>
        <xdr:cNvPr id="465" name="直線コネクタ 464">
          <a:extLst>
            <a:ext uri="{FF2B5EF4-FFF2-40B4-BE49-F238E27FC236}">
              <a16:creationId xmlns:a16="http://schemas.microsoft.com/office/drawing/2014/main" id="{15587330-728F-4179-BABE-FEE9260E8215}"/>
            </a:ext>
          </a:extLst>
        </xdr:cNvPr>
        <xdr:cNvCxnSpPr/>
      </xdr:nvCxnSpPr>
      <xdr:spPr>
        <a:xfrm>
          <a:off x="9154160" y="174345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115570</xdr:rowOff>
    </xdr:from>
    <xdr:ext cx="534670" cy="259080"/>
    <xdr:sp macro="" textlink="">
      <xdr:nvSpPr>
        <xdr:cNvPr id="466" name="【港湾・漁港】&#10;一人当たり有形固定資産（償却資産）額最大値テキスト">
          <a:extLst>
            <a:ext uri="{FF2B5EF4-FFF2-40B4-BE49-F238E27FC236}">
              <a16:creationId xmlns:a16="http://schemas.microsoft.com/office/drawing/2014/main" id="{4694A4CE-0F02-4240-9E5B-5330382D4829}"/>
            </a:ext>
          </a:extLst>
        </xdr:cNvPr>
        <xdr:cNvSpPr txBox="1"/>
      </xdr:nvSpPr>
      <xdr:spPr>
        <a:xfrm>
          <a:off x="9258300" y="16544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68,410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168910</xdr:rowOff>
    </xdr:from>
    <xdr:to>
      <xdr:col>55</xdr:col>
      <xdr:colOff>88900</xdr:colOff>
      <xdr:row>99</xdr:row>
      <xdr:rowOff>168910</xdr:rowOff>
    </xdr:to>
    <xdr:cxnSp macro="">
      <xdr:nvCxnSpPr>
        <xdr:cNvPr id="467" name="直線コネクタ 466">
          <a:extLst>
            <a:ext uri="{FF2B5EF4-FFF2-40B4-BE49-F238E27FC236}">
              <a16:creationId xmlns:a16="http://schemas.microsoft.com/office/drawing/2014/main" id="{FB3F54E2-2DB7-472F-9B7F-B34BB1DBAFCB}"/>
            </a:ext>
          </a:extLst>
        </xdr:cNvPr>
        <xdr:cNvCxnSpPr/>
      </xdr:nvCxnSpPr>
      <xdr:spPr>
        <a:xfrm>
          <a:off x="9154160" y="167652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101600</xdr:rowOff>
    </xdr:from>
    <xdr:ext cx="534670" cy="259080"/>
    <xdr:sp macro="" textlink="">
      <xdr:nvSpPr>
        <xdr:cNvPr id="468" name="【港湾・漁港】&#10;一人当たり有形固定資産（償却資産）額平均値テキスト">
          <a:extLst>
            <a:ext uri="{FF2B5EF4-FFF2-40B4-BE49-F238E27FC236}">
              <a16:creationId xmlns:a16="http://schemas.microsoft.com/office/drawing/2014/main" id="{A6A4D5D4-618C-40D0-9D53-0863E0BC8BA0}"/>
            </a:ext>
          </a:extLst>
        </xdr:cNvPr>
        <xdr:cNvSpPr txBox="1"/>
      </xdr:nvSpPr>
      <xdr:spPr>
        <a:xfrm>
          <a:off x="9258300" y="17033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101</xdr:row>
      <xdr:rowOff>123190</xdr:rowOff>
    </xdr:from>
    <xdr:to>
      <xdr:col>55</xdr:col>
      <xdr:colOff>50800</xdr:colOff>
      <xdr:row>102</xdr:row>
      <xdr:rowOff>53340</xdr:rowOff>
    </xdr:to>
    <xdr:sp macro="" textlink="">
      <xdr:nvSpPr>
        <xdr:cNvPr id="469" name="フローチャート: 判断 468">
          <a:extLst>
            <a:ext uri="{FF2B5EF4-FFF2-40B4-BE49-F238E27FC236}">
              <a16:creationId xmlns:a16="http://schemas.microsoft.com/office/drawing/2014/main" id="{BC46A4A6-565E-4443-A72C-EF5C23BB3A85}"/>
            </a:ext>
          </a:extLst>
        </xdr:cNvPr>
        <xdr:cNvSpPr/>
      </xdr:nvSpPr>
      <xdr:spPr>
        <a:xfrm>
          <a:off x="9192260" y="1705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1270</xdr:rowOff>
    </xdr:from>
    <xdr:to>
      <xdr:col>50</xdr:col>
      <xdr:colOff>165100</xdr:colOff>
      <xdr:row>103</xdr:row>
      <xdr:rowOff>102870</xdr:rowOff>
    </xdr:to>
    <xdr:sp macro="" textlink="">
      <xdr:nvSpPr>
        <xdr:cNvPr id="470" name="フローチャート: 判断 469">
          <a:extLst>
            <a:ext uri="{FF2B5EF4-FFF2-40B4-BE49-F238E27FC236}">
              <a16:creationId xmlns:a16="http://schemas.microsoft.com/office/drawing/2014/main" id="{0CC781D3-4547-4072-8966-2184CBD4D646}"/>
            </a:ext>
          </a:extLst>
        </xdr:cNvPr>
        <xdr:cNvSpPr/>
      </xdr:nvSpPr>
      <xdr:spPr>
        <a:xfrm>
          <a:off x="8445500" y="1726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151130</xdr:rowOff>
    </xdr:from>
    <xdr:to>
      <xdr:col>46</xdr:col>
      <xdr:colOff>38100</xdr:colOff>
      <xdr:row>104</xdr:row>
      <xdr:rowOff>81280</xdr:rowOff>
    </xdr:to>
    <xdr:sp macro="" textlink="">
      <xdr:nvSpPr>
        <xdr:cNvPr id="471" name="フローチャート: 判断 470">
          <a:extLst>
            <a:ext uri="{FF2B5EF4-FFF2-40B4-BE49-F238E27FC236}">
              <a16:creationId xmlns:a16="http://schemas.microsoft.com/office/drawing/2014/main" id="{39B56CAD-868E-41FB-A4A3-08314ED1BC41}"/>
            </a:ext>
          </a:extLst>
        </xdr:cNvPr>
        <xdr:cNvSpPr/>
      </xdr:nvSpPr>
      <xdr:spPr>
        <a:xfrm>
          <a:off x="7670800" y="17418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52070</xdr:rowOff>
    </xdr:from>
    <xdr:to>
      <xdr:col>41</xdr:col>
      <xdr:colOff>101600</xdr:colOff>
      <xdr:row>106</xdr:row>
      <xdr:rowOff>153670</xdr:rowOff>
    </xdr:to>
    <xdr:sp macro="" textlink="">
      <xdr:nvSpPr>
        <xdr:cNvPr id="472" name="フローチャート: 判断 471">
          <a:extLst>
            <a:ext uri="{FF2B5EF4-FFF2-40B4-BE49-F238E27FC236}">
              <a16:creationId xmlns:a16="http://schemas.microsoft.com/office/drawing/2014/main" id="{AE07A7CD-BC96-4F18-931C-1C137153F8B6}"/>
            </a:ext>
          </a:extLst>
        </xdr:cNvPr>
        <xdr:cNvSpPr/>
      </xdr:nvSpPr>
      <xdr:spPr>
        <a:xfrm>
          <a:off x="68732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17780</xdr:rowOff>
    </xdr:from>
    <xdr:to>
      <xdr:col>36</xdr:col>
      <xdr:colOff>165100</xdr:colOff>
      <xdr:row>104</xdr:row>
      <xdr:rowOff>119380</xdr:rowOff>
    </xdr:to>
    <xdr:sp macro="" textlink="">
      <xdr:nvSpPr>
        <xdr:cNvPr id="473" name="フローチャート: 判断 472">
          <a:extLst>
            <a:ext uri="{FF2B5EF4-FFF2-40B4-BE49-F238E27FC236}">
              <a16:creationId xmlns:a16="http://schemas.microsoft.com/office/drawing/2014/main" id="{BEF86E72-1C33-463B-A234-3790C057098C}"/>
            </a:ext>
          </a:extLst>
        </xdr:cNvPr>
        <xdr:cNvSpPr/>
      </xdr:nvSpPr>
      <xdr:spPr>
        <a:xfrm>
          <a:off x="6098540" y="1745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F78594ED-7E93-41CF-B229-217DB38D7933}"/>
            </a:ext>
          </a:extLst>
        </xdr:cNvPr>
        <xdr:cNvSpPr txBox="1"/>
      </xdr:nvSpPr>
      <xdr:spPr>
        <a:xfrm>
          <a:off x="90525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11B09957-6F1D-49DF-AE6C-625F9F525F4D}"/>
            </a:ext>
          </a:extLst>
        </xdr:cNvPr>
        <xdr:cNvSpPr txBox="1"/>
      </xdr:nvSpPr>
      <xdr:spPr>
        <a:xfrm>
          <a:off x="83286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6" name="テキスト ボックス 475">
          <a:extLst>
            <a:ext uri="{FF2B5EF4-FFF2-40B4-BE49-F238E27FC236}">
              <a16:creationId xmlns:a16="http://schemas.microsoft.com/office/drawing/2014/main" id="{D5468403-DCDF-49EC-8888-90F43EE7FE15}"/>
            </a:ext>
          </a:extLst>
        </xdr:cNvPr>
        <xdr:cNvSpPr txBox="1"/>
      </xdr:nvSpPr>
      <xdr:spPr>
        <a:xfrm>
          <a:off x="75463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7" name="テキスト ボックス 476">
          <a:extLst>
            <a:ext uri="{FF2B5EF4-FFF2-40B4-BE49-F238E27FC236}">
              <a16:creationId xmlns:a16="http://schemas.microsoft.com/office/drawing/2014/main" id="{520F488C-E59D-4220-A2CD-4976600C5A64}"/>
            </a:ext>
          </a:extLst>
        </xdr:cNvPr>
        <xdr:cNvSpPr txBox="1"/>
      </xdr:nvSpPr>
      <xdr:spPr>
        <a:xfrm>
          <a:off x="67564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8" name="テキスト ボックス 477">
          <a:extLst>
            <a:ext uri="{FF2B5EF4-FFF2-40B4-BE49-F238E27FC236}">
              <a16:creationId xmlns:a16="http://schemas.microsoft.com/office/drawing/2014/main" id="{7222DD12-FA4C-43F1-A130-8251E4484CBA}"/>
            </a:ext>
          </a:extLst>
        </xdr:cNvPr>
        <xdr:cNvSpPr txBox="1"/>
      </xdr:nvSpPr>
      <xdr:spPr>
        <a:xfrm>
          <a:off x="59817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99</xdr:row>
      <xdr:rowOff>118110</xdr:rowOff>
    </xdr:from>
    <xdr:to>
      <xdr:col>55</xdr:col>
      <xdr:colOff>50800</xdr:colOff>
      <xdr:row>100</xdr:row>
      <xdr:rowOff>48260</xdr:rowOff>
    </xdr:to>
    <xdr:sp macro="" textlink="">
      <xdr:nvSpPr>
        <xdr:cNvPr id="479" name="楕円 478">
          <a:extLst>
            <a:ext uri="{FF2B5EF4-FFF2-40B4-BE49-F238E27FC236}">
              <a16:creationId xmlns:a16="http://schemas.microsoft.com/office/drawing/2014/main" id="{2954FFCD-C39B-4856-A2EE-78A6BF713C33}"/>
            </a:ext>
          </a:extLst>
        </xdr:cNvPr>
        <xdr:cNvSpPr/>
      </xdr:nvSpPr>
      <xdr:spPr>
        <a:xfrm>
          <a:off x="9192260" y="16714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71120</xdr:rowOff>
    </xdr:from>
    <xdr:ext cx="534670" cy="259080"/>
    <xdr:sp macro="" textlink="">
      <xdr:nvSpPr>
        <xdr:cNvPr id="480" name="【港湾・漁港】&#10;一人当たり有形固定資産（償却資産）額該当値テキスト">
          <a:extLst>
            <a:ext uri="{FF2B5EF4-FFF2-40B4-BE49-F238E27FC236}">
              <a16:creationId xmlns:a16="http://schemas.microsoft.com/office/drawing/2014/main" id="{7DE5712E-F3AC-4EFB-810C-4F872482ED0A}"/>
            </a:ext>
          </a:extLst>
        </xdr:cNvPr>
        <xdr:cNvSpPr txBox="1"/>
      </xdr:nvSpPr>
      <xdr:spPr>
        <a:xfrm>
          <a:off x="9258300" y="16667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102</xdr:row>
      <xdr:rowOff>30480</xdr:rowOff>
    </xdr:from>
    <xdr:to>
      <xdr:col>50</xdr:col>
      <xdr:colOff>165100</xdr:colOff>
      <xdr:row>102</xdr:row>
      <xdr:rowOff>132080</xdr:rowOff>
    </xdr:to>
    <xdr:sp macro="" textlink="">
      <xdr:nvSpPr>
        <xdr:cNvPr id="481" name="楕円 480">
          <a:extLst>
            <a:ext uri="{FF2B5EF4-FFF2-40B4-BE49-F238E27FC236}">
              <a16:creationId xmlns:a16="http://schemas.microsoft.com/office/drawing/2014/main" id="{E1BB734A-EA61-4C2D-A920-13CF9302C217}"/>
            </a:ext>
          </a:extLst>
        </xdr:cNvPr>
        <xdr:cNvSpPr/>
      </xdr:nvSpPr>
      <xdr:spPr>
        <a:xfrm>
          <a:off x="8445500" y="1712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168910</xdr:rowOff>
    </xdr:from>
    <xdr:to>
      <xdr:col>55</xdr:col>
      <xdr:colOff>0</xdr:colOff>
      <xdr:row>102</xdr:row>
      <xdr:rowOff>81280</xdr:rowOff>
    </xdr:to>
    <xdr:cxnSp macro="">
      <xdr:nvCxnSpPr>
        <xdr:cNvPr id="482" name="直線コネクタ 481">
          <a:extLst>
            <a:ext uri="{FF2B5EF4-FFF2-40B4-BE49-F238E27FC236}">
              <a16:creationId xmlns:a16="http://schemas.microsoft.com/office/drawing/2014/main" id="{124621C8-AD72-4BE0-8F53-B659FDBA67EB}"/>
            </a:ext>
          </a:extLst>
        </xdr:cNvPr>
        <xdr:cNvCxnSpPr/>
      </xdr:nvCxnSpPr>
      <xdr:spPr>
        <a:xfrm flipV="1">
          <a:off x="8496300" y="16765270"/>
          <a:ext cx="723900" cy="415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127635</xdr:rowOff>
    </xdr:from>
    <xdr:to>
      <xdr:col>46</xdr:col>
      <xdr:colOff>38100</xdr:colOff>
      <xdr:row>104</xdr:row>
      <xdr:rowOff>57785</xdr:rowOff>
    </xdr:to>
    <xdr:sp macro="" textlink="">
      <xdr:nvSpPr>
        <xdr:cNvPr id="483" name="楕円 482">
          <a:extLst>
            <a:ext uri="{FF2B5EF4-FFF2-40B4-BE49-F238E27FC236}">
              <a16:creationId xmlns:a16="http://schemas.microsoft.com/office/drawing/2014/main" id="{383EBB5F-8D38-4FBB-A0AD-8EB245178BA1}"/>
            </a:ext>
          </a:extLst>
        </xdr:cNvPr>
        <xdr:cNvSpPr/>
      </xdr:nvSpPr>
      <xdr:spPr>
        <a:xfrm>
          <a:off x="7670800" y="17394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81280</xdr:rowOff>
    </xdr:from>
    <xdr:to>
      <xdr:col>50</xdr:col>
      <xdr:colOff>114300</xdr:colOff>
      <xdr:row>104</xdr:row>
      <xdr:rowOff>6985</xdr:rowOff>
    </xdr:to>
    <xdr:cxnSp macro="">
      <xdr:nvCxnSpPr>
        <xdr:cNvPr id="484" name="直線コネクタ 483">
          <a:extLst>
            <a:ext uri="{FF2B5EF4-FFF2-40B4-BE49-F238E27FC236}">
              <a16:creationId xmlns:a16="http://schemas.microsoft.com/office/drawing/2014/main" id="{A16D1BE0-7472-4832-9532-4E8B7E9740DA}"/>
            </a:ext>
          </a:extLst>
        </xdr:cNvPr>
        <xdr:cNvCxnSpPr/>
      </xdr:nvCxnSpPr>
      <xdr:spPr>
        <a:xfrm flipV="1">
          <a:off x="7713980" y="17180560"/>
          <a:ext cx="78232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99695</xdr:rowOff>
    </xdr:from>
    <xdr:to>
      <xdr:col>41</xdr:col>
      <xdr:colOff>101600</xdr:colOff>
      <xdr:row>109</xdr:row>
      <xdr:rowOff>29845</xdr:rowOff>
    </xdr:to>
    <xdr:sp macro="" textlink="">
      <xdr:nvSpPr>
        <xdr:cNvPr id="485" name="楕円 484">
          <a:extLst>
            <a:ext uri="{FF2B5EF4-FFF2-40B4-BE49-F238E27FC236}">
              <a16:creationId xmlns:a16="http://schemas.microsoft.com/office/drawing/2014/main" id="{E9C862D7-6A07-4C52-8B25-14F26E030B75}"/>
            </a:ext>
          </a:extLst>
        </xdr:cNvPr>
        <xdr:cNvSpPr/>
      </xdr:nvSpPr>
      <xdr:spPr>
        <a:xfrm>
          <a:off x="6873240" y="18204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6985</xdr:rowOff>
    </xdr:from>
    <xdr:to>
      <xdr:col>45</xdr:col>
      <xdr:colOff>177800</xdr:colOff>
      <xdr:row>108</xdr:row>
      <xdr:rowOff>150495</xdr:rowOff>
    </xdr:to>
    <xdr:cxnSp macro="">
      <xdr:nvCxnSpPr>
        <xdr:cNvPr id="486" name="直線コネクタ 485">
          <a:extLst>
            <a:ext uri="{FF2B5EF4-FFF2-40B4-BE49-F238E27FC236}">
              <a16:creationId xmlns:a16="http://schemas.microsoft.com/office/drawing/2014/main" id="{0BC811F4-1A15-4F0B-B74B-784780C3DEE4}"/>
            </a:ext>
          </a:extLst>
        </xdr:cNvPr>
        <xdr:cNvCxnSpPr/>
      </xdr:nvCxnSpPr>
      <xdr:spPr>
        <a:xfrm flipV="1">
          <a:off x="6924040" y="17441545"/>
          <a:ext cx="789940" cy="814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158750</xdr:rowOff>
    </xdr:from>
    <xdr:to>
      <xdr:col>36</xdr:col>
      <xdr:colOff>165100</xdr:colOff>
      <xdr:row>109</xdr:row>
      <xdr:rowOff>88900</xdr:rowOff>
    </xdr:to>
    <xdr:sp macro="" textlink="">
      <xdr:nvSpPr>
        <xdr:cNvPr id="487" name="楕円 486">
          <a:extLst>
            <a:ext uri="{FF2B5EF4-FFF2-40B4-BE49-F238E27FC236}">
              <a16:creationId xmlns:a16="http://schemas.microsoft.com/office/drawing/2014/main" id="{CD3A2B03-174C-418B-B233-70DCC862F11F}"/>
            </a:ext>
          </a:extLst>
        </xdr:cNvPr>
        <xdr:cNvSpPr/>
      </xdr:nvSpPr>
      <xdr:spPr>
        <a:xfrm>
          <a:off x="6098540" y="1826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150495</xdr:rowOff>
    </xdr:from>
    <xdr:to>
      <xdr:col>41</xdr:col>
      <xdr:colOff>50800</xdr:colOff>
      <xdr:row>109</xdr:row>
      <xdr:rowOff>38100</xdr:rowOff>
    </xdr:to>
    <xdr:cxnSp macro="">
      <xdr:nvCxnSpPr>
        <xdr:cNvPr id="488" name="直線コネクタ 487">
          <a:extLst>
            <a:ext uri="{FF2B5EF4-FFF2-40B4-BE49-F238E27FC236}">
              <a16:creationId xmlns:a16="http://schemas.microsoft.com/office/drawing/2014/main" id="{C4AB05FD-F7CF-4390-B9C5-DD6F7FAABBE6}"/>
            </a:ext>
          </a:extLst>
        </xdr:cNvPr>
        <xdr:cNvCxnSpPr/>
      </xdr:nvCxnSpPr>
      <xdr:spPr>
        <a:xfrm flipV="1">
          <a:off x="6149340" y="18255615"/>
          <a:ext cx="7747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103</xdr:row>
      <xdr:rowOff>93980</xdr:rowOff>
    </xdr:from>
    <xdr:ext cx="534670" cy="259080"/>
    <xdr:sp macro="" textlink="">
      <xdr:nvSpPr>
        <xdr:cNvPr id="489" name="n_1aveValue【港湾・漁港】&#10;一人当たり有形固定資産（償却資産）額">
          <a:extLst>
            <a:ext uri="{FF2B5EF4-FFF2-40B4-BE49-F238E27FC236}">
              <a16:creationId xmlns:a16="http://schemas.microsoft.com/office/drawing/2014/main" id="{2A14EC9F-8CCD-4D13-A5B0-A448C2BA2825}"/>
            </a:ext>
          </a:extLst>
        </xdr:cNvPr>
        <xdr:cNvSpPr txBox="1"/>
      </xdr:nvSpPr>
      <xdr:spPr>
        <a:xfrm>
          <a:off x="8239125" y="17360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50,987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104</xdr:row>
      <xdr:rowOff>72390</xdr:rowOff>
    </xdr:from>
    <xdr:ext cx="532130" cy="259080"/>
    <xdr:sp macro="" textlink="">
      <xdr:nvSpPr>
        <xdr:cNvPr id="490" name="n_2aveValue【港湾・漁港】&#10;一人当たり有形固定資産（償却資産）額">
          <a:extLst>
            <a:ext uri="{FF2B5EF4-FFF2-40B4-BE49-F238E27FC236}">
              <a16:creationId xmlns:a16="http://schemas.microsoft.com/office/drawing/2014/main" id="{2958D1AF-AE4D-4025-A825-1399CC6845E7}"/>
            </a:ext>
          </a:extLst>
        </xdr:cNvPr>
        <xdr:cNvSpPr txBox="1"/>
      </xdr:nvSpPr>
      <xdr:spPr>
        <a:xfrm>
          <a:off x="7477125" y="175069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104</xdr:row>
      <xdr:rowOff>170180</xdr:rowOff>
    </xdr:from>
    <xdr:ext cx="532130" cy="259080"/>
    <xdr:sp macro="" textlink="">
      <xdr:nvSpPr>
        <xdr:cNvPr id="491" name="n_3aveValue【港湾・漁港】&#10;一人当たり有形固定資産（償却資産）額">
          <a:extLst>
            <a:ext uri="{FF2B5EF4-FFF2-40B4-BE49-F238E27FC236}">
              <a16:creationId xmlns:a16="http://schemas.microsoft.com/office/drawing/2014/main" id="{8F50EFCA-6A94-47DC-9F90-4519757898DF}"/>
            </a:ext>
          </a:extLst>
        </xdr:cNvPr>
        <xdr:cNvSpPr txBox="1"/>
      </xdr:nvSpPr>
      <xdr:spPr>
        <a:xfrm>
          <a:off x="6702425" y="176047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102</xdr:row>
      <xdr:rowOff>135890</xdr:rowOff>
    </xdr:from>
    <xdr:ext cx="532130" cy="259080"/>
    <xdr:sp macro="" textlink="">
      <xdr:nvSpPr>
        <xdr:cNvPr id="492" name="n_4aveValue【港湾・漁港】&#10;一人当たり有形固定資産（償却資産）額">
          <a:extLst>
            <a:ext uri="{FF2B5EF4-FFF2-40B4-BE49-F238E27FC236}">
              <a16:creationId xmlns:a16="http://schemas.microsoft.com/office/drawing/2014/main" id="{CC1EECAE-93A3-421C-825F-B45EA103516E}"/>
            </a:ext>
          </a:extLst>
        </xdr:cNvPr>
        <xdr:cNvSpPr txBox="1"/>
      </xdr:nvSpPr>
      <xdr:spPr>
        <a:xfrm>
          <a:off x="5904865" y="172351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45,240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100</xdr:row>
      <xdr:rowOff>148590</xdr:rowOff>
    </xdr:from>
    <xdr:ext cx="534670" cy="259080"/>
    <xdr:sp macro="" textlink="">
      <xdr:nvSpPr>
        <xdr:cNvPr id="493" name="n_1mainValue【港湾・漁港】&#10;一人当たり有形固定資産（償却資産）額">
          <a:extLst>
            <a:ext uri="{FF2B5EF4-FFF2-40B4-BE49-F238E27FC236}">
              <a16:creationId xmlns:a16="http://schemas.microsoft.com/office/drawing/2014/main" id="{7556A0E1-F4AF-4AC1-BDEC-EABB04F021F2}"/>
            </a:ext>
          </a:extLst>
        </xdr:cNvPr>
        <xdr:cNvSpPr txBox="1"/>
      </xdr:nvSpPr>
      <xdr:spPr>
        <a:xfrm>
          <a:off x="8239125" y="16912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102</xdr:row>
      <xdr:rowOff>74930</xdr:rowOff>
    </xdr:from>
    <xdr:ext cx="532130" cy="256540"/>
    <xdr:sp macro="" textlink="">
      <xdr:nvSpPr>
        <xdr:cNvPr id="494" name="n_2mainValue【港湾・漁港】&#10;一人当たり有形固定資産（償却資産）額">
          <a:extLst>
            <a:ext uri="{FF2B5EF4-FFF2-40B4-BE49-F238E27FC236}">
              <a16:creationId xmlns:a16="http://schemas.microsoft.com/office/drawing/2014/main" id="{DDDA2E2E-B592-48C5-ACAC-CF6D298F0F37}"/>
            </a:ext>
          </a:extLst>
        </xdr:cNvPr>
        <xdr:cNvSpPr txBox="1"/>
      </xdr:nvSpPr>
      <xdr:spPr>
        <a:xfrm>
          <a:off x="7477125" y="171742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47,129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109</xdr:row>
      <xdr:rowOff>20955</xdr:rowOff>
    </xdr:from>
    <xdr:ext cx="532130" cy="256540"/>
    <xdr:sp macro="" textlink="">
      <xdr:nvSpPr>
        <xdr:cNvPr id="495" name="n_3mainValue【港湾・漁港】&#10;一人当たり有形固定資産（償却資産）額">
          <a:extLst>
            <a:ext uri="{FF2B5EF4-FFF2-40B4-BE49-F238E27FC236}">
              <a16:creationId xmlns:a16="http://schemas.microsoft.com/office/drawing/2014/main" id="{4BA6590A-0743-4A00-B99D-BEC3BBAFA515}"/>
            </a:ext>
          </a:extLst>
        </xdr:cNvPr>
        <xdr:cNvSpPr txBox="1"/>
      </xdr:nvSpPr>
      <xdr:spPr>
        <a:xfrm>
          <a:off x="6702425" y="182937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109</xdr:row>
      <xdr:rowOff>80010</xdr:rowOff>
    </xdr:from>
    <xdr:ext cx="532130" cy="259080"/>
    <xdr:sp macro="" textlink="">
      <xdr:nvSpPr>
        <xdr:cNvPr id="496" name="n_4mainValue【港湾・漁港】&#10;一人当たり有形固定資産（償却資産）額">
          <a:extLst>
            <a:ext uri="{FF2B5EF4-FFF2-40B4-BE49-F238E27FC236}">
              <a16:creationId xmlns:a16="http://schemas.microsoft.com/office/drawing/2014/main" id="{FF334EBE-8FCA-46C8-9C54-D5A73FAF903B}"/>
            </a:ext>
          </a:extLst>
        </xdr:cNvPr>
        <xdr:cNvSpPr txBox="1"/>
      </xdr:nvSpPr>
      <xdr:spPr>
        <a:xfrm>
          <a:off x="5904865" y="18352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903D278A-C036-4ECC-91AD-6EE00C4A6AC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7A9E2F30-86B5-49E3-B2BA-751652A4059A}"/>
            </a:ext>
          </a:extLst>
        </xdr:cNvPr>
        <xdr:cNvSpPr/>
      </xdr:nvSpPr>
      <xdr:spPr>
        <a:xfrm>
          <a:off x="110642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CCDEEF3B-1026-44C2-A5B8-6F697182ED2F}"/>
            </a:ext>
          </a:extLst>
        </xdr:cNvPr>
        <xdr:cNvSpPr/>
      </xdr:nvSpPr>
      <xdr:spPr>
        <a:xfrm>
          <a:off x="110642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FB1226F5-7B5E-472B-9621-DE981C02EBDA}"/>
            </a:ext>
          </a:extLst>
        </xdr:cNvPr>
        <xdr:cNvSpPr/>
      </xdr:nvSpPr>
      <xdr:spPr>
        <a:xfrm>
          <a:off x="119659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5F49DF64-63C0-457F-8527-5DCC5CCD4F96}"/>
            </a:ext>
          </a:extLst>
        </xdr:cNvPr>
        <xdr:cNvSpPr/>
      </xdr:nvSpPr>
      <xdr:spPr>
        <a:xfrm>
          <a:off x="119659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B34677EE-1B64-4A76-BD48-83C56796EE7F}"/>
            </a:ext>
          </a:extLst>
        </xdr:cNvPr>
        <xdr:cNvSpPr/>
      </xdr:nvSpPr>
      <xdr:spPr>
        <a:xfrm>
          <a:off x="1297178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E72490C4-E1E2-49B3-8D3C-EC1375052965}"/>
            </a:ext>
          </a:extLst>
        </xdr:cNvPr>
        <xdr:cNvSpPr/>
      </xdr:nvSpPr>
      <xdr:spPr>
        <a:xfrm>
          <a:off x="1297178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775B9265-B92F-46AC-B84F-6528A572C996}"/>
            </a:ext>
          </a:extLst>
        </xdr:cNvPr>
        <xdr:cNvSpPr/>
      </xdr:nvSpPr>
      <xdr:spPr>
        <a:xfrm>
          <a:off x="10960100" y="521589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505" name="テキスト ボックス 504">
          <a:extLst>
            <a:ext uri="{FF2B5EF4-FFF2-40B4-BE49-F238E27FC236}">
              <a16:creationId xmlns:a16="http://schemas.microsoft.com/office/drawing/2014/main" id="{FE0BCB6D-BFC6-4876-ACF4-A8A8AC4153A7}"/>
            </a:ext>
          </a:extLst>
        </xdr:cNvPr>
        <xdr:cNvSpPr txBox="1"/>
      </xdr:nvSpPr>
      <xdr:spPr>
        <a:xfrm>
          <a:off x="10922000" y="50292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B2E22AD3-AE18-4D9A-A34A-652274307F56}"/>
            </a:ext>
          </a:extLst>
        </xdr:cNvPr>
        <xdr:cNvCxnSpPr/>
      </xdr:nvCxnSpPr>
      <xdr:spPr>
        <a:xfrm>
          <a:off x="10960100" y="745236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507" name="テキスト ボックス 506">
          <a:extLst>
            <a:ext uri="{FF2B5EF4-FFF2-40B4-BE49-F238E27FC236}">
              <a16:creationId xmlns:a16="http://schemas.microsoft.com/office/drawing/2014/main" id="{16519579-2A2F-4361-9CE8-C7129B316447}"/>
            </a:ext>
          </a:extLst>
        </xdr:cNvPr>
        <xdr:cNvSpPr txBox="1"/>
      </xdr:nvSpPr>
      <xdr:spPr>
        <a:xfrm>
          <a:off x="10561320" y="73139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8" name="直線コネクタ 507">
          <a:extLst>
            <a:ext uri="{FF2B5EF4-FFF2-40B4-BE49-F238E27FC236}">
              <a16:creationId xmlns:a16="http://schemas.microsoft.com/office/drawing/2014/main" id="{91AB6165-F8B0-4A8B-BBB1-CCC48666A53F}"/>
            </a:ext>
          </a:extLst>
        </xdr:cNvPr>
        <xdr:cNvCxnSpPr/>
      </xdr:nvCxnSpPr>
      <xdr:spPr>
        <a:xfrm>
          <a:off x="10960100" y="70065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162560</xdr:rowOff>
    </xdr:from>
    <xdr:ext cx="403225" cy="259080"/>
    <xdr:sp macro="" textlink="">
      <xdr:nvSpPr>
        <xdr:cNvPr id="509" name="テキスト ボックス 508">
          <a:extLst>
            <a:ext uri="{FF2B5EF4-FFF2-40B4-BE49-F238E27FC236}">
              <a16:creationId xmlns:a16="http://schemas.microsoft.com/office/drawing/2014/main" id="{8728B7A4-0CF5-4421-8739-6D1F5C16110D}"/>
            </a:ext>
          </a:extLst>
        </xdr:cNvPr>
        <xdr:cNvSpPr txBox="1"/>
      </xdr:nvSpPr>
      <xdr:spPr>
        <a:xfrm>
          <a:off x="10602595" y="686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10" name="直線コネクタ 509">
          <a:extLst>
            <a:ext uri="{FF2B5EF4-FFF2-40B4-BE49-F238E27FC236}">
              <a16:creationId xmlns:a16="http://schemas.microsoft.com/office/drawing/2014/main" id="{41CEA3E9-4921-4308-B925-122FBEE79600}"/>
            </a:ext>
          </a:extLst>
        </xdr:cNvPr>
        <xdr:cNvCxnSpPr/>
      </xdr:nvCxnSpPr>
      <xdr:spPr>
        <a:xfrm>
          <a:off x="10960100" y="65570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11" name="テキスト ボックス 510">
          <a:extLst>
            <a:ext uri="{FF2B5EF4-FFF2-40B4-BE49-F238E27FC236}">
              <a16:creationId xmlns:a16="http://schemas.microsoft.com/office/drawing/2014/main" id="{18ACE1E5-06B2-479D-AEA5-D9FF32F5DF95}"/>
            </a:ext>
          </a:extLst>
        </xdr:cNvPr>
        <xdr:cNvSpPr txBox="1"/>
      </xdr:nvSpPr>
      <xdr:spPr>
        <a:xfrm>
          <a:off x="10602595" y="6418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2" name="直線コネクタ 511">
          <a:extLst>
            <a:ext uri="{FF2B5EF4-FFF2-40B4-BE49-F238E27FC236}">
              <a16:creationId xmlns:a16="http://schemas.microsoft.com/office/drawing/2014/main" id="{66F7BBE4-4317-44A6-97D9-990A185054A8}"/>
            </a:ext>
          </a:extLst>
        </xdr:cNvPr>
        <xdr:cNvCxnSpPr/>
      </xdr:nvCxnSpPr>
      <xdr:spPr>
        <a:xfrm>
          <a:off x="10960100" y="61112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13" name="テキスト ボックス 512">
          <a:extLst>
            <a:ext uri="{FF2B5EF4-FFF2-40B4-BE49-F238E27FC236}">
              <a16:creationId xmlns:a16="http://schemas.microsoft.com/office/drawing/2014/main" id="{F4047EDD-F77D-4243-8ABB-BDC1E87CF865}"/>
            </a:ext>
          </a:extLst>
        </xdr:cNvPr>
        <xdr:cNvSpPr txBox="1"/>
      </xdr:nvSpPr>
      <xdr:spPr>
        <a:xfrm>
          <a:off x="10602595" y="5972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4" name="直線コネクタ 513">
          <a:extLst>
            <a:ext uri="{FF2B5EF4-FFF2-40B4-BE49-F238E27FC236}">
              <a16:creationId xmlns:a16="http://schemas.microsoft.com/office/drawing/2014/main" id="{B134D07D-BDBB-4D05-8529-47BC3497A09B}"/>
            </a:ext>
          </a:extLst>
        </xdr:cNvPr>
        <xdr:cNvCxnSpPr/>
      </xdr:nvCxnSpPr>
      <xdr:spPr>
        <a:xfrm>
          <a:off x="10960100" y="56654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15" name="テキスト ボックス 514">
          <a:extLst>
            <a:ext uri="{FF2B5EF4-FFF2-40B4-BE49-F238E27FC236}">
              <a16:creationId xmlns:a16="http://schemas.microsoft.com/office/drawing/2014/main" id="{43E03D22-FA25-4B2B-A453-E19A07CDF8C6}"/>
            </a:ext>
          </a:extLst>
        </xdr:cNvPr>
        <xdr:cNvSpPr txBox="1"/>
      </xdr:nvSpPr>
      <xdr:spPr>
        <a:xfrm>
          <a:off x="10602595" y="55270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277D64A6-046C-47C7-A1CF-21DB4938C4BA}"/>
            </a:ext>
          </a:extLst>
        </xdr:cNvPr>
        <xdr:cNvCxnSpPr/>
      </xdr:nvCxnSpPr>
      <xdr:spPr>
        <a:xfrm>
          <a:off x="10960100" y="52158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517" name="テキスト ボックス 516">
          <a:extLst>
            <a:ext uri="{FF2B5EF4-FFF2-40B4-BE49-F238E27FC236}">
              <a16:creationId xmlns:a16="http://schemas.microsoft.com/office/drawing/2014/main" id="{95D34061-B42C-4076-BF5F-1FA92FB02C11}"/>
            </a:ext>
          </a:extLst>
        </xdr:cNvPr>
        <xdr:cNvSpPr txBox="1"/>
      </xdr:nvSpPr>
      <xdr:spPr>
        <a:xfrm>
          <a:off x="10666730" y="50774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0B888948-6115-46C9-B4E1-8123A94422CE}"/>
            </a:ext>
          </a:extLst>
        </xdr:cNvPr>
        <xdr:cNvSpPr/>
      </xdr:nvSpPr>
      <xdr:spPr>
        <a:xfrm>
          <a:off x="10960100" y="521589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160655</xdr:rowOff>
    </xdr:from>
    <xdr:to>
      <xdr:col>85</xdr:col>
      <xdr:colOff>126365</xdr:colOff>
      <xdr:row>41</xdr:row>
      <xdr:rowOff>167640</xdr:rowOff>
    </xdr:to>
    <xdr:cxnSp macro="">
      <xdr:nvCxnSpPr>
        <xdr:cNvPr id="519" name="直線コネクタ 518">
          <a:extLst>
            <a:ext uri="{FF2B5EF4-FFF2-40B4-BE49-F238E27FC236}">
              <a16:creationId xmlns:a16="http://schemas.microsoft.com/office/drawing/2014/main" id="{6760127B-D352-42B8-9B4F-91EAEC232BAD}"/>
            </a:ext>
          </a:extLst>
        </xdr:cNvPr>
        <xdr:cNvCxnSpPr/>
      </xdr:nvCxnSpPr>
      <xdr:spPr>
        <a:xfrm flipV="1">
          <a:off x="14375765" y="5860415"/>
          <a:ext cx="0" cy="1180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0</xdr:rowOff>
    </xdr:from>
    <xdr:ext cx="405130" cy="259080"/>
    <xdr:sp macro="" textlink="">
      <xdr:nvSpPr>
        <xdr:cNvPr id="520" name="【認定こども園・幼稚園・保育所】&#10;有形固定資産減価償却率最小値テキスト">
          <a:extLst>
            <a:ext uri="{FF2B5EF4-FFF2-40B4-BE49-F238E27FC236}">
              <a16:creationId xmlns:a16="http://schemas.microsoft.com/office/drawing/2014/main" id="{00F4B36D-5D84-4A7E-BADD-EC825C47D5ED}"/>
            </a:ext>
          </a:extLst>
        </xdr:cNvPr>
        <xdr:cNvSpPr txBox="1"/>
      </xdr:nvSpPr>
      <xdr:spPr>
        <a:xfrm>
          <a:off x="14414500" y="704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21" name="直線コネクタ 520">
          <a:extLst>
            <a:ext uri="{FF2B5EF4-FFF2-40B4-BE49-F238E27FC236}">
              <a16:creationId xmlns:a16="http://schemas.microsoft.com/office/drawing/2014/main" id="{7504D10B-4416-476E-8C5F-8CDF1F3DD809}"/>
            </a:ext>
          </a:extLst>
        </xdr:cNvPr>
        <xdr:cNvCxnSpPr/>
      </xdr:nvCxnSpPr>
      <xdr:spPr>
        <a:xfrm>
          <a:off x="14287500" y="70408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107315</xdr:rowOff>
    </xdr:from>
    <xdr:ext cx="405130" cy="259080"/>
    <xdr:sp macro="" textlink="">
      <xdr:nvSpPr>
        <xdr:cNvPr id="522" name="【認定こども園・幼稚園・保育所】&#10;有形固定資産減価償却率最大値テキスト">
          <a:extLst>
            <a:ext uri="{FF2B5EF4-FFF2-40B4-BE49-F238E27FC236}">
              <a16:creationId xmlns:a16="http://schemas.microsoft.com/office/drawing/2014/main" id="{E5A0A950-C6B0-4EF8-BA5C-78BFA2FA3F85}"/>
            </a:ext>
          </a:extLst>
        </xdr:cNvPr>
        <xdr:cNvSpPr txBox="1"/>
      </xdr:nvSpPr>
      <xdr:spPr>
        <a:xfrm>
          <a:off x="14414500" y="563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160655</xdr:rowOff>
    </xdr:from>
    <xdr:to>
      <xdr:col>86</xdr:col>
      <xdr:colOff>25400</xdr:colOff>
      <xdr:row>34</xdr:row>
      <xdr:rowOff>160655</xdr:rowOff>
    </xdr:to>
    <xdr:cxnSp macro="">
      <xdr:nvCxnSpPr>
        <xdr:cNvPr id="523" name="直線コネクタ 522">
          <a:extLst>
            <a:ext uri="{FF2B5EF4-FFF2-40B4-BE49-F238E27FC236}">
              <a16:creationId xmlns:a16="http://schemas.microsoft.com/office/drawing/2014/main" id="{C56A0F01-5176-452C-B4C1-C85F1606470D}"/>
            </a:ext>
          </a:extLst>
        </xdr:cNvPr>
        <xdr:cNvCxnSpPr/>
      </xdr:nvCxnSpPr>
      <xdr:spPr>
        <a:xfrm>
          <a:off x="14287500" y="58604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127000</xdr:rowOff>
    </xdr:from>
    <xdr:ext cx="405130" cy="259080"/>
    <xdr:sp macro="" textlink="">
      <xdr:nvSpPr>
        <xdr:cNvPr id="524" name="【認定こども園・幼稚園・保育所】&#10;有形固定資産減価償却率平均値テキスト">
          <a:extLst>
            <a:ext uri="{FF2B5EF4-FFF2-40B4-BE49-F238E27FC236}">
              <a16:creationId xmlns:a16="http://schemas.microsoft.com/office/drawing/2014/main" id="{2F105D59-E054-4E3C-89A9-87F007E911AA}"/>
            </a:ext>
          </a:extLst>
        </xdr:cNvPr>
        <xdr:cNvSpPr txBox="1"/>
      </xdr:nvSpPr>
      <xdr:spPr>
        <a:xfrm>
          <a:off x="14414500" y="63296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148590</xdr:rowOff>
    </xdr:from>
    <xdr:to>
      <xdr:col>85</xdr:col>
      <xdr:colOff>177800</xdr:colOff>
      <xdr:row>38</xdr:row>
      <xdr:rowOff>78740</xdr:rowOff>
    </xdr:to>
    <xdr:sp macro="" textlink="">
      <xdr:nvSpPr>
        <xdr:cNvPr id="525" name="フローチャート: 判断 524">
          <a:extLst>
            <a:ext uri="{FF2B5EF4-FFF2-40B4-BE49-F238E27FC236}">
              <a16:creationId xmlns:a16="http://schemas.microsoft.com/office/drawing/2014/main" id="{E7F0D177-521A-4DF0-A04F-DA2456DFA19F}"/>
            </a:ext>
          </a:extLst>
        </xdr:cNvPr>
        <xdr:cNvSpPr/>
      </xdr:nvSpPr>
      <xdr:spPr>
        <a:xfrm>
          <a:off x="14325600" y="6351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86995</xdr:rowOff>
    </xdr:from>
    <xdr:to>
      <xdr:col>81</xdr:col>
      <xdr:colOff>101600</xdr:colOff>
      <xdr:row>38</xdr:row>
      <xdr:rowOff>17780</xdr:rowOff>
    </xdr:to>
    <xdr:sp macro="" textlink="">
      <xdr:nvSpPr>
        <xdr:cNvPr id="526" name="フローチャート: 判断 525">
          <a:extLst>
            <a:ext uri="{FF2B5EF4-FFF2-40B4-BE49-F238E27FC236}">
              <a16:creationId xmlns:a16="http://schemas.microsoft.com/office/drawing/2014/main" id="{C5763D18-BBF6-4575-8C1A-6EE0573965A8}"/>
            </a:ext>
          </a:extLst>
        </xdr:cNvPr>
        <xdr:cNvSpPr/>
      </xdr:nvSpPr>
      <xdr:spPr>
        <a:xfrm>
          <a:off x="13578840" y="62896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119380</xdr:rowOff>
    </xdr:from>
    <xdr:to>
      <xdr:col>76</xdr:col>
      <xdr:colOff>165100</xdr:colOff>
      <xdr:row>39</xdr:row>
      <xdr:rowOff>49530</xdr:rowOff>
    </xdr:to>
    <xdr:sp macro="" textlink="">
      <xdr:nvSpPr>
        <xdr:cNvPr id="527" name="フローチャート: 判断 526">
          <a:extLst>
            <a:ext uri="{FF2B5EF4-FFF2-40B4-BE49-F238E27FC236}">
              <a16:creationId xmlns:a16="http://schemas.microsoft.com/office/drawing/2014/main" id="{4338411F-5C76-44E4-BDE7-4372099E74C2}"/>
            </a:ext>
          </a:extLst>
        </xdr:cNvPr>
        <xdr:cNvSpPr/>
      </xdr:nvSpPr>
      <xdr:spPr>
        <a:xfrm>
          <a:off x="12804140" y="6489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66675</xdr:rowOff>
    </xdr:from>
    <xdr:to>
      <xdr:col>72</xdr:col>
      <xdr:colOff>38100</xdr:colOff>
      <xdr:row>38</xdr:row>
      <xdr:rowOff>168275</xdr:rowOff>
    </xdr:to>
    <xdr:sp macro="" textlink="">
      <xdr:nvSpPr>
        <xdr:cNvPr id="528" name="フローチャート: 判断 527">
          <a:extLst>
            <a:ext uri="{FF2B5EF4-FFF2-40B4-BE49-F238E27FC236}">
              <a16:creationId xmlns:a16="http://schemas.microsoft.com/office/drawing/2014/main" id="{91CA70F7-F49B-4475-B10E-A29D1CED4072}"/>
            </a:ext>
          </a:extLst>
        </xdr:cNvPr>
        <xdr:cNvSpPr/>
      </xdr:nvSpPr>
      <xdr:spPr>
        <a:xfrm>
          <a:off x="12029440" y="6436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96520</xdr:rowOff>
    </xdr:from>
    <xdr:to>
      <xdr:col>67</xdr:col>
      <xdr:colOff>101600</xdr:colOff>
      <xdr:row>38</xdr:row>
      <xdr:rowOff>26670</xdr:rowOff>
    </xdr:to>
    <xdr:sp macro="" textlink="">
      <xdr:nvSpPr>
        <xdr:cNvPr id="529" name="フローチャート: 判断 528">
          <a:extLst>
            <a:ext uri="{FF2B5EF4-FFF2-40B4-BE49-F238E27FC236}">
              <a16:creationId xmlns:a16="http://schemas.microsoft.com/office/drawing/2014/main" id="{57226916-5D01-4E86-ABD0-4EC7DE8982F5}"/>
            </a:ext>
          </a:extLst>
        </xdr:cNvPr>
        <xdr:cNvSpPr/>
      </xdr:nvSpPr>
      <xdr:spPr>
        <a:xfrm>
          <a:off x="11231880" y="6299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CDF013A5-7FD3-414F-9EFC-CC4053D378DD}"/>
            </a:ext>
          </a:extLst>
        </xdr:cNvPr>
        <xdr:cNvSpPr txBox="1"/>
      </xdr:nvSpPr>
      <xdr:spPr>
        <a:xfrm>
          <a:off x="142087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8924919B-5AAD-40CE-9078-8195E45032C6}"/>
            </a:ext>
          </a:extLst>
        </xdr:cNvPr>
        <xdr:cNvSpPr txBox="1"/>
      </xdr:nvSpPr>
      <xdr:spPr>
        <a:xfrm>
          <a:off x="134620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B5204C40-75B8-4FB8-84BF-99F2318D673A}"/>
            </a:ext>
          </a:extLst>
        </xdr:cNvPr>
        <xdr:cNvSpPr txBox="1"/>
      </xdr:nvSpPr>
      <xdr:spPr>
        <a:xfrm>
          <a:off x="126873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E78069FB-8622-4383-9746-658170B6EEEC}"/>
            </a:ext>
          </a:extLst>
        </xdr:cNvPr>
        <xdr:cNvSpPr txBox="1"/>
      </xdr:nvSpPr>
      <xdr:spPr>
        <a:xfrm>
          <a:off x="1190498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CD8213D5-A645-41CF-A505-BB4AD37A025F}"/>
            </a:ext>
          </a:extLst>
        </xdr:cNvPr>
        <xdr:cNvSpPr txBox="1"/>
      </xdr:nvSpPr>
      <xdr:spPr>
        <a:xfrm>
          <a:off x="111150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109855</xdr:rowOff>
    </xdr:from>
    <xdr:to>
      <xdr:col>85</xdr:col>
      <xdr:colOff>177800</xdr:colOff>
      <xdr:row>35</xdr:row>
      <xdr:rowOff>40640</xdr:rowOff>
    </xdr:to>
    <xdr:sp macro="" textlink="">
      <xdr:nvSpPr>
        <xdr:cNvPr id="535" name="楕円 534">
          <a:extLst>
            <a:ext uri="{FF2B5EF4-FFF2-40B4-BE49-F238E27FC236}">
              <a16:creationId xmlns:a16="http://schemas.microsoft.com/office/drawing/2014/main" id="{D9953AB2-0502-47FA-B722-058E2A153784}"/>
            </a:ext>
          </a:extLst>
        </xdr:cNvPr>
        <xdr:cNvSpPr/>
      </xdr:nvSpPr>
      <xdr:spPr>
        <a:xfrm>
          <a:off x="14325600" y="5809615"/>
          <a:ext cx="9398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63500</xdr:rowOff>
    </xdr:from>
    <xdr:ext cx="405130" cy="256540"/>
    <xdr:sp macro="" textlink="">
      <xdr:nvSpPr>
        <xdr:cNvPr id="536" name="【認定こども園・幼稚園・保育所】&#10;有形固定資産減価償却率該当値テキスト">
          <a:extLst>
            <a:ext uri="{FF2B5EF4-FFF2-40B4-BE49-F238E27FC236}">
              <a16:creationId xmlns:a16="http://schemas.microsoft.com/office/drawing/2014/main" id="{F734B627-9998-4153-9C76-370F3F570E0E}"/>
            </a:ext>
          </a:extLst>
        </xdr:cNvPr>
        <xdr:cNvSpPr txBox="1"/>
      </xdr:nvSpPr>
      <xdr:spPr>
        <a:xfrm>
          <a:off x="14414500" y="57632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96520</xdr:rowOff>
    </xdr:from>
    <xdr:to>
      <xdr:col>81</xdr:col>
      <xdr:colOff>101600</xdr:colOff>
      <xdr:row>35</xdr:row>
      <xdr:rowOff>26670</xdr:rowOff>
    </xdr:to>
    <xdr:sp macro="" textlink="">
      <xdr:nvSpPr>
        <xdr:cNvPr id="537" name="楕円 536">
          <a:extLst>
            <a:ext uri="{FF2B5EF4-FFF2-40B4-BE49-F238E27FC236}">
              <a16:creationId xmlns:a16="http://schemas.microsoft.com/office/drawing/2014/main" id="{E76ACD8C-AF09-4362-8724-B47FF577655B}"/>
            </a:ext>
          </a:extLst>
        </xdr:cNvPr>
        <xdr:cNvSpPr/>
      </xdr:nvSpPr>
      <xdr:spPr>
        <a:xfrm>
          <a:off x="13578840" y="5796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147320</xdr:rowOff>
    </xdr:from>
    <xdr:to>
      <xdr:col>85</xdr:col>
      <xdr:colOff>127000</xdr:colOff>
      <xdr:row>34</xdr:row>
      <xdr:rowOff>160655</xdr:rowOff>
    </xdr:to>
    <xdr:cxnSp macro="">
      <xdr:nvCxnSpPr>
        <xdr:cNvPr id="538" name="直線コネクタ 537">
          <a:extLst>
            <a:ext uri="{FF2B5EF4-FFF2-40B4-BE49-F238E27FC236}">
              <a16:creationId xmlns:a16="http://schemas.microsoft.com/office/drawing/2014/main" id="{31DFD1BE-B395-46AF-A683-451843D81E09}"/>
            </a:ext>
          </a:extLst>
        </xdr:cNvPr>
        <xdr:cNvCxnSpPr/>
      </xdr:nvCxnSpPr>
      <xdr:spPr>
        <a:xfrm>
          <a:off x="13629640" y="5847080"/>
          <a:ext cx="746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121285</xdr:rowOff>
    </xdr:from>
    <xdr:to>
      <xdr:col>76</xdr:col>
      <xdr:colOff>165100</xdr:colOff>
      <xdr:row>36</xdr:row>
      <xdr:rowOff>52070</xdr:rowOff>
    </xdr:to>
    <xdr:sp macro="" textlink="">
      <xdr:nvSpPr>
        <xdr:cNvPr id="539" name="楕円 538">
          <a:extLst>
            <a:ext uri="{FF2B5EF4-FFF2-40B4-BE49-F238E27FC236}">
              <a16:creationId xmlns:a16="http://schemas.microsoft.com/office/drawing/2014/main" id="{4198A5FD-1300-47EF-96D8-98D5876E3789}"/>
            </a:ext>
          </a:extLst>
        </xdr:cNvPr>
        <xdr:cNvSpPr/>
      </xdr:nvSpPr>
      <xdr:spPr>
        <a:xfrm>
          <a:off x="12804140" y="59886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147320</xdr:rowOff>
    </xdr:from>
    <xdr:to>
      <xdr:col>81</xdr:col>
      <xdr:colOff>50800</xdr:colOff>
      <xdr:row>36</xdr:row>
      <xdr:rowOff>635</xdr:rowOff>
    </xdr:to>
    <xdr:cxnSp macro="">
      <xdr:nvCxnSpPr>
        <xdr:cNvPr id="540" name="直線コネクタ 539">
          <a:extLst>
            <a:ext uri="{FF2B5EF4-FFF2-40B4-BE49-F238E27FC236}">
              <a16:creationId xmlns:a16="http://schemas.microsoft.com/office/drawing/2014/main" id="{A3A8FC4F-7A6D-459C-9087-55988CDBCCA2}"/>
            </a:ext>
          </a:extLst>
        </xdr:cNvPr>
        <xdr:cNvCxnSpPr/>
      </xdr:nvCxnSpPr>
      <xdr:spPr>
        <a:xfrm flipV="1">
          <a:off x="12854940" y="5847080"/>
          <a:ext cx="7747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75565</xdr:rowOff>
    </xdr:from>
    <xdr:to>
      <xdr:col>72</xdr:col>
      <xdr:colOff>38100</xdr:colOff>
      <xdr:row>36</xdr:row>
      <xdr:rowOff>6350</xdr:rowOff>
    </xdr:to>
    <xdr:sp macro="" textlink="">
      <xdr:nvSpPr>
        <xdr:cNvPr id="541" name="楕円 540">
          <a:extLst>
            <a:ext uri="{FF2B5EF4-FFF2-40B4-BE49-F238E27FC236}">
              <a16:creationId xmlns:a16="http://schemas.microsoft.com/office/drawing/2014/main" id="{DC3BD84C-E7AB-4FA2-BADB-F54EE074E02A}"/>
            </a:ext>
          </a:extLst>
        </xdr:cNvPr>
        <xdr:cNvSpPr/>
      </xdr:nvSpPr>
      <xdr:spPr>
        <a:xfrm>
          <a:off x="12029440" y="594296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126365</xdr:rowOff>
    </xdr:from>
    <xdr:to>
      <xdr:col>76</xdr:col>
      <xdr:colOff>114300</xdr:colOff>
      <xdr:row>36</xdr:row>
      <xdr:rowOff>635</xdr:rowOff>
    </xdr:to>
    <xdr:cxnSp macro="">
      <xdr:nvCxnSpPr>
        <xdr:cNvPr id="542" name="直線コネクタ 541">
          <a:extLst>
            <a:ext uri="{FF2B5EF4-FFF2-40B4-BE49-F238E27FC236}">
              <a16:creationId xmlns:a16="http://schemas.microsoft.com/office/drawing/2014/main" id="{71FCA1AA-562A-4364-8F2D-30C756C50004}"/>
            </a:ext>
          </a:extLst>
        </xdr:cNvPr>
        <xdr:cNvCxnSpPr/>
      </xdr:nvCxnSpPr>
      <xdr:spPr>
        <a:xfrm>
          <a:off x="12072620" y="5993765"/>
          <a:ext cx="7823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52705</xdr:rowOff>
    </xdr:from>
    <xdr:to>
      <xdr:col>67</xdr:col>
      <xdr:colOff>101600</xdr:colOff>
      <xdr:row>35</xdr:row>
      <xdr:rowOff>154940</xdr:rowOff>
    </xdr:to>
    <xdr:sp macro="" textlink="">
      <xdr:nvSpPr>
        <xdr:cNvPr id="543" name="楕円 542">
          <a:extLst>
            <a:ext uri="{FF2B5EF4-FFF2-40B4-BE49-F238E27FC236}">
              <a16:creationId xmlns:a16="http://schemas.microsoft.com/office/drawing/2014/main" id="{86FB06F7-4383-41CE-A77A-F133C5E96BAB}"/>
            </a:ext>
          </a:extLst>
        </xdr:cNvPr>
        <xdr:cNvSpPr/>
      </xdr:nvSpPr>
      <xdr:spPr>
        <a:xfrm>
          <a:off x="11231880" y="5920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103505</xdr:rowOff>
    </xdr:from>
    <xdr:to>
      <xdr:col>71</xdr:col>
      <xdr:colOff>177800</xdr:colOff>
      <xdr:row>35</xdr:row>
      <xdr:rowOff>126365</xdr:rowOff>
    </xdr:to>
    <xdr:cxnSp macro="">
      <xdr:nvCxnSpPr>
        <xdr:cNvPr id="544" name="直線コネクタ 543">
          <a:extLst>
            <a:ext uri="{FF2B5EF4-FFF2-40B4-BE49-F238E27FC236}">
              <a16:creationId xmlns:a16="http://schemas.microsoft.com/office/drawing/2014/main" id="{4BB6E20A-BF1C-41E4-954B-9D3AE1C337BB}"/>
            </a:ext>
          </a:extLst>
        </xdr:cNvPr>
        <xdr:cNvCxnSpPr/>
      </xdr:nvCxnSpPr>
      <xdr:spPr>
        <a:xfrm>
          <a:off x="11282680" y="5970905"/>
          <a:ext cx="7899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8255</xdr:rowOff>
    </xdr:from>
    <xdr:ext cx="405130" cy="256540"/>
    <xdr:sp macro="" textlink="">
      <xdr:nvSpPr>
        <xdr:cNvPr id="545" name="n_1aveValue【認定こども園・幼稚園・保育所】&#10;有形固定資産減価償却率">
          <a:extLst>
            <a:ext uri="{FF2B5EF4-FFF2-40B4-BE49-F238E27FC236}">
              <a16:creationId xmlns:a16="http://schemas.microsoft.com/office/drawing/2014/main" id="{51DE19BD-B1A4-4F30-BF9C-377532DE773E}"/>
            </a:ext>
          </a:extLst>
        </xdr:cNvPr>
        <xdr:cNvSpPr txBox="1"/>
      </xdr:nvSpPr>
      <xdr:spPr>
        <a:xfrm>
          <a:off x="13437235" y="63785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39</xdr:row>
      <xdr:rowOff>40640</xdr:rowOff>
    </xdr:from>
    <xdr:ext cx="402590" cy="256540"/>
    <xdr:sp macro="" textlink="">
      <xdr:nvSpPr>
        <xdr:cNvPr id="546" name="n_2aveValue【認定こども園・幼稚園・保育所】&#10;有形固定資産減価償却率">
          <a:extLst>
            <a:ext uri="{FF2B5EF4-FFF2-40B4-BE49-F238E27FC236}">
              <a16:creationId xmlns:a16="http://schemas.microsoft.com/office/drawing/2014/main" id="{C7873BA3-835A-430B-ADA6-40644E40EF3C}"/>
            </a:ext>
          </a:extLst>
        </xdr:cNvPr>
        <xdr:cNvSpPr txBox="1"/>
      </xdr:nvSpPr>
      <xdr:spPr>
        <a:xfrm>
          <a:off x="12675235" y="65786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159385</xdr:rowOff>
    </xdr:from>
    <xdr:ext cx="402590" cy="258445"/>
    <xdr:sp macro="" textlink="">
      <xdr:nvSpPr>
        <xdr:cNvPr id="547" name="n_3aveValue【認定こども園・幼稚園・保育所】&#10;有形固定資産減価償却率">
          <a:extLst>
            <a:ext uri="{FF2B5EF4-FFF2-40B4-BE49-F238E27FC236}">
              <a16:creationId xmlns:a16="http://schemas.microsoft.com/office/drawing/2014/main" id="{B3360D8D-A725-418E-A7FC-35C37A7E4061}"/>
            </a:ext>
          </a:extLst>
        </xdr:cNvPr>
        <xdr:cNvSpPr txBox="1"/>
      </xdr:nvSpPr>
      <xdr:spPr>
        <a:xfrm>
          <a:off x="11900535" y="65297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17780</xdr:rowOff>
    </xdr:from>
    <xdr:ext cx="402590" cy="256540"/>
    <xdr:sp macro="" textlink="">
      <xdr:nvSpPr>
        <xdr:cNvPr id="548" name="n_4aveValue【認定こども園・幼稚園・保育所】&#10;有形固定資産減価償却率">
          <a:extLst>
            <a:ext uri="{FF2B5EF4-FFF2-40B4-BE49-F238E27FC236}">
              <a16:creationId xmlns:a16="http://schemas.microsoft.com/office/drawing/2014/main" id="{4257F8AD-9390-450B-9151-4C5FEA76D6CD}"/>
            </a:ext>
          </a:extLst>
        </xdr:cNvPr>
        <xdr:cNvSpPr txBox="1"/>
      </xdr:nvSpPr>
      <xdr:spPr>
        <a:xfrm>
          <a:off x="11102975" y="63881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43180</xdr:rowOff>
    </xdr:from>
    <xdr:ext cx="405130" cy="256540"/>
    <xdr:sp macro="" textlink="">
      <xdr:nvSpPr>
        <xdr:cNvPr id="549" name="n_1mainValue【認定こども園・幼稚園・保育所】&#10;有形固定資産減価償却率">
          <a:extLst>
            <a:ext uri="{FF2B5EF4-FFF2-40B4-BE49-F238E27FC236}">
              <a16:creationId xmlns:a16="http://schemas.microsoft.com/office/drawing/2014/main" id="{7E55A183-0125-432F-AE4B-B8B1CF295A71}"/>
            </a:ext>
          </a:extLst>
        </xdr:cNvPr>
        <xdr:cNvSpPr txBox="1"/>
      </xdr:nvSpPr>
      <xdr:spPr>
        <a:xfrm>
          <a:off x="13437235" y="55753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67945</xdr:rowOff>
    </xdr:from>
    <xdr:ext cx="402590" cy="258445"/>
    <xdr:sp macro="" textlink="">
      <xdr:nvSpPr>
        <xdr:cNvPr id="550" name="n_2mainValue【認定こども園・幼稚園・保育所】&#10;有形固定資産減価償却率">
          <a:extLst>
            <a:ext uri="{FF2B5EF4-FFF2-40B4-BE49-F238E27FC236}">
              <a16:creationId xmlns:a16="http://schemas.microsoft.com/office/drawing/2014/main" id="{E4BE7213-5B53-4139-A325-445DA3EF9F55}"/>
            </a:ext>
          </a:extLst>
        </xdr:cNvPr>
        <xdr:cNvSpPr txBox="1"/>
      </xdr:nvSpPr>
      <xdr:spPr>
        <a:xfrm>
          <a:off x="12675235" y="57677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22225</xdr:rowOff>
    </xdr:from>
    <xdr:ext cx="402590" cy="258445"/>
    <xdr:sp macro="" textlink="">
      <xdr:nvSpPr>
        <xdr:cNvPr id="551" name="n_3mainValue【認定こども園・幼稚園・保育所】&#10;有形固定資産減価償却率">
          <a:extLst>
            <a:ext uri="{FF2B5EF4-FFF2-40B4-BE49-F238E27FC236}">
              <a16:creationId xmlns:a16="http://schemas.microsoft.com/office/drawing/2014/main" id="{B723393E-E929-4610-B41D-52810CB448C2}"/>
            </a:ext>
          </a:extLst>
        </xdr:cNvPr>
        <xdr:cNvSpPr txBox="1"/>
      </xdr:nvSpPr>
      <xdr:spPr>
        <a:xfrm>
          <a:off x="11900535" y="57219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170815</xdr:rowOff>
    </xdr:from>
    <xdr:ext cx="402590" cy="258445"/>
    <xdr:sp macro="" textlink="">
      <xdr:nvSpPr>
        <xdr:cNvPr id="552" name="n_4mainValue【認定こども園・幼稚園・保育所】&#10;有形固定資産減価償却率">
          <a:extLst>
            <a:ext uri="{FF2B5EF4-FFF2-40B4-BE49-F238E27FC236}">
              <a16:creationId xmlns:a16="http://schemas.microsoft.com/office/drawing/2014/main" id="{142A9AAC-BB88-4D7D-8610-D508E6017620}"/>
            </a:ext>
          </a:extLst>
        </xdr:cNvPr>
        <xdr:cNvSpPr txBox="1"/>
      </xdr:nvSpPr>
      <xdr:spPr>
        <a:xfrm>
          <a:off x="11102975" y="570293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32C0D7FA-51D1-4D20-95B8-03BB13EBD77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249F466-9613-4EC5-B98B-0667F3330100}"/>
            </a:ext>
          </a:extLst>
        </xdr:cNvPr>
        <xdr:cNvSpPr/>
      </xdr:nvSpPr>
      <xdr:spPr>
        <a:xfrm>
          <a:off x="162204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A3B831C7-6A4D-4DD6-94B4-D22180787059}"/>
            </a:ext>
          </a:extLst>
        </xdr:cNvPr>
        <xdr:cNvSpPr/>
      </xdr:nvSpPr>
      <xdr:spPr>
        <a:xfrm>
          <a:off x="162204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9BCCE48-159C-44FA-ABF3-D993F363B838}"/>
            </a:ext>
          </a:extLst>
        </xdr:cNvPr>
        <xdr:cNvSpPr/>
      </xdr:nvSpPr>
      <xdr:spPr>
        <a:xfrm>
          <a:off x="1709928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906176FA-ABAE-4A7B-A987-0E1743F9E574}"/>
            </a:ext>
          </a:extLst>
        </xdr:cNvPr>
        <xdr:cNvSpPr/>
      </xdr:nvSpPr>
      <xdr:spPr>
        <a:xfrm>
          <a:off x="1709928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34373B0-A2A9-4125-9388-F5E1DCE6EE62}"/>
            </a:ext>
          </a:extLst>
        </xdr:cNvPr>
        <xdr:cNvSpPr/>
      </xdr:nvSpPr>
      <xdr:spPr>
        <a:xfrm>
          <a:off x="1810512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57BD2EA5-5DE5-48DC-808A-95447D180FDC}"/>
            </a:ext>
          </a:extLst>
        </xdr:cNvPr>
        <xdr:cNvSpPr/>
      </xdr:nvSpPr>
      <xdr:spPr>
        <a:xfrm>
          <a:off x="1810512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C9947667-251F-41E5-9CF4-9BBE25DDDA9D}"/>
            </a:ext>
          </a:extLst>
        </xdr:cNvPr>
        <xdr:cNvSpPr/>
      </xdr:nvSpPr>
      <xdr:spPr>
        <a:xfrm>
          <a:off x="16093440" y="521589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61" name="テキスト ボックス 560">
          <a:extLst>
            <a:ext uri="{FF2B5EF4-FFF2-40B4-BE49-F238E27FC236}">
              <a16:creationId xmlns:a16="http://schemas.microsoft.com/office/drawing/2014/main" id="{A7F30FBB-D707-46DC-A819-C371D4B54354}"/>
            </a:ext>
          </a:extLst>
        </xdr:cNvPr>
        <xdr:cNvSpPr txBox="1"/>
      </xdr:nvSpPr>
      <xdr:spPr>
        <a:xfrm>
          <a:off x="16078200" y="50292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AF51B6D1-E337-4807-95FF-00976BF359FF}"/>
            </a:ext>
          </a:extLst>
        </xdr:cNvPr>
        <xdr:cNvCxnSpPr/>
      </xdr:nvCxnSpPr>
      <xdr:spPr>
        <a:xfrm>
          <a:off x="16093440" y="74523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B86F64D-F57D-46D1-8B24-0D3A471A6F7B}"/>
            </a:ext>
          </a:extLst>
        </xdr:cNvPr>
        <xdr:cNvCxnSpPr/>
      </xdr:nvCxnSpPr>
      <xdr:spPr>
        <a:xfrm>
          <a:off x="16093440" y="70789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820" cy="259080"/>
    <xdr:sp macro="" textlink="">
      <xdr:nvSpPr>
        <xdr:cNvPr id="564" name="テキスト ボックス 563">
          <a:extLst>
            <a:ext uri="{FF2B5EF4-FFF2-40B4-BE49-F238E27FC236}">
              <a16:creationId xmlns:a16="http://schemas.microsoft.com/office/drawing/2014/main" id="{86C296F7-F25D-46EB-A049-FA8F56C70E54}"/>
            </a:ext>
          </a:extLst>
        </xdr:cNvPr>
        <xdr:cNvSpPr txBox="1"/>
      </xdr:nvSpPr>
      <xdr:spPr>
        <a:xfrm>
          <a:off x="15694660" y="6940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8206413B-8A43-4675-B835-A2BEBF8A9B36}"/>
            </a:ext>
          </a:extLst>
        </xdr:cNvPr>
        <xdr:cNvCxnSpPr/>
      </xdr:nvCxnSpPr>
      <xdr:spPr>
        <a:xfrm>
          <a:off x="16093440" y="67056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820" cy="256540"/>
    <xdr:sp macro="" textlink="">
      <xdr:nvSpPr>
        <xdr:cNvPr id="566" name="テキスト ボックス 565">
          <a:extLst>
            <a:ext uri="{FF2B5EF4-FFF2-40B4-BE49-F238E27FC236}">
              <a16:creationId xmlns:a16="http://schemas.microsoft.com/office/drawing/2014/main" id="{1EC3D7CC-1E92-45BF-9AA1-19EE79E21B34}"/>
            </a:ext>
          </a:extLst>
        </xdr:cNvPr>
        <xdr:cNvSpPr txBox="1"/>
      </xdr:nvSpPr>
      <xdr:spPr>
        <a:xfrm>
          <a:off x="15694660" y="65671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710AD0B-8C4E-4213-991A-F026F6607EA6}"/>
            </a:ext>
          </a:extLst>
        </xdr:cNvPr>
        <xdr:cNvCxnSpPr/>
      </xdr:nvCxnSpPr>
      <xdr:spPr>
        <a:xfrm>
          <a:off x="16093440" y="63360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820" cy="259080"/>
    <xdr:sp macro="" textlink="">
      <xdr:nvSpPr>
        <xdr:cNvPr id="568" name="テキスト ボックス 567">
          <a:extLst>
            <a:ext uri="{FF2B5EF4-FFF2-40B4-BE49-F238E27FC236}">
              <a16:creationId xmlns:a16="http://schemas.microsoft.com/office/drawing/2014/main" id="{459BBBD5-754B-47D4-A4F9-62AC7317F656}"/>
            </a:ext>
          </a:extLst>
        </xdr:cNvPr>
        <xdr:cNvSpPr txBox="1"/>
      </xdr:nvSpPr>
      <xdr:spPr>
        <a:xfrm>
          <a:off x="15694660" y="61976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F7CE4242-451F-43EB-B512-B9051278C7B6}"/>
            </a:ext>
          </a:extLst>
        </xdr:cNvPr>
        <xdr:cNvCxnSpPr/>
      </xdr:nvCxnSpPr>
      <xdr:spPr>
        <a:xfrm>
          <a:off x="16093440" y="59626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820" cy="259080"/>
    <xdr:sp macro="" textlink="">
      <xdr:nvSpPr>
        <xdr:cNvPr id="570" name="テキスト ボックス 569">
          <a:extLst>
            <a:ext uri="{FF2B5EF4-FFF2-40B4-BE49-F238E27FC236}">
              <a16:creationId xmlns:a16="http://schemas.microsoft.com/office/drawing/2014/main" id="{5A095F0B-B17D-4B2D-87CE-8B841699E21C}"/>
            </a:ext>
          </a:extLst>
        </xdr:cNvPr>
        <xdr:cNvSpPr txBox="1"/>
      </xdr:nvSpPr>
      <xdr:spPr>
        <a:xfrm>
          <a:off x="15694660" y="58242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6A4F1F3-4E38-4B98-A453-0F79A6DB9E06}"/>
            </a:ext>
          </a:extLst>
        </xdr:cNvPr>
        <xdr:cNvCxnSpPr/>
      </xdr:nvCxnSpPr>
      <xdr:spPr>
        <a:xfrm>
          <a:off x="16093440" y="55892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820" cy="256540"/>
    <xdr:sp macro="" textlink="">
      <xdr:nvSpPr>
        <xdr:cNvPr id="572" name="テキスト ボックス 571">
          <a:extLst>
            <a:ext uri="{FF2B5EF4-FFF2-40B4-BE49-F238E27FC236}">
              <a16:creationId xmlns:a16="http://schemas.microsoft.com/office/drawing/2014/main" id="{37227557-D315-4E2C-B211-8EF4E7847631}"/>
            </a:ext>
          </a:extLst>
        </xdr:cNvPr>
        <xdr:cNvSpPr txBox="1"/>
      </xdr:nvSpPr>
      <xdr:spPr>
        <a:xfrm>
          <a:off x="15694660" y="54508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48482D2-7155-4317-872A-F1098828DFFD}"/>
            </a:ext>
          </a:extLst>
        </xdr:cNvPr>
        <xdr:cNvCxnSpPr/>
      </xdr:nvCxnSpPr>
      <xdr:spPr>
        <a:xfrm>
          <a:off x="16093440" y="52158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574" name="テキスト ボックス 573">
          <a:extLst>
            <a:ext uri="{FF2B5EF4-FFF2-40B4-BE49-F238E27FC236}">
              <a16:creationId xmlns:a16="http://schemas.microsoft.com/office/drawing/2014/main" id="{AD324ADF-E398-42DA-9B5E-A8F22CBE8AFC}"/>
            </a:ext>
          </a:extLst>
        </xdr:cNvPr>
        <xdr:cNvSpPr txBox="1"/>
      </xdr:nvSpPr>
      <xdr:spPr>
        <a:xfrm>
          <a:off x="15694660" y="5077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6C76FB44-34BF-4AC0-93C9-CD597141625B}"/>
            </a:ext>
          </a:extLst>
        </xdr:cNvPr>
        <xdr:cNvSpPr/>
      </xdr:nvSpPr>
      <xdr:spPr>
        <a:xfrm>
          <a:off x="16093440" y="521589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121920</xdr:rowOff>
    </xdr:from>
    <xdr:to>
      <xdr:col>116</xdr:col>
      <xdr:colOff>62865</xdr:colOff>
      <xdr:row>41</xdr:row>
      <xdr:rowOff>91440</xdr:rowOff>
    </xdr:to>
    <xdr:cxnSp macro="">
      <xdr:nvCxnSpPr>
        <xdr:cNvPr id="576" name="直線コネクタ 575">
          <a:extLst>
            <a:ext uri="{FF2B5EF4-FFF2-40B4-BE49-F238E27FC236}">
              <a16:creationId xmlns:a16="http://schemas.microsoft.com/office/drawing/2014/main" id="{85B32A89-390C-459B-80C5-A7BDDFFE0A2B}"/>
            </a:ext>
          </a:extLst>
        </xdr:cNvPr>
        <xdr:cNvCxnSpPr/>
      </xdr:nvCxnSpPr>
      <xdr:spPr>
        <a:xfrm flipV="1">
          <a:off x="19509105" y="58216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95250</xdr:rowOff>
    </xdr:from>
    <xdr:ext cx="469900" cy="259080"/>
    <xdr:sp macro="" textlink="">
      <xdr:nvSpPr>
        <xdr:cNvPr id="577" name="【認定こども園・幼稚園・保育所】&#10;一人当たり面積最小値テキスト">
          <a:extLst>
            <a:ext uri="{FF2B5EF4-FFF2-40B4-BE49-F238E27FC236}">
              <a16:creationId xmlns:a16="http://schemas.microsoft.com/office/drawing/2014/main" id="{F4CB577D-8F9C-4E55-A688-FF7E947B0ACB}"/>
            </a:ext>
          </a:extLst>
        </xdr:cNvPr>
        <xdr:cNvSpPr txBox="1"/>
      </xdr:nvSpPr>
      <xdr:spPr>
        <a:xfrm>
          <a:off x="19547840" y="696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578" name="直線コネクタ 577">
          <a:extLst>
            <a:ext uri="{FF2B5EF4-FFF2-40B4-BE49-F238E27FC236}">
              <a16:creationId xmlns:a16="http://schemas.microsoft.com/office/drawing/2014/main" id="{B6F389D9-3913-49EC-9BAC-136166C4CB39}"/>
            </a:ext>
          </a:extLst>
        </xdr:cNvPr>
        <xdr:cNvCxnSpPr/>
      </xdr:nvCxnSpPr>
      <xdr:spPr>
        <a:xfrm>
          <a:off x="19443700" y="69646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68580</xdr:rowOff>
    </xdr:from>
    <xdr:ext cx="469900" cy="259080"/>
    <xdr:sp macro="" textlink="">
      <xdr:nvSpPr>
        <xdr:cNvPr id="579" name="【認定こども園・幼稚園・保育所】&#10;一人当たり面積最大値テキスト">
          <a:extLst>
            <a:ext uri="{FF2B5EF4-FFF2-40B4-BE49-F238E27FC236}">
              <a16:creationId xmlns:a16="http://schemas.microsoft.com/office/drawing/2014/main" id="{5B8382F6-B9EC-4175-BB9C-DEA76E5D20CC}"/>
            </a:ext>
          </a:extLst>
        </xdr:cNvPr>
        <xdr:cNvSpPr txBox="1"/>
      </xdr:nvSpPr>
      <xdr:spPr>
        <a:xfrm>
          <a:off x="19547840" y="5600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580" name="直線コネクタ 579">
          <a:extLst>
            <a:ext uri="{FF2B5EF4-FFF2-40B4-BE49-F238E27FC236}">
              <a16:creationId xmlns:a16="http://schemas.microsoft.com/office/drawing/2014/main" id="{25CF78E9-B63D-41C6-A75E-BA6CBBE1F6C9}"/>
            </a:ext>
          </a:extLst>
        </xdr:cNvPr>
        <xdr:cNvCxnSpPr/>
      </xdr:nvCxnSpPr>
      <xdr:spPr>
        <a:xfrm>
          <a:off x="19443700" y="58216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22860</xdr:rowOff>
    </xdr:from>
    <xdr:ext cx="469900" cy="259080"/>
    <xdr:sp macro="" textlink="">
      <xdr:nvSpPr>
        <xdr:cNvPr id="581" name="【認定こども園・幼稚園・保育所】&#10;一人当たり面積平均値テキスト">
          <a:extLst>
            <a:ext uri="{FF2B5EF4-FFF2-40B4-BE49-F238E27FC236}">
              <a16:creationId xmlns:a16="http://schemas.microsoft.com/office/drawing/2014/main" id="{504C8806-176D-40A7-91BD-7BE44F87AE9B}"/>
            </a:ext>
          </a:extLst>
        </xdr:cNvPr>
        <xdr:cNvSpPr txBox="1"/>
      </xdr:nvSpPr>
      <xdr:spPr>
        <a:xfrm>
          <a:off x="19547840" y="6393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582" name="フローチャート: 判断 581">
          <a:extLst>
            <a:ext uri="{FF2B5EF4-FFF2-40B4-BE49-F238E27FC236}">
              <a16:creationId xmlns:a16="http://schemas.microsoft.com/office/drawing/2014/main" id="{E0079047-75A7-4125-815C-AE9348A0A888}"/>
            </a:ext>
          </a:extLst>
        </xdr:cNvPr>
        <xdr:cNvSpPr/>
      </xdr:nvSpPr>
      <xdr:spPr>
        <a:xfrm>
          <a:off x="1945894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583" name="フローチャート: 判断 582">
          <a:extLst>
            <a:ext uri="{FF2B5EF4-FFF2-40B4-BE49-F238E27FC236}">
              <a16:creationId xmlns:a16="http://schemas.microsoft.com/office/drawing/2014/main" id="{DF19000B-6F91-445F-9FCA-03E4438C9B9C}"/>
            </a:ext>
          </a:extLst>
        </xdr:cNvPr>
        <xdr:cNvSpPr/>
      </xdr:nvSpPr>
      <xdr:spPr>
        <a:xfrm>
          <a:off x="18735040" y="6403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584" name="フローチャート: 判断 583">
          <a:extLst>
            <a:ext uri="{FF2B5EF4-FFF2-40B4-BE49-F238E27FC236}">
              <a16:creationId xmlns:a16="http://schemas.microsoft.com/office/drawing/2014/main" id="{24758152-446D-493B-BA81-4ED8101BD7D9}"/>
            </a:ext>
          </a:extLst>
        </xdr:cNvPr>
        <xdr:cNvSpPr/>
      </xdr:nvSpPr>
      <xdr:spPr>
        <a:xfrm>
          <a:off x="1793748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585" name="フローチャート: 判断 584">
          <a:extLst>
            <a:ext uri="{FF2B5EF4-FFF2-40B4-BE49-F238E27FC236}">
              <a16:creationId xmlns:a16="http://schemas.microsoft.com/office/drawing/2014/main" id="{9859C538-3F27-4AFF-81FC-E4EDD57203F7}"/>
            </a:ext>
          </a:extLst>
        </xdr:cNvPr>
        <xdr:cNvSpPr/>
      </xdr:nvSpPr>
      <xdr:spPr>
        <a:xfrm>
          <a:off x="1716278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586" name="フローチャート: 判断 585">
          <a:extLst>
            <a:ext uri="{FF2B5EF4-FFF2-40B4-BE49-F238E27FC236}">
              <a16:creationId xmlns:a16="http://schemas.microsoft.com/office/drawing/2014/main" id="{86D9991E-F9D3-4E39-B591-9132904D3CC4}"/>
            </a:ext>
          </a:extLst>
        </xdr:cNvPr>
        <xdr:cNvSpPr/>
      </xdr:nvSpPr>
      <xdr:spPr>
        <a:xfrm>
          <a:off x="16388080" y="638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8D11214E-3EA0-47EE-9C8B-CD642EE0500D}"/>
            </a:ext>
          </a:extLst>
        </xdr:cNvPr>
        <xdr:cNvSpPr txBox="1"/>
      </xdr:nvSpPr>
      <xdr:spPr>
        <a:xfrm>
          <a:off x="193421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4442C2F1-DDBE-4CE9-8A62-7F7382A9D137}"/>
            </a:ext>
          </a:extLst>
        </xdr:cNvPr>
        <xdr:cNvSpPr txBox="1"/>
      </xdr:nvSpPr>
      <xdr:spPr>
        <a:xfrm>
          <a:off x="1861058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458B5307-CB7E-4C7A-AC7B-76232E522D95}"/>
            </a:ext>
          </a:extLst>
        </xdr:cNvPr>
        <xdr:cNvSpPr txBox="1"/>
      </xdr:nvSpPr>
      <xdr:spPr>
        <a:xfrm>
          <a:off x="178206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90" name="テキスト ボックス 589">
          <a:extLst>
            <a:ext uri="{FF2B5EF4-FFF2-40B4-BE49-F238E27FC236}">
              <a16:creationId xmlns:a16="http://schemas.microsoft.com/office/drawing/2014/main" id="{08D766E0-A7A7-4CAE-9783-C91EFC134B87}"/>
            </a:ext>
          </a:extLst>
        </xdr:cNvPr>
        <xdr:cNvSpPr txBox="1"/>
      </xdr:nvSpPr>
      <xdr:spPr>
        <a:xfrm>
          <a:off x="170459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91" name="テキスト ボックス 590">
          <a:extLst>
            <a:ext uri="{FF2B5EF4-FFF2-40B4-BE49-F238E27FC236}">
              <a16:creationId xmlns:a16="http://schemas.microsoft.com/office/drawing/2014/main" id="{5A02DB25-EF31-42D1-A2B2-A3244D68947B}"/>
            </a:ext>
          </a:extLst>
        </xdr:cNvPr>
        <xdr:cNvSpPr txBox="1"/>
      </xdr:nvSpPr>
      <xdr:spPr>
        <a:xfrm>
          <a:off x="1626362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33020</xdr:rowOff>
    </xdr:from>
    <xdr:to>
      <xdr:col>116</xdr:col>
      <xdr:colOff>114300</xdr:colOff>
      <xdr:row>35</xdr:row>
      <xdr:rowOff>134620</xdr:rowOff>
    </xdr:to>
    <xdr:sp macro="" textlink="">
      <xdr:nvSpPr>
        <xdr:cNvPr id="592" name="楕円 591">
          <a:extLst>
            <a:ext uri="{FF2B5EF4-FFF2-40B4-BE49-F238E27FC236}">
              <a16:creationId xmlns:a16="http://schemas.microsoft.com/office/drawing/2014/main" id="{96867655-2682-405E-A5B0-91FFEB781712}"/>
            </a:ext>
          </a:extLst>
        </xdr:cNvPr>
        <xdr:cNvSpPr/>
      </xdr:nvSpPr>
      <xdr:spPr>
        <a:xfrm>
          <a:off x="1945894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55880</xdr:rowOff>
    </xdr:from>
    <xdr:ext cx="469900" cy="259080"/>
    <xdr:sp macro="" textlink="">
      <xdr:nvSpPr>
        <xdr:cNvPr id="593" name="【認定こども園・幼稚園・保育所】&#10;一人当たり面積該当値テキスト">
          <a:extLst>
            <a:ext uri="{FF2B5EF4-FFF2-40B4-BE49-F238E27FC236}">
              <a16:creationId xmlns:a16="http://schemas.microsoft.com/office/drawing/2014/main" id="{8C129C0A-5809-4188-AF7A-220247F985F2}"/>
            </a:ext>
          </a:extLst>
        </xdr:cNvPr>
        <xdr:cNvSpPr txBox="1"/>
      </xdr:nvSpPr>
      <xdr:spPr>
        <a:xfrm>
          <a:off x="19547840" y="5755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34</xdr:row>
      <xdr:rowOff>135890</xdr:rowOff>
    </xdr:from>
    <xdr:to>
      <xdr:col>112</xdr:col>
      <xdr:colOff>38100</xdr:colOff>
      <xdr:row>35</xdr:row>
      <xdr:rowOff>66040</xdr:rowOff>
    </xdr:to>
    <xdr:sp macro="" textlink="">
      <xdr:nvSpPr>
        <xdr:cNvPr id="594" name="楕円 593">
          <a:extLst>
            <a:ext uri="{FF2B5EF4-FFF2-40B4-BE49-F238E27FC236}">
              <a16:creationId xmlns:a16="http://schemas.microsoft.com/office/drawing/2014/main" id="{8388364E-FEDE-4978-9932-EE442A6EFEE5}"/>
            </a:ext>
          </a:extLst>
        </xdr:cNvPr>
        <xdr:cNvSpPr/>
      </xdr:nvSpPr>
      <xdr:spPr>
        <a:xfrm>
          <a:off x="18735040" y="583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15240</xdr:rowOff>
    </xdr:from>
    <xdr:to>
      <xdr:col>116</xdr:col>
      <xdr:colOff>63500</xdr:colOff>
      <xdr:row>35</xdr:row>
      <xdr:rowOff>83820</xdr:rowOff>
    </xdr:to>
    <xdr:cxnSp macro="">
      <xdr:nvCxnSpPr>
        <xdr:cNvPr id="595" name="直線コネクタ 594">
          <a:extLst>
            <a:ext uri="{FF2B5EF4-FFF2-40B4-BE49-F238E27FC236}">
              <a16:creationId xmlns:a16="http://schemas.microsoft.com/office/drawing/2014/main" id="{E0E30894-B3D7-4AFA-9F39-6FC8043EBE8C}"/>
            </a:ext>
          </a:extLst>
        </xdr:cNvPr>
        <xdr:cNvCxnSpPr/>
      </xdr:nvCxnSpPr>
      <xdr:spPr>
        <a:xfrm>
          <a:off x="18778220" y="5882640"/>
          <a:ext cx="7315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105410</xdr:rowOff>
    </xdr:from>
    <xdr:to>
      <xdr:col>107</xdr:col>
      <xdr:colOff>101600</xdr:colOff>
      <xdr:row>36</xdr:row>
      <xdr:rowOff>35560</xdr:rowOff>
    </xdr:to>
    <xdr:sp macro="" textlink="">
      <xdr:nvSpPr>
        <xdr:cNvPr id="596" name="楕円 595">
          <a:extLst>
            <a:ext uri="{FF2B5EF4-FFF2-40B4-BE49-F238E27FC236}">
              <a16:creationId xmlns:a16="http://schemas.microsoft.com/office/drawing/2014/main" id="{1444534D-9928-4C1E-BF0E-1D9F5B38F890}"/>
            </a:ext>
          </a:extLst>
        </xdr:cNvPr>
        <xdr:cNvSpPr/>
      </xdr:nvSpPr>
      <xdr:spPr>
        <a:xfrm>
          <a:off x="1793748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15240</xdr:rowOff>
    </xdr:from>
    <xdr:to>
      <xdr:col>111</xdr:col>
      <xdr:colOff>177800</xdr:colOff>
      <xdr:row>35</xdr:row>
      <xdr:rowOff>156210</xdr:rowOff>
    </xdr:to>
    <xdr:cxnSp macro="">
      <xdr:nvCxnSpPr>
        <xdr:cNvPr id="597" name="直線コネクタ 596">
          <a:extLst>
            <a:ext uri="{FF2B5EF4-FFF2-40B4-BE49-F238E27FC236}">
              <a16:creationId xmlns:a16="http://schemas.microsoft.com/office/drawing/2014/main" id="{B962AE39-1B20-466A-B16D-81ECAC30571B}"/>
            </a:ext>
          </a:extLst>
        </xdr:cNvPr>
        <xdr:cNvCxnSpPr/>
      </xdr:nvCxnSpPr>
      <xdr:spPr>
        <a:xfrm flipV="1">
          <a:off x="17988280" y="5882640"/>
          <a:ext cx="78994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82550</xdr:rowOff>
    </xdr:from>
    <xdr:to>
      <xdr:col>102</xdr:col>
      <xdr:colOff>165100</xdr:colOff>
      <xdr:row>36</xdr:row>
      <xdr:rowOff>12700</xdr:rowOff>
    </xdr:to>
    <xdr:sp macro="" textlink="">
      <xdr:nvSpPr>
        <xdr:cNvPr id="598" name="楕円 597">
          <a:extLst>
            <a:ext uri="{FF2B5EF4-FFF2-40B4-BE49-F238E27FC236}">
              <a16:creationId xmlns:a16="http://schemas.microsoft.com/office/drawing/2014/main" id="{28B4D96B-3220-4439-BD8F-808B6D02EDBF}"/>
            </a:ext>
          </a:extLst>
        </xdr:cNvPr>
        <xdr:cNvSpPr/>
      </xdr:nvSpPr>
      <xdr:spPr>
        <a:xfrm>
          <a:off x="17162780" y="594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133350</xdr:rowOff>
    </xdr:from>
    <xdr:to>
      <xdr:col>107</xdr:col>
      <xdr:colOff>50800</xdr:colOff>
      <xdr:row>35</xdr:row>
      <xdr:rowOff>156210</xdr:rowOff>
    </xdr:to>
    <xdr:cxnSp macro="">
      <xdr:nvCxnSpPr>
        <xdr:cNvPr id="599" name="直線コネクタ 598">
          <a:extLst>
            <a:ext uri="{FF2B5EF4-FFF2-40B4-BE49-F238E27FC236}">
              <a16:creationId xmlns:a16="http://schemas.microsoft.com/office/drawing/2014/main" id="{D77AEED2-7E2A-4D24-8D92-A50FED69CC40}"/>
            </a:ext>
          </a:extLst>
        </xdr:cNvPr>
        <xdr:cNvCxnSpPr/>
      </xdr:nvCxnSpPr>
      <xdr:spPr>
        <a:xfrm>
          <a:off x="17213580" y="6000750"/>
          <a:ext cx="774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25400</xdr:rowOff>
    </xdr:from>
    <xdr:to>
      <xdr:col>98</xdr:col>
      <xdr:colOff>38100</xdr:colOff>
      <xdr:row>35</xdr:row>
      <xdr:rowOff>127000</xdr:rowOff>
    </xdr:to>
    <xdr:sp macro="" textlink="">
      <xdr:nvSpPr>
        <xdr:cNvPr id="600" name="楕円 599">
          <a:extLst>
            <a:ext uri="{FF2B5EF4-FFF2-40B4-BE49-F238E27FC236}">
              <a16:creationId xmlns:a16="http://schemas.microsoft.com/office/drawing/2014/main" id="{A9F91A08-46A9-41AF-97BD-D748E86EB77C}"/>
            </a:ext>
          </a:extLst>
        </xdr:cNvPr>
        <xdr:cNvSpPr/>
      </xdr:nvSpPr>
      <xdr:spPr>
        <a:xfrm>
          <a:off x="16388080" y="5892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76200</xdr:rowOff>
    </xdr:from>
    <xdr:to>
      <xdr:col>102</xdr:col>
      <xdr:colOff>114300</xdr:colOff>
      <xdr:row>35</xdr:row>
      <xdr:rowOff>133350</xdr:rowOff>
    </xdr:to>
    <xdr:cxnSp macro="">
      <xdr:nvCxnSpPr>
        <xdr:cNvPr id="601" name="直線コネクタ 600">
          <a:extLst>
            <a:ext uri="{FF2B5EF4-FFF2-40B4-BE49-F238E27FC236}">
              <a16:creationId xmlns:a16="http://schemas.microsoft.com/office/drawing/2014/main" id="{19081899-A2F4-447D-9E00-B6D7C4CF3A4A}"/>
            </a:ext>
          </a:extLst>
        </xdr:cNvPr>
        <xdr:cNvCxnSpPr/>
      </xdr:nvCxnSpPr>
      <xdr:spPr>
        <a:xfrm>
          <a:off x="16431260" y="5943600"/>
          <a:ext cx="7823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125730</xdr:rowOff>
    </xdr:from>
    <xdr:ext cx="469900" cy="259080"/>
    <xdr:sp macro="" textlink="">
      <xdr:nvSpPr>
        <xdr:cNvPr id="602" name="n_1aveValue【認定こども園・幼稚園・保育所】&#10;一人当たり面積">
          <a:extLst>
            <a:ext uri="{FF2B5EF4-FFF2-40B4-BE49-F238E27FC236}">
              <a16:creationId xmlns:a16="http://schemas.microsoft.com/office/drawing/2014/main" id="{252B4890-3BF7-46D6-A50D-1F7081D63B09}"/>
            </a:ext>
          </a:extLst>
        </xdr:cNvPr>
        <xdr:cNvSpPr txBox="1"/>
      </xdr:nvSpPr>
      <xdr:spPr>
        <a:xfrm>
          <a:off x="18561050" y="6496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144780</xdr:rowOff>
    </xdr:from>
    <xdr:ext cx="467360" cy="256540"/>
    <xdr:sp macro="" textlink="">
      <xdr:nvSpPr>
        <xdr:cNvPr id="603" name="n_2aveValue【認定こども園・幼稚園・保育所】&#10;一人当たり面積">
          <a:extLst>
            <a:ext uri="{FF2B5EF4-FFF2-40B4-BE49-F238E27FC236}">
              <a16:creationId xmlns:a16="http://schemas.microsoft.com/office/drawing/2014/main" id="{AC7A1FE9-F7BE-4424-AA79-F650767FB86B}"/>
            </a:ext>
          </a:extLst>
        </xdr:cNvPr>
        <xdr:cNvSpPr txBox="1"/>
      </xdr:nvSpPr>
      <xdr:spPr>
        <a:xfrm>
          <a:off x="17776190" y="6515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137160</xdr:rowOff>
    </xdr:from>
    <xdr:ext cx="467360" cy="259080"/>
    <xdr:sp macro="" textlink="">
      <xdr:nvSpPr>
        <xdr:cNvPr id="604" name="n_3aveValue【認定こども園・幼稚園・保育所】&#10;一人当たり面積">
          <a:extLst>
            <a:ext uri="{FF2B5EF4-FFF2-40B4-BE49-F238E27FC236}">
              <a16:creationId xmlns:a16="http://schemas.microsoft.com/office/drawing/2014/main" id="{49D2C0F7-6111-4EE7-B438-B1CC635BFBEB}"/>
            </a:ext>
          </a:extLst>
        </xdr:cNvPr>
        <xdr:cNvSpPr txBox="1"/>
      </xdr:nvSpPr>
      <xdr:spPr>
        <a:xfrm>
          <a:off x="17001490" y="6507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106680</xdr:rowOff>
    </xdr:from>
    <xdr:ext cx="467360" cy="259080"/>
    <xdr:sp macro="" textlink="">
      <xdr:nvSpPr>
        <xdr:cNvPr id="605" name="n_4aveValue【認定こども園・幼稚園・保育所】&#10;一人当たり面積">
          <a:extLst>
            <a:ext uri="{FF2B5EF4-FFF2-40B4-BE49-F238E27FC236}">
              <a16:creationId xmlns:a16="http://schemas.microsoft.com/office/drawing/2014/main" id="{88B76FD5-580A-45E0-8A90-B3CD488BA517}"/>
            </a:ext>
          </a:extLst>
        </xdr:cNvPr>
        <xdr:cNvSpPr txBox="1"/>
      </xdr:nvSpPr>
      <xdr:spPr>
        <a:xfrm>
          <a:off x="16226790" y="6477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33</xdr:row>
      <xdr:rowOff>82550</xdr:rowOff>
    </xdr:from>
    <xdr:ext cx="469900" cy="259080"/>
    <xdr:sp macro="" textlink="">
      <xdr:nvSpPr>
        <xdr:cNvPr id="606" name="n_1mainValue【認定こども園・幼稚園・保育所】&#10;一人当たり面積">
          <a:extLst>
            <a:ext uri="{FF2B5EF4-FFF2-40B4-BE49-F238E27FC236}">
              <a16:creationId xmlns:a16="http://schemas.microsoft.com/office/drawing/2014/main" id="{B627888D-45E8-481A-B911-6366C9144846}"/>
            </a:ext>
          </a:extLst>
        </xdr:cNvPr>
        <xdr:cNvSpPr txBox="1"/>
      </xdr:nvSpPr>
      <xdr:spPr>
        <a:xfrm>
          <a:off x="18561050" y="561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34</xdr:row>
      <xdr:rowOff>52070</xdr:rowOff>
    </xdr:from>
    <xdr:ext cx="467360" cy="256540"/>
    <xdr:sp macro="" textlink="">
      <xdr:nvSpPr>
        <xdr:cNvPr id="607" name="n_2mainValue【認定こども園・幼稚園・保育所】&#10;一人当たり面積">
          <a:extLst>
            <a:ext uri="{FF2B5EF4-FFF2-40B4-BE49-F238E27FC236}">
              <a16:creationId xmlns:a16="http://schemas.microsoft.com/office/drawing/2014/main" id="{6823E4AA-5BF1-407A-B053-703D0F5E8BAB}"/>
            </a:ext>
          </a:extLst>
        </xdr:cNvPr>
        <xdr:cNvSpPr txBox="1"/>
      </xdr:nvSpPr>
      <xdr:spPr>
        <a:xfrm>
          <a:off x="17776190" y="57518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34</xdr:row>
      <xdr:rowOff>29210</xdr:rowOff>
    </xdr:from>
    <xdr:ext cx="467360" cy="256540"/>
    <xdr:sp macro="" textlink="">
      <xdr:nvSpPr>
        <xdr:cNvPr id="608" name="n_3mainValue【認定こども園・幼稚園・保育所】&#10;一人当たり面積">
          <a:extLst>
            <a:ext uri="{FF2B5EF4-FFF2-40B4-BE49-F238E27FC236}">
              <a16:creationId xmlns:a16="http://schemas.microsoft.com/office/drawing/2014/main" id="{CD090361-C634-4597-92A4-8E0DB1C554DB}"/>
            </a:ext>
          </a:extLst>
        </xdr:cNvPr>
        <xdr:cNvSpPr txBox="1"/>
      </xdr:nvSpPr>
      <xdr:spPr>
        <a:xfrm>
          <a:off x="17001490" y="5728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33</xdr:row>
      <xdr:rowOff>143510</xdr:rowOff>
    </xdr:from>
    <xdr:ext cx="467360" cy="256540"/>
    <xdr:sp macro="" textlink="">
      <xdr:nvSpPr>
        <xdr:cNvPr id="609" name="n_4mainValue【認定こども園・幼稚園・保育所】&#10;一人当たり面積">
          <a:extLst>
            <a:ext uri="{FF2B5EF4-FFF2-40B4-BE49-F238E27FC236}">
              <a16:creationId xmlns:a16="http://schemas.microsoft.com/office/drawing/2014/main" id="{AE4A4E0C-9709-44A2-9FEF-53032372E403}"/>
            </a:ext>
          </a:extLst>
        </xdr:cNvPr>
        <xdr:cNvSpPr txBox="1"/>
      </xdr:nvSpPr>
      <xdr:spPr>
        <a:xfrm>
          <a:off x="16226790" y="56756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CDF994F-E4C7-4139-8720-F47F192AB56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2FB58DCF-6CAB-404D-A0E5-8D9A0A2011B3}"/>
            </a:ext>
          </a:extLst>
        </xdr:cNvPr>
        <xdr:cNvSpPr/>
      </xdr:nvSpPr>
      <xdr:spPr>
        <a:xfrm>
          <a:off x="110642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5740F1C4-E060-459C-BCDF-48C6D501EC62}"/>
            </a:ext>
          </a:extLst>
        </xdr:cNvPr>
        <xdr:cNvSpPr/>
      </xdr:nvSpPr>
      <xdr:spPr>
        <a:xfrm>
          <a:off x="110642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1D5624AA-C966-4CBB-8522-3DFDDE5563AA}"/>
            </a:ext>
          </a:extLst>
        </xdr:cNvPr>
        <xdr:cNvSpPr/>
      </xdr:nvSpPr>
      <xdr:spPr>
        <a:xfrm>
          <a:off x="119659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47D432E-EE6E-4DE7-B690-A55EA6FFA11E}"/>
            </a:ext>
          </a:extLst>
        </xdr:cNvPr>
        <xdr:cNvSpPr/>
      </xdr:nvSpPr>
      <xdr:spPr>
        <a:xfrm>
          <a:off x="119659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1BFF2B89-3FCF-4F24-ACD2-CED4EB5E1CC9}"/>
            </a:ext>
          </a:extLst>
        </xdr:cNvPr>
        <xdr:cNvSpPr/>
      </xdr:nvSpPr>
      <xdr:spPr>
        <a:xfrm>
          <a:off x="1297178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2BE778F-AF7F-403D-9F99-20E1F8B9647F}"/>
            </a:ext>
          </a:extLst>
        </xdr:cNvPr>
        <xdr:cNvSpPr/>
      </xdr:nvSpPr>
      <xdr:spPr>
        <a:xfrm>
          <a:off x="1297178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EDACE53-0287-4497-AB18-14FB8EF76BE5}"/>
            </a:ext>
          </a:extLst>
        </xdr:cNvPr>
        <xdr:cNvSpPr/>
      </xdr:nvSpPr>
      <xdr:spPr>
        <a:xfrm>
          <a:off x="10960100" y="894207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8" name="テキスト ボックス 617">
          <a:extLst>
            <a:ext uri="{FF2B5EF4-FFF2-40B4-BE49-F238E27FC236}">
              <a16:creationId xmlns:a16="http://schemas.microsoft.com/office/drawing/2014/main" id="{0245D75D-7F84-4097-8977-DED2FD144AAA}"/>
            </a:ext>
          </a:extLst>
        </xdr:cNvPr>
        <xdr:cNvSpPr txBox="1"/>
      </xdr:nvSpPr>
      <xdr:spPr>
        <a:xfrm>
          <a:off x="10922000" y="875538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D895B62-B8B1-4D8C-807C-6C7C510F01A8}"/>
            </a:ext>
          </a:extLst>
        </xdr:cNvPr>
        <xdr:cNvCxnSpPr/>
      </xdr:nvCxnSpPr>
      <xdr:spPr>
        <a:xfrm>
          <a:off x="10960100" y="111785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620" name="テキスト ボックス 619">
          <a:extLst>
            <a:ext uri="{FF2B5EF4-FFF2-40B4-BE49-F238E27FC236}">
              <a16:creationId xmlns:a16="http://schemas.microsoft.com/office/drawing/2014/main" id="{7B0AB6D4-9DC6-47DC-9D94-D1341EF214C5}"/>
            </a:ext>
          </a:extLst>
        </xdr:cNvPr>
        <xdr:cNvSpPr txBox="1"/>
      </xdr:nvSpPr>
      <xdr:spPr>
        <a:xfrm>
          <a:off x="10602595" y="11040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621" name="直線コネクタ 620">
          <a:extLst>
            <a:ext uri="{FF2B5EF4-FFF2-40B4-BE49-F238E27FC236}">
              <a16:creationId xmlns:a16="http://schemas.microsoft.com/office/drawing/2014/main" id="{48B40621-4673-4E65-8B98-E68DEE32D85D}"/>
            </a:ext>
          </a:extLst>
        </xdr:cNvPr>
        <xdr:cNvCxnSpPr/>
      </xdr:nvCxnSpPr>
      <xdr:spPr>
        <a:xfrm>
          <a:off x="10960100" y="106184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86360</xdr:rowOff>
    </xdr:from>
    <xdr:ext cx="403225" cy="256540"/>
    <xdr:sp macro="" textlink="">
      <xdr:nvSpPr>
        <xdr:cNvPr id="622" name="テキスト ボックス 621">
          <a:extLst>
            <a:ext uri="{FF2B5EF4-FFF2-40B4-BE49-F238E27FC236}">
              <a16:creationId xmlns:a16="http://schemas.microsoft.com/office/drawing/2014/main" id="{7A833089-F371-4C47-9EAF-104162867823}"/>
            </a:ext>
          </a:extLst>
        </xdr:cNvPr>
        <xdr:cNvSpPr txBox="1"/>
      </xdr:nvSpPr>
      <xdr:spPr>
        <a:xfrm>
          <a:off x="10602595" y="104800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5218094D-5569-4FD0-A551-3A31470AC8FF}"/>
            </a:ext>
          </a:extLst>
        </xdr:cNvPr>
        <xdr:cNvCxnSpPr/>
      </xdr:nvCxnSpPr>
      <xdr:spPr>
        <a:xfrm>
          <a:off x="10960100" y="100584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24" name="テキスト ボックス 623">
          <a:extLst>
            <a:ext uri="{FF2B5EF4-FFF2-40B4-BE49-F238E27FC236}">
              <a16:creationId xmlns:a16="http://schemas.microsoft.com/office/drawing/2014/main" id="{2A3CDCAE-08D0-4937-9F0A-805D558E1BCB}"/>
            </a:ext>
          </a:extLst>
        </xdr:cNvPr>
        <xdr:cNvSpPr txBox="1"/>
      </xdr:nvSpPr>
      <xdr:spPr>
        <a:xfrm>
          <a:off x="10602595" y="991997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625" name="直線コネクタ 624">
          <a:extLst>
            <a:ext uri="{FF2B5EF4-FFF2-40B4-BE49-F238E27FC236}">
              <a16:creationId xmlns:a16="http://schemas.microsoft.com/office/drawing/2014/main" id="{75BF8013-7966-487C-AA58-4123C262863B}"/>
            </a:ext>
          </a:extLst>
        </xdr:cNvPr>
        <xdr:cNvCxnSpPr/>
      </xdr:nvCxnSpPr>
      <xdr:spPr>
        <a:xfrm>
          <a:off x="10960100" y="95021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143510</xdr:rowOff>
    </xdr:from>
    <xdr:ext cx="403225" cy="256540"/>
    <xdr:sp macro="" textlink="">
      <xdr:nvSpPr>
        <xdr:cNvPr id="626" name="テキスト ボックス 625">
          <a:extLst>
            <a:ext uri="{FF2B5EF4-FFF2-40B4-BE49-F238E27FC236}">
              <a16:creationId xmlns:a16="http://schemas.microsoft.com/office/drawing/2014/main" id="{EDC641B8-1661-4028-B1F6-BA727F0B2132}"/>
            </a:ext>
          </a:extLst>
        </xdr:cNvPr>
        <xdr:cNvSpPr txBox="1"/>
      </xdr:nvSpPr>
      <xdr:spPr>
        <a:xfrm>
          <a:off x="10602595" y="93637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B22922E6-311E-47F9-AAE1-D2AD12E4610D}"/>
            </a:ext>
          </a:extLst>
        </xdr:cNvPr>
        <xdr:cNvCxnSpPr/>
      </xdr:nvCxnSpPr>
      <xdr:spPr>
        <a:xfrm>
          <a:off x="10960100" y="89420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628" name="テキスト ボックス 627">
          <a:extLst>
            <a:ext uri="{FF2B5EF4-FFF2-40B4-BE49-F238E27FC236}">
              <a16:creationId xmlns:a16="http://schemas.microsoft.com/office/drawing/2014/main" id="{CC9D5011-F30D-4EA3-8F88-9A299B598E2F}"/>
            </a:ext>
          </a:extLst>
        </xdr:cNvPr>
        <xdr:cNvSpPr txBox="1"/>
      </xdr:nvSpPr>
      <xdr:spPr>
        <a:xfrm>
          <a:off x="10602595" y="88036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78EA27D2-A9F2-428A-9B5A-E781FC5E8F22}"/>
            </a:ext>
          </a:extLst>
        </xdr:cNvPr>
        <xdr:cNvSpPr/>
      </xdr:nvSpPr>
      <xdr:spPr>
        <a:xfrm>
          <a:off x="10960100" y="894207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148590</xdr:rowOff>
    </xdr:from>
    <xdr:to>
      <xdr:col>85</xdr:col>
      <xdr:colOff>126365</xdr:colOff>
      <xdr:row>62</xdr:row>
      <xdr:rowOff>132080</xdr:rowOff>
    </xdr:to>
    <xdr:cxnSp macro="">
      <xdr:nvCxnSpPr>
        <xdr:cNvPr id="630" name="直線コネクタ 629">
          <a:extLst>
            <a:ext uri="{FF2B5EF4-FFF2-40B4-BE49-F238E27FC236}">
              <a16:creationId xmlns:a16="http://schemas.microsoft.com/office/drawing/2014/main" id="{F37D111F-6D04-43B1-A4B7-CCD8DD3583EB}"/>
            </a:ext>
          </a:extLst>
        </xdr:cNvPr>
        <xdr:cNvCxnSpPr/>
      </xdr:nvCxnSpPr>
      <xdr:spPr>
        <a:xfrm flipV="1">
          <a:off x="14375765" y="9536430"/>
          <a:ext cx="0" cy="989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135255</xdr:rowOff>
    </xdr:from>
    <xdr:ext cx="405130" cy="256540"/>
    <xdr:sp macro="" textlink="">
      <xdr:nvSpPr>
        <xdr:cNvPr id="631" name="【学校施設】&#10;有形固定資産減価償却率最小値テキスト">
          <a:extLst>
            <a:ext uri="{FF2B5EF4-FFF2-40B4-BE49-F238E27FC236}">
              <a16:creationId xmlns:a16="http://schemas.microsoft.com/office/drawing/2014/main" id="{B0CBEBA9-3F8D-4AB6-B855-21FB5262DE0E}"/>
            </a:ext>
          </a:extLst>
        </xdr:cNvPr>
        <xdr:cNvSpPr txBox="1"/>
      </xdr:nvSpPr>
      <xdr:spPr>
        <a:xfrm>
          <a:off x="14414500" y="105289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dr:col>85</xdr:col>
      <xdr:colOff>38100</xdr:colOff>
      <xdr:row>62</xdr:row>
      <xdr:rowOff>132080</xdr:rowOff>
    </xdr:from>
    <xdr:to>
      <xdr:col>86</xdr:col>
      <xdr:colOff>25400</xdr:colOff>
      <xdr:row>62</xdr:row>
      <xdr:rowOff>132080</xdr:rowOff>
    </xdr:to>
    <xdr:cxnSp macro="">
      <xdr:nvCxnSpPr>
        <xdr:cNvPr id="632" name="直線コネクタ 631">
          <a:extLst>
            <a:ext uri="{FF2B5EF4-FFF2-40B4-BE49-F238E27FC236}">
              <a16:creationId xmlns:a16="http://schemas.microsoft.com/office/drawing/2014/main" id="{CDAD2616-7117-4BB0-9E39-4FDFBAF5F21E}"/>
            </a:ext>
          </a:extLst>
        </xdr:cNvPr>
        <xdr:cNvCxnSpPr/>
      </xdr:nvCxnSpPr>
      <xdr:spPr>
        <a:xfrm>
          <a:off x="14287500" y="105257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95250</xdr:rowOff>
    </xdr:from>
    <xdr:ext cx="405130" cy="259080"/>
    <xdr:sp macro="" textlink="">
      <xdr:nvSpPr>
        <xdr:cNvPr id="633" name="【学校施設】&#10;有形固定資産減価償却率最大値テキスト">
          <a:extLst>
            <a:ext uri="{FF2B5EF4-FFF2-40B4-BE49-F238E27FC236}">
              <a16:creationId xmlns:a16="http://schemas.microsoft.com/office/drawing/2014/main" id="{DCFD0F8A-BDF9-44F3-9C91-1ED1E30D89F0}"/>
            </a:ext>
          </a:extLst>
        </xdr:cNvPr>
        <xdr:cNvSpPr txBox="1"/>
      </xdr:nvSpPr>
      <xdr:spPr>
        <a:xfrm>
          <a:off x="14414500" y="9315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634" name="直線コネクタ 633">
          <a:extLst>
            <a:ext uri="{FF2B5EF4-FFF2-40B4-BE49-F238E27FC236}">
              <a16:creationId xmlns:a16="http://schemas.microsoft.com/office/drawing/2014/main" id="{F77B9144-521B-4E87-A55D-DC9A92194C01}"/>
            </a:ext>
          </a:extLst>
        </xdr:cNvPr>
        <xdr:cNvCxnSpPr/>
      </xdr:nvCxnSpPr>
      <xdr:spPr>
        <a:xfrm>
          <a:off x="14287500" y="9536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81915</xdr:rowOff>
    </xdr:from>
    <xdr:ext cx="405130" cy="259080"/>
    <xdr:sp macro="" textlink="">
      <xdr:nvSpPr>
        <xdr:cNvPr id="635" name="【学校施設】&#10;有形固定資産減価償却率平均値テキスト">
          <a:extLst>
            <a:ext uri="{FF2B5EF4-FFF2-40B4-BE49-F238E27FC236}">
              <a16:creationId xmlns:a16="http://schemas.microsoft.com/office/drawing/2014/main" id="{ED714882-67EA-4083-A1AE-73F2BF3A1F5E}"/>
            </a:ext>
          </a:extLst>
        </xdr:cNvPr>
        <xdr:cNvSpPr txBox="1"/>
      </xdr:nvSpPr>
      <xdr:spPr>
        <a:xfrm>
          <a:off x="14414500" y="9972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103505</xdr:rowOff>
    </xdr:from>
    <xdr:to>
      <xdr:col>85</xdr:col>
      <xdr:colOff>177800</xdr:colOff>
      <xdr:row>60</xdr:row>
      <xdr:rowOff>33655</xdr:rowOff>
    </xdr:to>
    <xdr:sp macro="" textlink="">
      <xdr:nvSpPr>
        <xdr:cNvPr id="636" name="フローチャート: 判断 635">
          <a:extLst>
            <a:ext uri="{FF2B5EF4-FFF2-40B4-BE49-F238E27FC236}">
              <a16:creationId xmlns:a16="http://schemas.microsoft.com/office/drawing/2014/main" id="{E25495D8-EB66-42E4-951E-A5FC40313BD8}"/>
            </a:ext>
          </a:extLst>
        </xdr:cNvPr>
        <xdr:cNvSpPr/>
      </xdr:nvSpPr>
      <xdr:spPr>
        <a:xfrm>
          <a:off x="14325600" y="99942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52070</xdr:rowOff>
    </xdr:from>
    <xdr:to>
      <xdr:col>81</xdr:col>
      <xdr:colOff>101600</xdr:colOff>
      <xdr:row>59</xdr:row>
      <xdr:rowOff>153670</xdr:rowOff>
    </xdr:to>
    <xdr:sp macro="" textlink="">
      <xdr:nvSpPr>
        <xdr:cNvPr id="637" name="フローチャート: 判断 636">
          <a:extLst>
            <a:ext uri="{FF2B5EF4-FFF2-40B4-BE49-F238E27FC236}">
              <a16:creationId xmlns:a16="http://schemas.microsoft.com/office/drawing/2014/main" id="{3CBE21EB-E7E1-4477-AC45-6445550C2C7F}"/>
            </a:ext>
          </a:extLst>
        </xdr:cNvPr>
        <xdr:cNvSpPr/>
      </xdr:nvSpPr>
      <xdr:spPr>
        <a:xfrm>
          <a:off x="135788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143510</xdr:rowOff>
    </xdr:from>
    <xdr:to>
      <xdr:col>76</xdr:col>
      <xdr:colOff>165100</xdr:colOff>
      <xdr:row>59</xdr:row>
      <xdr:rowOff>73660</xdr:rowOff>
    </xdr:to>
    <xdr:sp macro="" textlink="">
      <xdr:nvSpPr>
        <xdr:cNvPr id="638" name="フローチャート: 判断 637">
          <a:extLst>
            <a:ext uri="{FF2B5EF4-FFF2-40B4-BE49-F238E27FC236}">
              <a16:creationId xmlns:a16="http://schemas.microsoft.com/office/drawing/2014/main" id="{60B3035A-985E-4C62-BF46-EA3442F87F5F}"/>
            </a:ext>
          </a:extLst>
        </xdr:cNvPr>
        <xdr:cNvSpPr/>
      </xdr:nvSpPr>
      <xdr:spPr>
        <a:xfrm>
          <a:off x="1280414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57785</xdr:rowOff>
    </xdr:from>
    <xdr:to>
      <xdr:col>72</xdr:col>
      <xdr:colOff>38100</xdr:colOff>
      <xdr:row>58</xdr:row>
      <xdr:rowOff>159385</xdr:rowOff>
    </xdr:to>
    <xdr:sp macro="" textlink="">
      <xdr:nvSpPr>
        <xdr:cNvPr id="639" name="フローチャート: 判断 638">
          <a:extLst>
            <a:ext uri="{FF2B5EF4-FFF2-40B4-BE49-F238E27FC236}">
              <a16:creationId xmlns:a16="http://schemas.microsoft.com/office/drawing/2014/main" id="{8726ADB0-4817-409A-9798-2A3C821B31D9}"/>
            </a:ext>
          </a:extLst>
        </xdr:cNvPr>
        <xdr:cNvSpPr/>
      </xdr:nvSpPr>
      <xdr:spPr>
        <a:xfrm>
          <a:off x="12029440" y="9780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40" name="フローチャート: 判断 639">
          <a:extLst>
            <a:ext uri="{FF2B5EF4-FFF2-40B4-BE49-F238E27FC236}">
              <a16:creationId xmlns:a16="http://schemas.microsoft.com/office/drawing/2014/main" id="{18571D52-D9B4-4BCC-9BC2-37DF13A88D85}"/>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1" name="テキスト ボックス 640">
          <a:extLst>
            <a:ext uri="{FF2B5EF4-FFF2-40B4-BE49-F238E27FC236}">
              <a16:creationId xmlns:a16="http://schemas.microsoft.com/office/drawing/2014/main" id="{6C065A5A-47D4-4773-BD6E-A7DC87B068BC}"/>
            </a:ext>
          </a:extLst>
        </xdr:cNvPr>
        <xdr:cNvSpPr txBox="1"/>
      </xdr:nvSpPr>
      <xdr:spPr>
        <a:xfrm>
          <a:off x="142087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2" name="テキスト ボックス 641">
          <a:extLst>
            <a:ext uri="{FF2B5EF4-FFF2-40B4-BE49-F238E27FC236}">
              <a16:creationId xmlns:a16="http://schemas.microsoft.com/office/drawing/2014/main" id="{6DA3E6B1-6A0C-44A7-BF22-E3124B830D61}"/>
            </a:ext>
          </a:extLst>
        </xdr:cNvPr>
        <xdr:cNvSpPr txBox="1"/>
      </xdr:nvSpPr>
      <xdr:spPr>
        <a:xfrm>
          <a:off x="134620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115CD4D6-FD10-4141-8917-8EC03BB3067A}"/>
            </a:ext>
          </a:extLst>
        </xdr:cNvPr>
        <xdr:cNvSpPr txBox="1"/>
      </xdr:nvSpPr>
      <xdr:spPr>
        <a:xfrm>
          <a:off x="126873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0E7DB24C-A3F3-4CC6-A225-D5865D585795}"/>
            </a:ext>
          </a:extLst>
        </xdr:cNvPr>
        <xdr:cNvSpPr txBox="1"/>
      </xdr:nvSpPr>
      <xdr:spPr>
        <a:xfrm>
          <a:off x="1190498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5" name="テキスト ボックス 644">
          <a:extLst>
            <a:ext uri="{FF2B5EF4-FFF2-40B4-BE49-F238E27FC236}">
              <a16:creationId xmlns:a16="http://schemas.microsoft.com/office/drawing/2014/main" id="{44B545DC-F237-48C2-80BB-A1FFCFE3BFF6}"/>
            </a:ext>
          </a:extLst>
        </xdr:cNvPr>
        <xdr:cNvSpPr txBox="1"/>
      </xdr:nvSpPr>
      <xdr:spPr>
        <a:xfrm>
          <a:off x="111150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97790</xdr:rowOff>
    </xdr:from>
    <xdr:to>
      <xdr:col>85</xdr:col>
      <xdr:colOff>177800</xdr:colOff>
      <xdr:row>57</xdr:row>
      <xdr:rowOff>27940</xdr:rowOff>
    </xdr:to>
    <xdr:sp macro="" textlink="">
      <xdr:nvSpPr>
        <xdr:cNvPr id="646" name="楕円 645">
          <a:extLst>
            <a:ext uri="{FF2B5EF4-FFF2-40B4-BE49-F238E27FC236}">
              <a16:creationId xmlns:a16="http://schemas.microsoft.com/office/drawing/2014/main" id="{FD81F20D-EE0F-4986-AB1C-5CDA28C0724C}"/>
            </a:ext>
          </a:extLst>
        </xdr:cNvPr>
        <xdr:cNvSpPr/>
      </xdr:nvSpPr>
      <xdr:spPr>
        <a:xfrm>
          <a:off x="14325600" y="94856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50800</xdr:rowOff>
    </xdr:from>
    <xdr:ext cx="405130" cy="259080"/>
    <xdr:sp macro="" textlink="">
      <xdr:nvSpPr>
        <xdr:cNvPr id="647" name="【学校施設】&#10;有形固定資産減価償却率該当値テキスト">
          <a:extLst>
            <a:ext uri="{FF2B5EF4-FFF2-40B4-BE49-F238E27FC236}">
              <a16:creationId xmlns:a16="http://schemas.microsoft.com/office/drawing/2014/main" id="{D7678FA4-9746-4D6A-95F5-89213E671C4A}"/>
            </a:ext>
          </a:extLst>
        </xdr:cNvPr>
        <xdr:cNvSpPr txBox="1"/>
      </xdr:nvSpPr>
      <xdr:spPr>
        <a:xfrm>
          <a:off x="14414500" y="943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635</xdr:rowOff>
    </xdr:from>
    <xdr:to>
      <xdr:col>81</xdr:col>
      <xdr:colOff>101600</xdr:colOff>
      <xdr:row>56</xdr:row>
      <xdr:rowOff>102235</xdr:rowOff>
    </xdr:to>
    <xdr:sp macro="" textlink="">
      <xdr:nvSpPr>
        <xdr:cNvPr id="648" name="楕円 647">
          <a:extLst>
            <a:ext uri="{FF2B5EF4-FFF2-40B4-BE49-F238E27FC236}">
              <a16:creationId xmlns:a16="http://schemas.microsoft.com/office/drawing/2014/main" id="{98E6865B-2376-410E-B978-4DB554288F47}"/>
            </a:ext>
          </a:extLst>
        </xdr:cNvPr>
        <xdr:cNvSpPr/>
      </xdr:nvSpPr>
      <xdr:spPr>
        <a:xfrm>
          <a:off x="13578840" y="938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52070</xdr:rowOff>
    </xdr:from>
    <xdr:to>
      <xdr:col>85</xdr:col>
      <xdr:colOff>127000</xdr:colOff>
      <xdr:row>56</xdr:row>
      <xdr:rowOff>148590</xdr:rowOff>
    </xdr:to>
    <xdr:cxnSp macro="">
      <xdr:nvCxnSpPr>
        <xdr:cNvPr id="649" name="直線コネクタ 648">
          <a:extLst>
            <a:ext uri="{FF2B5EF4-FFF2-40B4-BE49-F238E27FC236}">
              <a16:creationId xmlns:a16="http://schemas.microsoft.com/office/drawing/2014/main" id="{FADF943E-B1E2-4F84-85A0-542E306EF41B}"/>
            </a:ext>
          </a:extLst>
        </xdr:cNvPr>
        <xdr:cNvCxnSpPr/>
      </xdr:nvCxnSpPr>
      <xdr:spPr>
        <a:xfrm>
          <a:off x="13629640" y="9439910"/>
          <a:ext cx="74676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69215</xdr:rowOff>
    </xdr:from>
    <xdr:to>
      <xdr:col>76</xdr:col>
      <xdr:colOff>165100</xdr:colOff>
      <xdr:row>55</xdr:row>
      <xdr:rowOff>170815</xdr:rowOff>
    </xdr:to>
    <xdr:sp macro="" textlink="">
      <xdr:nvSpPr>
        <xdr:cNvPr id="650" name="楕円 649">
          <a:extLst>
            <a:ext uri="{FF2B5EF4-FFF2-40B4-BE49-F238E27FC236}">
              <a16:creationId xmlns:a16="http://schemas.microsoft.com/office/drawing/2014/main" id="{57C5D77E-8FDB-45A1-B722-AC47CD2BDE77}"/>
            </a:ext>
          </a:extLst>
        </xdr:cNvPr>
        <xdr:cNvSpPr/>
      </xdr:nvSpPr>
      <xdr:spPr>
        <a:xfrm>
          <a:off x="12804140" y="928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120650</xdr:rowOff>
    </xdr:from>
    <xdr:to>
      <xdr:col>81</xdr:col>
      <xdr:colOff>50800</xdr:colOff>
      <xdr:row>56</xdr:row>
      <xdr:rowOff>52070</xdr:rowOff>
    </xdr:to>
    <xdr:cxnSp macro="">
      <xdr:nvCxnSpPr>
        <xdr:cNvPr id="651" name="直線コネクタ 650">
          <a:extLst>
            <a:ext uri="{FF2B5EF4-FFF2-40B4-BE49-F238E27FC236}">
              <a16:creationId xmlns:a16="http://schemas.microsoft.com/office/drawing/2014/main" id="{7D3ACEFA-9866-4163-B6F7-AF306481FF99}"/>
            </a:ext>
          </a:extLst>
        </xdr:cNvPr>
        <xdr:cNvCxnSpPr/>
      </xdr:nvCxnSpPr>
      <xdr:spPr>
        <a:xfrm>
          <a:off x="12854940" y="9340850"/>
          <a:ext cx="7747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74930</xdr:rowOff>
    </xdr:from>
    <xdr:to>
      <xdr:col>72</xdr:col>
      <xdr:colOff>38100</xdr:colOff>
      <xdr:row>56</xdr:row>
      <xdr:rowOff>5080</xdr:rowOff>
    </xdr:to>
    <xdr:sp macro="" textlink="">
      <xdr:nvSpPr>
        <xdr:cNvPr id="652" name="楕円 651">
          <a:extLst>
            <a:ext uri="{FF2B5EF4-FFF2-40B4-BE49-F238E27FC236}">
              <a16:creationId xmlns:a16="http://schemas.microsoft.com/office/drawing/2014/main" id="{B7AEF147-CDDC-4062-85BB-2E7DDC18E87A}"/>
            </a:ext>
          </a:extLst>
        </xdr:cNvPr>
        <xdr:cNvSpPr/>
      </xdr:nvSpPr>
      <xdr:spPr>
        <a:xfrm>
          <a:off x="12029440" y="9295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120650</xdr:rowOff>
    </xdr:from>
    <xdr:to>
      <xdr:col>76</xdr:col>
      <xdr:colOff>114300</xdr:colOff>
      <xdr:row>55</xdr:row>
      <xdr:rowOff>125730</xdr:rowOff>
    </xdr:to>
    <xdr:cxnSp macro="">
      <xdr:nvCxnSpPr>
        <xdr:cNvPr id="653" name="直線コネクタ 652">
          <a:extLst>
            <a:ext uri="{FF2B5EF4-FFF2-40B4-BE49-F238E27FC236}">
              <a16:creationId xmlns:a16="http://schemas.microsoft.com/office/drawing/2014/main" id="{1A12CFED-C7A1-4DB6-8E69-9A418FFCA305}"/>
            </a:ext>
          </a:extLst>
        </xdr:cNvPr>
        <xdr:cNvCxnSpPr/>
      </xdr:nvCxnSpPr>
      <xdr:spPr>
        <a:xfrm flipV="1">
          <a:off x="12072620" y="9340850"/>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160655</xdr:rowOff>
    </xdr:from>
    <xdr:to>
      <xdr:col>67</xdr:col>
      <xdr:colOff>101600</xdr:colOff>
      <xdr:row>57</xdr:row>
      <xdr:rowOff>90805</xdr:rowOff>
    </xdr:to>
    <xdr:sp macro="" textlink="">
      <xdr:nvSpPr>
        <xdr:cNvPr id="654" name="楕円 653">
          <a:extLst>
            <a:ext uri="{FF2B5EF4-FFF2-40B4-BE49-F238E27FC236}">
              <a16:creationId xmlns:a16="http://schemas.microsoft.com/office/drawing/2014/main" id="{CAC934B6-7C5B-4946-A222-A680814B691D}"/>
            </a:ext>
          </a:extLst>
        </xdr:cNvPr>
        <xdr:cNvSpPr/>
      </xdr:nvSpPr>
      <xdr:spPr>
        <a:xfrm>
          <a:off x="11231880" y="954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125730</xdr:rowOff>
    </xdr:from>
    <xdr:to>
      <xdr:col>71</xdr:col>
      <xdr:colOff>177800</xdr:colOff>
      <xdr:row>57</xdr:row>
      <xdr:rowOff>40640</xdr:rowOff>
    </xdr:to>
    <xdr:cxnSp macro="">
      <xdr:nvCxnSpPr>
        <xdr:cNvPr id="655" name="直線コネクタ 654">
          <a:extLst>
            <a:ext uri="{FF2B5EF4-FFF2-40B4-BE49-F238E27FC236}">
              <a16:creationId xmlns:a16="http://schemas.microsoft.com/office/drawing/2014/main" id="{8634322D-6BB4-4149-87DA-19618BDAB6EF}"/>
            </a:ext>
          </a:extLst>
        </xdr:cNvPr>
        <xdr:cNvCxnSpPr/>
      </xdr:nvCxnSpPr>
      <xdr:spPr>
        <a:xfrm flipV="1">
          <a:off x="11282680" y="9345930"/>
          <a:ext cx="78994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144780</xdr:rowOff>
    </xdr:from>
    <xdr:ext cx="405130" cy="256540"/>
    <xdr:sp macro="" textlink="">
      <xdr:nvSpPr>
        <xdr:cNvPr id="656" name="n_1aveValue【学校施設】&#10;有形固定資産減価償却率">
          <a:extLst>
            <a:ext uri="{FF2B5EF4-FFF2-40B4-BE49-F238E27FC236}">
              <a16:creationId xmlns:a16="http://schemas.microsoft.com/office/drawing/2014/main" id="{A2185885-F777-496D-9BBB-4F6FC14E7DFB}"/>
            </a:ext>
          </a:extLst>
        </xdr:cNvPr>
        <xdr:cNvSpPr txBox="1"/>
      </xdr:nvSpPr>
      <xdr:spPr>
        <a:xfrm>
          <a:off x="13437235" y="100355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64770</xdr:rowOff>
    </xdr:from>
    <xdr:ext cx="402590" cy="256540"/>
    <xdr:sp macro="" textlink="">
      <xdr:nvSpPr>
        <xdr:cNvPr id="657" name="n_2aveValue【学校施設】&#10;有形固定資産減価償却率">
          <a:extLst>
            <a:ext uri="{FF2B5EF4-FFF2-40B4-BE49-F238E27FC236}">
              <a16:creationId xmlns:a16="http://schemas.microsoft.com/office/drawing/2014/main" id="{F572F4C7-9D3F-4975-92A7-9563EC059CF4}"/>
            </a:ext>
          </a:extLst>
        </xdr:cNvPr>
        <xdr:cNvSpPr txBox="1"/>
      </xdr:nvSpPr>
      <xdr:spPr>
        <a:xfrm>
          <a:off x="12675235" y="99555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150495</xdr:rowOff>
    </xdr:from>
    <xdr:ext cx="402590" cy="259080"/>
    <xdr:sp macro="" textlink="">
      <xdr:nvSpPr>
        <xdr:cNvPr id="658" name="n_3aveValue【学校施設】&#10;有形固定資産減価償却率">
          <a:extLst>
            <a:ext uri="{FF2B5EF4-FFF2-40B4-BE49-F238E27FC236}">
              <a16:creationId xmlns:a16="http://schemas.microsoft.com/office/drawing/2014/main" id="{10F6E923-42AA-4953-B403-211F86510D41}"/>
            </a:ext>
          </a:extLst>
        </xdr:cNvPr>
        <xdr:cNvSpPr txBox="1"/>
      </xdr:nvSpPr>
      <xdr:spPr>
        <a:xfrm>
          <a:off x="11900535" y="9873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70485</xdr:rowOff>
    </xdr:from>
    <xdr:ext cx="402590" cy="259080"/>
    <xdr:sp macro="" textlink="">
      <xdr:nvSpPr>
        <xdr:cNvPr id="659" name="n_4aveValue【学校施設】&#10;有形固定資産減価償却率">
          <a:extLst>
            <a:ext uri="{FF2B5EF4-FFF2-40B4-BE49-F238E27FC236}">
              <a16:creationId xmlns:a16="http://schemas.microsoft.com/office/drawing/2014/main" id="{94ED495D-4CE4-41E9-8213-446D96D7F7DF}"/>
            </a:ext>
          </a:extLst>
        </xdr:cNvPr>
        <xdr:cNvSpPr txBox="1"/>
      </xdr:nvSpPr>
      <xdr:spPr>
        <a:xfrm>
          <a:off x="11102975" y="9793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54</xdr:row>
      <xdr:rowOff>118745</xdr:rowOff>
    </xdr:from>
    <xdr:ext cx="405130" cy="259080"/>
    <xdr:sp macro="" textlink="">
      <xdr:nvSpPr>
        <xdr:cNvPr id="660" name="n_1mainValue【学校施設】&#10;有形固定資産減価償却率">
          <a:extLst>
            <a:ext uri="{FF2B5EF4-FFF2-40B4-BE49-F238E27FC236}">
              <a16:creationId xmlns:a16="http://schemas.microsoft.com/office/drawing/2014/main" id="{719C30DA-570D-4F11-BC02-0FCE8BB3CECF}"/>
            </a:ext>
          </a:extLst>
        </xdr:cNvPr>
        <xdr:cNvSpPr txBox="1"/>
      </xdr:nvSpPr>
      <xdr:spPr>
        <a:xfrm>
          <a:off x="13437235" y="9171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15875</xdr:rowOff>
    </xdr:from>
    <xdr:ext cx="402590" cy="259080"/>
    <xdr:sp macro="" textlink="">
      <xdr:nvSpPr>
        <xdr:cNvPr id="661" name="n_2mainValue【学校施設】&#10;有形固定資産減価償却率">
          <a:extLst>
            <a:ext uri="{FF2B5EF4-FFF2-40B4-BE49-F238E27FC236}">
              <a16:creationId xmlns:a16="http://schemas.microsoft.com/office/drawing/2014/main" id="{D0C23223-72A6-475E-AAC6-ED584C33A5DF}"/>
            </a:ext>
          </a:extLst>
        </xdr:cNvPr>
        <xdr:cNvSpPr txBox="1"/>
      </xdr:nvSpPr>
      <xdr:spPr>
        <a:xfrm>
          <a:off x="12675235" y="9068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21590</xdr:rowOff>
    </xdr:from>
    <xdr:ext cx="402590" cy="259080"/>
    <xdr:sp macro="" textlink="">
      <xdr:nvSpPr>
        <xdr:cNvPr id="662" name="n_3mainValue【学校施設】&#10;有形固定資産減価償却率">
          <a:extLst>
            <a:ext uri="{FF2B5EF4-FFF2-40B4-BE49-F238E27FC236}">
              <a16:creationId xmlns:a16="http://schemas.microsoft.com/office/drawing/2014/main" id="{5F249810-EDED-4D0D-B63C-9F6585B25A99}"/>
            </a:ext>
          </a:extLst>
        </xdr:cNvPr>
        <xdr:cNvSpPr txBox="1"/>
      </xdr:nvSpPr>
      <xdr:spPr>
        <a:xfrm>
          <a:off x="11900535" y="9074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107315</xdr:rowOff>
    </xdr:from>
    <xdr:ext cx="402590" cy="259080"/>
    <xdr:sp macro="" textlink="">
      <xdr:nvSpPr>
        <xdr:cNvPr id="663" name="n_4mainValue【学校施設】&#10;有形固定資産減価償却率">
          <a:extLst>
            <a:ext uri="{FF2B5EF4-FFF2-40B4-BE49-F238E27FC236}">
              <a16:creationId xmlns:a16="http://schemas.microsoft.com/office/drawing/2014/main" id="{2FFA46C8-3030-4A28-A90A-5994EA43F7D3}"/>
            </a:ext>
          </a:extLst>
        </xdr:cNvPr>
        <xdr:cNvSpPr txBox="1"/>
      </xdr:nvSpPr>
      <xdr:spPr>
        <a:xfrm>
          <a:off x="11102975" y="9327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A1002EE-7C74-465F-8C7B-8C7293736D9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E2711AFD-C164-468E-BC74-87E49A61945A}"/>
            </a:ext>
          </a:extLst>
        </xdr:cNvPr>
        <xdr:cNvSpPr/>
      </xdr:nvSpPr>
      <xdr:spPr>
        <a:xfrm>
          <a:off x="162204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73B1BF08-2F45-4905-9CCF-D71FB6606494}"/>
            </a:ext>
          </a:extLst>
        </xdr:cNvPr>
        <xdr:cNvSpPr/>
      </xdr:nvSpPr>
      <xdr:spPr>
        <a:xfrm>
          <a:off x="162204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B62773F2-DD55-4F93-B2BB-5D9D1F5000F8}"/>
            </a:ext>
          </a:extLst>
        </xdr:cNvPr>
        <xdr:cNvSpPr/>
      </xdr:nvSpPr>
      <xdr:spPr>
        <a:xfrm>
          <a:off x="1709928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B2D75B51-FBFF-42CC-AFF6-7DF40A8D079A}"/>
            </a:ext>
          </a:extLst>
        </xdr:cNvPr>
        <xdr:cNvSpPr/>
      </xdr:nvSpPr>
      <xdr:spPr>
        <a:xfrm>
          <a:off x="1709928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9921B4D9-8D0A-40C1-9817-EBDEE4DAEB70}"/>
            </a:ext>
          </a:extLst>
        </xdr:cNvPr>
        <xdr:cNvSpPr/>
      </xdr:nvSpPr>
      <xdr:spPr>
        <a:xfrm>
          <a:off x="1810512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D85DA020-5224-42F8-8A69-E835A82FD552}"/>
            </a:ext>
          </a:extLst>
        </xdr:cNvPr>
        <xdr:cNvSpPr/>
      </xdr:nvSpPr>
      <xdr:spPr>
        <a:xfrm>
          <a:off x="1810512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471474AE-CB22-4592-8E6E-30C993C824C2}"/>
            </a:ext>
          </a:extLst>
        </xdr:cNvPr>
        <xdr:cNvSpPr/>
      </xdr:nvSpPr>
      <xdr:spPr>
        <a:xfrm>
          <a:off x="16093440" y="894207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2" name="テキスト ボックス 671">
          <a:extLst>
            <a:ext uri="{FF2B5EF4-FFF2-40B4-BE49-F238E27FC236}">
              <a16:creationId xmlns:a16="http://schemas.microsoft.com/office/drawing/2014/main" id="{45FAC306-D119-48E1-BAD4-DB6F29DAF6BA}"/>
            </a:ext>
          </a:extLst>
        </xdr:cNvPr>
        <xdr:cNvSpPr txBox="1"/>
      </xdr:nvSpPr>
      <xdr:spPr>
        <a:xfrm>
          <a:off x="16078200" y="875538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982504C4-CF7E-4388-8CD6-037EEE418C2C}"/>
            </a:ext>
          </a:extLst>
        </xdr:cNvPr>
        <xdr:cNvCxnSpPr/>
      </xdr:nvCxnSpPr>
      <xdr:spPr>
        <a:xfrm>
          <a:off x="16093440" y="111785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674" name="テキスト ボックス 673">
          <a:extLst>
            <a:ext uri="{FF2B5EF4-FFF2-40B4-BE49-F238E27FC236}">
              <a16:creationId xmlns:a16="http://schemas.microsoft.com/office/drawing/2014/main" id="{9E2BAAB6-F902-4832-81CC-C29333387F70}"/>
            </a:ext>
          </a:extLst>
        </xdr:cNvPr>
        <xdr:cNvSpPr txBox="1"/>
      </xdr:nvSpPr>
      <xdr:spPr>
        <a:xfrm>
          <a:off x="15694660" y="1104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1.700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675" name="直線コネクタ 674">
          <a:extLst>
            <a:ext uri="{FF2B5EF4-FFF2-40B4-BE49-F238E27FC236}">
              <a16:creationId xmlns:a16="http://schemas.microsoft.com/office/drawing/2014/main" id="{E3DC09C9-514E-49DB-9C9B-761A37A77521}"/>
            </a:ext>
          </a:extLst>
        </xdr:cNvPr>
        <xdr:cNvCxnSpPr/>
      </xdr:nvCxnSpPr>
      <xdr:spPr>
        <a:xfrm>
          <a:off x="16093440" y="10859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6" name="テキスト ボックス 675">
          <a:extLst>
            <a:ext uri="{FF2B5EF4-FFF2-40B4-BE49-F238E27FC236}">
              <a16:creationId xmlns:a16="http://schemas.microsoft.com/office/drawing/2014/main" id="{8981B2EF-E1BE-44F0-87A2-6609252E1121}"/>
            </a:ext>
          </a:extLst>
        </xdr:cNvPr>
        <xdr:cNvSpPr txBox="1"/>
      </xdr:nvSpPr>
      <xdr:spPr>
        <a:xfrm>
          <a:off x="15694660" y="107213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7" name="直線コネクタ 676">
          <a:extLst>
            <a:ext uri="{FF2B5EF4-FFF2-40B4-BE49-F238E27FC236}">
              <a16:creationId xmlns:a16="http://schemas.microsoft.com/office/drawing/2014/main" id="{313207FB-C3A5-444C-911D-6A3F4AAD7A99}"/>
            </a:ext>
          </a:extLst>
        </xdr:cNvPr>
        <xdr:cNvCxnSpPr/>
      </xdr:nvCxnSpPr>
      <xdr:spPr>
        <a:xfrm>
          <a:off x="16093440" y="105403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8" name="テキスト ボックス 677">
          <a:extLst>
            <a:ext uri="{FF2B5EF4-FFF2-40B4-BE49-F238E27FC236}">
              <a16:creationId xmlns:a16="http://schemas.microsoft.com/office/drawing/2014/main" id="{2827B2C5-EF06-4032-9737-7531F0CB07E9}"/>
            </a:ext>
          </a:extLst>
        </xdr:cNvPr>
        <xdr:cNvSpPr txBox="1"/>
      </xdr:nvSpPr>
      <xdr:spPr>
        <a:xfrm>
          <a:off x="15694660" y="103981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1.900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9" name="直線コネクタ 678">
          <a:extLst>
            <a:ext uri="{FF2B5EF4-FFF2-40B4-BE49-F238E27FC236}">
              <a16:creationId xmlns:a16="http://schemas.microsoft.com/office/drawing/2014/main" id="{0538AD67-5791-4BAE-8C0F-BCE35540DEAE}"/>
            </a:ext>
          </a:extLst>
        </xdr:cNvPr>
        <xdr:cNvCxnSpPr/>
      </xdr:nvCxnSpPr>
      <xdr:spPr>
        <a:xfrm>
          <a:off x="16093440" y="102215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80" name="テキスト ボックス 679">
          <a:extLst>
            <a:ext uri="{FF2B5EF4-FFF2-40B4-BE49-F238E27FC236}">
              <a16:creationId xmlns:a16="http://schemas.microsoft.com/office/drawing/2014/main" id="{A4F164FC-27F6-4B0F-B47C-5BF19FD74729}"/>
            </a:ext>
          </a:extLst>
        </xdr:cNvPr>
        <xdr:cNvSpPr txBox="1"/>
      </xdr:nvSpPr>
      <xdr:spPr>
        <a:xfrm>
          <a:off x="15694660" y="100793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1" name="直線コネクタ 680">
          <a:extLst>
            <a:ext uri="{FF2B5EF4-FFF2-40B4-BE49-F238E27FC236}">
              <a16:creationId xmlns:a16="http://schemas.microsoft.com/office/drawing/2014/main" id="{AFDCC065-3F17-4BC9-9F3A-4FBE4C01F71E}"/>
            </a:ext>
          </a:extLst>
        </xdr:cNvPr>
        <xdr:cNvCxnSpPr/>
      </xdr:nvCxnSpPr>
      <xdr:spPr>
        <a:xfrm>
          <a:off x="16093440" y="98990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2" name="テキスト ボックス 681">
          <a:extLst>
            <a:ext uri="{FF2B5EF4-FFF2-40B4-BE49-F238E27FC236}">
              <a16:creationId xmlns:a16="http://schemas.microsoft.com/office/drawing/2014/main" id="{9166F689-3D25-4CDD-8D65-EB5195A545A5}"/>
            </a:ext>
          </a:extLst>
        </xdr:cNvPr>
        <xdr:cNvSpPr txBox="1"/>
      </xdr:nvSpPr>
      <xdr:spPr>
        <a:xfrm>
          <a:off x="15694660" y="9760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3" name="直線コネクタ 682">
          <a:extLst>
            <a:ext uri="{FF2B5EF4-FFF2-40B4-BE49-F238E27FC236}">
              <a16:creationId xmlns:a16="http://schemas.microsoft.com/office/drawing/2014/main" id="{C0CAAFE5-C7B1-474A-A668-25EB91B60715}"/>
            </a:ext>
          </a:extLst>
        </xdr:cNvPr>
        <xdr:cNvCxnSpPr/>
      </xdr:nvCxnSpPr>
      <xdr:spPr>
        <a:xfrm>
          <a:off x="16093440" y="95802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4" name="テキスト ボックス 683">
          <a:extLst>
            <a:ext uri="{FF2B5EF4-FFF2-40B4-BE49-F238E27FC236}">
              <a16:creationId xmlns:a16="http://schemas.microsoft.com/office/drawing/2014/main" id="{D4B3C863-366B-4CFD-A326-DEDBEC4ADDFB}"/>
            </a:ext>
          </a:extLst>
        </xdr:cNvPr>
        <xdr:cNvSpPr txBox="1"/>
      </xdr:nvSpPr>
      <xdr:spPr>
        <a:xfrm>
          <a:off x="15694660" y="944181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5" name="直線コネクタ 684">
          <a:extLst>
            <a:ext uri="{FF2B5EF4-FFF2-40B4-BE49-F238E27FC236}">
              <a16:creationId xmlns:a16="http://schemas.microsoft.com/office/drawing/2014/main" id="{5A533388-85B0-4F3F-8E25-49659C43C2F0}"/>
            </a:ext>
          </a:extLst>
        </xdr:cNvPr>
        <xdr:cNvCxnSpPr/>
      </xdr:nvCxnSpPr>
      <xdr:spPr>
        <a:xfrm>
          <a:off x="16093440" y="92608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6" name="テキスト ボックス 685">
          <a:extLst>
            <a:ext uri="{FF2B5EF4-FFF2-40B4-BE49-F238E27FC236}">
              <a16:creationId xmlns:a16="http://schemas.microsoft.com/office/drawing/2014/main" id="{C4F2E60E-1B3B-4370-90F6-8978F5328BDA}"/>
            </a:ext>
          </a:extLst>
        </xdr:cNvPr>
        <xdr:cNvSpPr txBox="1"/>
      </xdr:nvSpPr>
      <xdr:spPr>
        <a:xfrm>
          <a:off x="15694660" y="9122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128EC6A-8E09-4198-A4BA-E0AD8ED5AC5B}"/>
            </a:ext>
          </a:extLst>
        </xdr:cNvPr>
        <xdr:cNvCxnSpPr/>
      </xdr:nvCxnSpPr>
      <xdr:spPr>
        <a:xfrm>
          <a:off x="16093440" y="89420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8" name="テキスト ボックス 687">
          <a:extLst>
            <a:ext uri="{FF2B5EF4-FFF2-40B4-BE49-F238E27FC236}">
              <a16:creationId xmlns:a16="http://schemas.microsoft.com/office/drawing/2014/main" id="{BEB67855-B426-45A0-8825-0C4B825A629A}"/>
            </a:ext>
          </a:extLst>
        </xdr:cNvPr>
        <xdr:cNvSpPr txBox="1"/>
      </xdr:nvSpPr>
      <xdr:spPr>
        <a:xfrm>
          <a:off x="15694660" y="88036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EFDC258D-7052-4C4B-89EC-6517F5DC267F}"/>
            </a:ext>
          </a:extLst>
        </xdr:cNvPr>
        <xdr:cNvSpPr/>
      </xdr:nvSpPr>
      <xdr:spPr>
        <a:xfrm>
          <a:off x="16093440" y="894207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6350</xdr:rowOff>
    </xdr:from>
    <xdr:to>
      <xdr:col>116</xdr:col>
      <xdr:colOff>62865</xdr:colOff>
      <xdr:row>64</xdr:row>
      <xdr:rowOff>16510</xdr:rowOff>
    </xdr:to>
    <xdr:cxnSp macro="">
      <xdr:nvCxnSpPr>
        <xdr:cNvPr id="690" name="直線コネクタ 689">
          <a:extLst>
            <a:ext uri="{FF2B5EF4-FFF2-40B4-BE49-F238E27FC236}">
              <a16:creationId xmlns:a16="http://schemas.microsoft.com/office/drawing/2014/main" id="{90512C31-EA44-4E16-A425-EBBFEFAA05BE}"/>
            </a:ext>
          </a:extLst>
        </xdr:cNvPr>
        <xdr:cNvCxnSpPr/>
      </xdr:nvCxnSpPr>
      <xdr:spPr>
        <a:xfrm flipV="1">
          <a:off x="19509105" y="939419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20320</xdr:rowOff>
    </xdr:from>
    <xdr:ext cx="469900" cy="256540"/>
    <xdr:sp macro="" textlink="">
      <xdr:nvSpPr>
        <xdr:cNvPr id="691" name="【学校施設】&#10;一人当たり面積最小値テキスト">
          <a:extLst>
            <a:ext uri="{FF2B5EF4-FFF2-40B4-BE49-F238E27FC236}">
              <a16:creationId xmlns:a16="http://schemas.microsoft.com/office/drawing/2014/main" id="{807A914B-CD7A-47AF-8541-BFBC67D6AB5B}"/>
            </a:ext>
          </a:extLst>
        </xdr:cNvPr>
        <xdr:cNvSpPr txBox="1"/>
      </xdr:nvSpPr>
      <xdr:spPr>
        <a:xfrm>
          <a:off x="19547840" y="107492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692" name="直線コネクタ 691">
          <a:extLst>
            <a:ext uri="{FF2B5EF4-FFF2-40B4-BE49-F238E27FC236}">
              <a16:creationId xmlns:a16="http://schemas.microsoft.com/office/drawing/2014/main" id="{C75B28C8-7F7C-4AD6-A0D0-57E4533EC143}"/>
            </a:ext>
          </a:extLst>
        </xdr:cNvPr>
        <xdr:cNvCxnSpPr/>
      </xdr:nvCxnSpPr>
      <xdr:spPr>
        <a:xfrm>
          <a:off x="19443700" y="10745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124460</xdr:rowOff>
    </xdr:from>
    <xdr:ext cx="469900" cy="259080"/>
    <xdr:sp macro="" textlink="">
      <xdr:nvSpPr>
        <xdr:cNvPr id="693" name="【学校施設】&#10;一人当たり面積最大値テキスト">
          <a:extLst>
            <a:ext uri="{FF2B5EF4-FFF2-40B4-BE49-F238E27FC236}">
              <a16:creationId xmlns:a16="http://schemas.microsoft.com/office/drawing/2014/main" id="{99397D13-B8C1-4E0E-9698-3A5F6CACE856}"/>
            </a:ext>
          </a:extLst>
        </xdr:cNvPr>
        <xdr:cNvSpPr txBox="1"/>
      </xdr:nvSpPr>
      <xdr:spPr>
        <a:xfrm>
          <a:off x="19547840" y="9177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2.258</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6350</xdr:rowOff>
    </xdr:from>
    <xdr:to>
      <xdr:col>116</xdr:col>
      <xdr:colOff>152400</xdr:colOff>
      <xdr:row>56</xdr:row>
      <xdr:rowOff>6350</xdr:rowOff>
    </xdr:to>
    <xdr:cxnSp macro="">
      <xdr:nvCxnSpPr>
        <xdr:cNvPr id="694" name="直線コネクタ 693">
          <a:extLst>
            <a:ext uri="{FF2B5EF4-FFF2-40B4-BE49-F238E27FC236}">
              <a16:creationId xmlns:a16="http://schemas.microsoft.com/office/drawing/2014/main" id="{41739331-CEA2-4038-B95F-5DCF0C9838C8}"/>
            </a:ext>
          </a:extLst>
        </xdr:cNvPr>
        <xdr:cNvCxnSpPr/>
      </xdr:nvCxnSpPr>
      <xdr:spPr>
        <a:xfrm>
          <a:off x="19443700" y="93941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88265</xdr:rowOff>
    </xdr:from>
    <xdr:ext cx="469900" cy="256540"/>
    <xdr:sp macro="" textlink="">
      <xdr:nvSpPr>
        <xdr:cNvPr id="695" name="【学校施設】&#10;一人当たり面積平均値テキスト">
          <a:extLst>
            <a:ext uri="{FF2B5EF4-FFF2-40B4-BE49-F238E27FC236}">
              <a16:creationId xmlns:a16="http://schemas.microsoft.com/office/drawing/2014/main" id="{7EA6EE24-600D-4E5C-A714-7FEF94F2EF45}"/>
            </a:ext>
          </a:extLst>
        </xdr:cNvPr>
        <xdr:cNvSpPr txBox="1"/>
      </xdr:nvSpPr>
      <xdr:spPr>
        <a:xfrm>
          <a:off x="19547840" y="981138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65405</xdr:rowOff>
    </xdr:from>
    <xdr:to>
      <xdr:col>116</xdr:col>
      <xdr:colOff>114300</xdr:colOff>
      <xdr:row>59</xdr:row>
      <xdr:rowOff>167005</xdr:rowOff>
    </xdr:to>
    <xdr:sp macro="" textlink="">
      <xdr:nvSpPr>
        <xdr:cNvPr id="696" name="フローチャート: 判断 695">
          <a:extLst>
            <a:ext uri="{FF2B5EF4-FFF2-40B4-BE49-F238E27FC236}">
              <a16:creationId xmlns:a16="http://schemas.microsoft.com/office/drawing/2014/main" id="{4D91257A-D97C-403A-AF43-40D84310FBE7}"/>
            </a:ext>
          </a:extLst>
        </xdr:cNvPr>
        <xdr:cNvSpPr/>
      </xdr:nvSpPr>
      <xdr:spPr>
        <a:xfrm>
          <a:off x="1945894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160020</xdr:rowOff>
    </xdr:from>
    <xdr:to>
      <xdr:col>112</xdr:col>
      <xdr:colOff>38100</xdr:colOff>
      <xdr:row>60</xdr:row>
      <xdr:rowOff>90170</xdr:rowOff>
    </xdr:to>
    <xdr:sp macro="" textlink="">
      <xdr:nvSpPr>
        <xdr:cNvPr id="697" name="フローチャート: 判断 696">
          <a:extLst>
            <a:ext uri="{FF2B5EF4-FFF2-40B4-BE49-F238E27FC236}">
              <a16:creationId xmlns:a16="http://schemas.microsoft.com/office/drawing/2014/main" id="{ACAA18C2-3450-427E-9C02-405720188458}"/>
            </a:ext>
          </a:extLst>
        </xdr:cNvPr>
        <xdr:cNvSpPr/>
      </xdr:nvSpPr>
      <xdr:spPr>
        <a:xfrm>
          <a:off x="18735040" y="10050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130175</xdr:rowOff>
    </xdr:from>
    <xdr:to>
      <xdr:col>107</xdr:col>
      <xdr:colOff>101600</xdr:colOff>
      <xdr:row>62</xdr:row>
      <xdr:rowOff>60325</xdr:rowOff>
    </xdr:to>
    <xdr:sp macro="" textlink="">
      <xdr:nvSpPr>
        <xdr:cNvPr id="698" name="フローチャート: 判断 697">
          <a:extLst>
            <a:ext uri="{FF2B5EF4-FFF2-40B4-BE49-F238E27FC236}">
              <a16:creationId xmlns:a16="http://schemas.microsoft.com/office/drawing/2014/main" id="{104761D5-C615-4C34-8404-A7E12B41B2CC}"/>
            </a:ext>
          </a:extLst>
        </xdr:cNvPr>
        <xdr:cNvSpPr/>
      </xdr:nvSpPr>
      <xdr:spPr>
        <a:xfrm>
          <a:off x="17937480" y="10356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99" name="フローチャート: 判断 698">
          <a:extLst>
            <a:ext uri="{FF2B5EF4-FFF2-40B4-BE49-F238E27FC236}">
              <a16:creationId xmlns:a16="http://schemas.microsoft.com/office/drawing/2014/main" id="{7CBDB5C7-A2BA-4925-A6F9-C7005C6817A1}"/>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27305</xdr:rowOff>
    </xdr:from>
    <xdr:to>
      <xdr:col>98</xdr:col>
      <xdr:colOff>38100</xdr:colOff>
      <xdr:row>62</xdr:row>
      <xdr:rowOff>128905</xdr:rowOff>
    </xdr:to>
    <xdr:sp macro="" textlink="">
      <xdr:nvSpPr>
        <xdr:cNvPr id="700" name="フローチャート: 判断 699">
          <a:extLst>
            <a:ext uri="{FF2B5EF4-FFF2-40B4-BE49-F238E27FC236}">
              <a16:creationId xmlns:a16="http://schemas.microsoft.com/office/drawing/2014/main" id="{97AB6107-AB45-401C-91BE-71878990D88C}"/>
            </a:ext>
          </a:extLst>
        </xdr:cNvPr>
        <xdr:cNvSpPr/>
      </xdr:nvSpPr>
      <xdr:spPr>
        <a:xfrm>
          <a:off x="16388080" y="104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1" name="テキスト ボックス 700">
          <a:extLst>
            <a:ext uri="{FF2B5EF4-FFF2-40B4-BE49-F238E27FC236}">
              <a16:creationId xmlns:a16="http://schemas.microsoft.com/office/drawing/2014/main" id="{F11D3C11-EA2B-4C8A-89C1-2169C47A877A}"/>
            </a:ext>
          </a:extLst>
        </xdr:cNvPr>
        <xdr:cNvSpPr txBox="1"/>
      </xdr:nvSpPr>
      <xdr:spPr>
        <a:xfrm>
          <a:off x="193421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3617B9D7-0B5D-4DBE-8F82-A923F3555DE8}"/>
            </a:ext>
          </a:extLst>
        </xdr:cNvPr>
        <xdr:cNvSpPr txBox="1"/>
      </xdr:nvSpPr>
      <xdr:spPr>
        <a:xfrm>
          <a:off x="1861058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D15CB960-067C-4047-B310-6F32ACB135DA}"/>
            </a:ext>
          </a:extLst>
        </xdr:cNvPr>
        <xdr:cNvSpPr txBox="1"/>
      </xdr:nvSpPr>
      <xdr:spPr>
        <a:xfrm>
          <a:off x="178206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BEA574DD-FAFA-4342-B07B-029AB298D1B1}"/>
            </a:ext>
          </a:extLst>
        </xdr:cNvPr>
        <xdr:cNvSpPr txBox="1"/>
      </xdr:nvSpPr>
      <xdr:spPr>
        <a:xfrm>
          <a:off x="170459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5" name="テキスト ボックス 704">
          <a:extLst>
            <a:ext uri="{FF2B5EF4-FFF2-40B4-BE49-F238E27FC236}">
              <a16:creationId xmlns:a16="http://schemas.microsoft.com/office/drawing/2014/main" id="{B68B8516-0E45-4F12-B4A0-117903FA2020}"/>
            </a:ext>
          </a:extLst>
        </xdr:cNvPr>
        <xdr:cNvSpPr txBox="1"/>
      </xdr:nvSpPr>
      <xdr:spPr>
        <a:xfrm>
          <a:off x="1626362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95885</xdr:rowOff>
    </xdr:from>
    <xdr:to>
      <xdr:col>116</xdr:col>
      <xdr:colOff>114300</xdr:colOff>
      <xdr:row>63</xdr:row>
      <xdr:rowOff>26035</xdr:rowOff>
    </xdr:to>
    <xdr:sp macro="" textlink="">
      <xdr:nvSpPr>
        <xdr:cNvPr id="706" name="楕円 705">
          <a:extLst>
            <a:ext uri="{FF2B5EF4-FFF2-40B4-BE49-F238E27FC236}">
              <a16:creationId xmlns:a16="http://schemas.microsoft.com/office/drawing/2014/main" id="{60DDD485-083E-40DF-91A0-B614665AFBD8}"/>
            </a:ext>
          </a:extLst>
        </xdr:cNvPr>
        <xdr:cNvSpPr/>
      </xdr:nvSpPr>
      <xdr:spPr>
        <a:xfrm>
          <a:off x="19458940" y="1048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74930</xdr:rowOff>
    </xdr:from>
    <xdr:ext cx="469900" cy="256540"/>
    <xdr:sp macro="" textlink="">
      <xdr:nvSpPr>
        <xdr:cNvPr id="707" name="【学校施設】&#10;一人当たり面積該当値テキスト">
          <a:extLst>
            <a:ext uri="{FF2B5EF4-FFF2-40B4-BE49-F238E27FC236}">
              <a16:creationId xmlns:a16="http://schemas.microsoft.com/office/drawing/2014/main" id="{5DBFB582-70CA-4C65-846B-D3EE16B1A87A}"/>
            </a:ext>
          </a:extLst>
        </xdr:cNvPr>
        <xdr:cNvSpPr txBox="1"/>
      </xdr:nvSpPr>
      <xdr:spPr>
        <a:xfrm>
          <a:off x="19547840" y="10468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171450</xdr:rowOff>
    </xdr:from>
    <xdr:to>
      <xdr:col>112</xdr:col>
      <xdr:colOff>38100</xdr:colOff>
      <xdr:row>63</xdr:row>
      <xdr:rowOff>101600</xdr:rowOff>
    </xdr:to>
    <xdr:sp macro="" textlink="">
      <xdr:nvSpPr>
        <xdr:cNvPr id="708" name="楕円 707">
          <a:extLst>
            <a:ext uri="{FF2B5EF4-FFF2-40B4-BE49-F238E27FC236}">
              <a16:creationId xmlns:a16="http://schemas.microsoft.com/office/drawing/2014/main" id="{1E35F34D-2EF2-4106-B851-2CD7C9501F71}"/>
            </a:ext>
          </a:extLst>
        </xdr:cNvPr>
        <xdr:cNvSpPr/>
      </xdr:nvSpPr>
      <xdr:spPr>
        <a:xfrm>
          <a:off x="18735040" y="10557510"/>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146685</xdr:rowOff>
    </xdr:from>
    <xdr:to>
      <xdr:col>116</xdr:col>
      <xdr:colOff>63500</xdr:colOff>
      <xdr:row>63</xdr:row>
      <xdr:rowOff>50800</xdr:rowOff>
    </xdr:to>
    <xdr:cxnSp macro="">
      <xdr:nvCxnSpPr>
        <xdr:cNvPr id="709" name="直線コネクタ 708">
          <a:extLst>
            <a:ext uri="{FF2B5EF4-FFF2-40B4-BE49-F238E27FC236}">
              <a16:creationId xmlns:a16="http://schemas.microsoft.com/office/drawing/2014/main" id="{6591CCA9-8F32-4A34-BEA1-538AD67D7E5E}"/>
            </a:ext>
          </a:extLst>
        </xdr:cNvPr>
        <xdr:cNvCxnSpPr/>
      </xdr:nvCxnSpPr>
      <xdr:spPr>
        <a:xfrm flipV="1">
          <a:off x="18778220" y="10540365"/>
          <a:ext cx="73152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71755</xdr:rowOff>
    </xdr:from>
    <xdr:to>
      <xdr:col>107</xdr:col>
      <xdr:colOff>101600</xdr:colOff>
      <xdr:row>64</xdr:row>
      <xdr:rowOff>1905</xdr:rowOff>
    </xdr:to>
    <xdr:sp macro="" textlink="">
      <xdr:nvSpPr>
        <xdr:cNvPr id="710" name="楕円 709">
          <a:extLst>
            <a:ext uri="{FF2B5EF4-FFF2-40B4-BE49-F238E27FC236}">
              <a16:creationId xmlns:a16="http://schemas.microsoft.com/office/drawing/2014/main" id="{6D0FA82B-CCA8-4B94-814B-F4D38F21D862}"/>
            </a:ext>
          </a:extLst>
        </xdr:cNvPr>
        <xdr:cNvSpPr/>
      </xdr:nvSpPr>
      <xdr:spPr>
        <a:xfrm>
          <a:off x="17937480" y="10633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50800</xdr:rowOff>
    </xdr:from>
    <xdr:to>
      <xdr:col>111</xdr:col>
      <xdr:colOff>177800</xdr:colOff>
      <xdr:row>63</xdr:row>
      <xdr:rowOff>122555</xdr:rowOff>
    </xdr:to>
    <xdr:cxnSp macro="">
      <xdr:nvCxnSpPr>
        <xdr:cNvPr id="711" name="直線コネクタ 710">
          <a:extLst>
            <a:ext uri="{FF2B5EF4-FFF2-40B4-BE49-F238E27FC236}">
              <a16:creationId xmlns:a16="http://schemas.microsoft.com/office/drawing/2014/main" id="{2A4F7875-5A67-44C8-A416-3E510E0F58C4}"/>
            </a:ext>
          </a:extLst>
        </xdr:cNvPr>
        <xdr:cNvCxnSpPr/>
      </xdr:nvCxnSpPr>
      <xdr:spPr>
        <a:xfrm flipV="1">
          <a:off x="17988280" y="10612120"/>
          <a:ext cx="78994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14605</xdr:rowOff>
    </xdr:from>
    <xdr:to>
      <xdr:col>102</xdr:col>
      <xdr:colOff>165100</xdr:colOff>
      <xdr:row>62</xdr:row>
      <xdr:rowOff>116205</xdr:rowOff>
    </xdr:to>
    <xdr:sp macro="" textlink="">
      <xdr:nvSpPr>
        <xdr:cNvPr id="712" name="楕円 711">
          <a:extLst>
            <a:ext uri="{FF2B5EF4-FFF2-40B4-BE49-F238E27FC236}">
              <a16:creationId xmlns:a16="http://schemas.microsoft.com/office/drawing/2014/main" id="{58C918F8-EF9A-4B19-928E-298B53E58630}"/>
            </a:ext>
          </a:extLst>
        </xdr:cNvPr>
        <xdr:cNvSpPr/>
      </xdr:nvSpPr>
      <xdr:spPr>
        <a:xfrm>
          <a:off x="17162780" y="1040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65405</xdr:rowOff>
    </xdr:from>
    <xdr:to>
      <xdr:col>107</xdr:col>
      <xdr:colOff>50800</xdr:colOff>
      <xdr:row>63</xdr:row>
      <xdr:rowOff>122555</xdr:rowOff>
    </xdr:to>
    <xdr:cxnSp macro="">
      <xdr:nvCxnSpPr>
        <xdr:cNvPr id="713" name="直線コネクタ 712">
          <a:extLst>
            <a:ext uri="{FF2B5EF4-FFF2-40B4-BE49-F238E27FC236}">
              <a16:creationId xmlns:a16="http://schemas.microsoft.com/office/drawing/2014/main" id="{0CC55F48-AE22-45BF-82F2-F3E898AC63CF}"/>
            </a:ext>
          </a:extLst>
        </xdr:cNvPr>
        <xdr:cNvCxnSpPr/>
      </xdr:nvCxnSpPr>
      <xdr:spPr>
        <a:xfrm>
          <a:off x="17213580" y="10459085"/>
          <a:ext cx="77470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24130</xdr:rowOff>
    </xdr:from>
    <xdr:to>
      <xdr:col>98</xdr:col>
      <xdr:colOff>38100</xdr:colOff>
      <xdr:row>64</xdr:row>
      <xdr:rowOff>125730</xdr:rowOff>
    </xdr:to>
    <xdr:sp macro="" textlink="">
      <xdr:nvSpPr>
        <xdr:cNvPr id="714" name="楕円 713">
          <a:extLst>
            <a:ext uri="{FF2B5EF4-FFF2-40B4-BE49-F238E27FC236}">
              <a16:creationId xmlns:a16="http://schemas.microsoft.com/office/drawing/2014/main" id="{6FDEA049-0C9A-404B-9371-E8ADF3B37CC6}"/>
            </a:ext>
          </a:extLst>
        </xdr:cNvPr>
        <xdr:cNvSpPr/>
      </xdr:nvSpPr>
      <xdr:spPr>
        <a:xfrm>
          <a:off x="16388080" y="10753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65405</xdr:rowOff>
    </xdr:from>
    <xdr:to>
      <xdr:col>102</xdr:col>
      <xdr:colOff>114300</xdr:colOff>
      <xdr:row>64</xdr:row>
      <xdr:rowOff>74930</xdr:rowOff>
    </xdr:to>
    <xdr:cxnSp macro="">
      <xdr:nvCxnSpPr>
        <xdr:cNvPr id="715" name="直線コネクタ 714">
          <a:extLst>
            <a:ext uri="{FF2B5EF4-FFF2-40B4-BE49-F238E27FC236}">
              <a16:creationId xmlns:a16="http://schemas.microsoft.com/office/drawing/2014/main" id="{C349189E-865C-421E-9E6B-170C37B404FF}"/>
            </a:ext>
          </a:extLst>
        </xdr:cNvPr>
        <xdr:cNvCxnSpPr/>
      </xdr:nvCxnSpPr>
      <xdr:spPr>
        <a:xfrm flipV="1">
          <a:off x="16431260" y="10459085"/>
          <a:ext cx="782320" cy="344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106680</xdr:rowOff>
    </xdr:from>
    <xdr:ext cx="469900" cy="259080"/>
    <xdr:sp macro="" textlink="">
      <xdr:nvSpPr>
        <xdr:cNvPr id="716" name="n_1aveValue【学校施設】&#10;一人当たり面積">
          <a:extLst>
            <a:ext uri="{FF2B5EF4-FFF2-40B4-BE49-F238E27FC236}">
              <a16:creationId xmlns:a16="http://schemas.microsoft.com/office/drawing/2014/main" id="{4CF79506-72D3-4E59-9AA8-1F5B8D9F45CB}"/>
            </a:ext>
          </a:extLst>
        </xdr:cNvPr>
        <xdr:cNvSpPr txBox="1"/>
      </xdr:nvSpPr>
      <xdr:spPr>
        <a:xfrm>
          <a:off x="18561050" y="9829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76835</xdr:rowOff>
    </xdr:from>
    <xdr:ext cx="467360" cy="256540"/>
    <xdr:sp macro="" textlink="">
      <xdr:nvSpPr>
        <xdr:cNvPr id="717" name="n_2aveValue【学校施設】&#10;一人当たり面積">
          <a:extLst>
            <a:ext uri="{FF2B5EF4-FFF2-40B4-BE49-F238E27FC236}">
              <a16:creationId xmlns:a16="http://schemas.microsoft.com/office/drawing/2014/main" id="{0C2602C0-CA2E-4F6E-A4C0-BDFDD0203ADD}"/>
            </a:ext>
          </a:extLst>
        </xdr:cNvPr>
        <xdr:cNvSpPr txBox="1"/>
      </xdr:nvSpPr>
      <xdr:spPr>
        <a:xfrm>
          <a:off x="17776190" y="101352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90170</xdr:rowOff>
    </xdr:from>
    <xdr:ext cx="467360" cy="259080"/>
    <xdr:sp macro="" textlink="">
      <xdr:nvSpPr>
        <xdr:cNvPr id="718" name="n_3aveValue【学校施設】&#10;一人当たり面積">
          <a:extLst>
            <a:ext uri="{FF2B5EF4-FFF2-40B4-BE49-F238E27FC236}">
              <a16:creationId xmlns:a16="http://schemas.microsoft.com/office/drawing/2014/main" id="{D2A9C9B5-67A6-45BB-9DC4-4486F4B4958E}"/>
            </a:ext>
          </a:extLst>
        </xdr:cNvPr>
        <xdr:cNvSpPr txBox="1"/>
      </xdr:nvSpPr>
      <xdr:spPr>
        <a:xfrm>
          <a:off x="17001490" y="10148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145415</xdr:rowOff>
    </xdr:from>
    <xdr:ext cx="467360" cy="256540"/>
    <xdr:sp macro="" textlink="">
      <xdr:nvSpPr>
        <xdr:cNvPr id="719" name="n_4aveValue【学校施設】&#10;一人当たり面積">
          <a:extLst>
            <a:ext uri="{FF2B5EF4-FFF2-40B4-BE49-F238E27FC236}">
              <a16:creationId xmlns:a16="http://schemas.microsoft.com/office/drawing/2014/main" id="{0404C6F9-5E53-4725-B3C5-19F0D6F2983B}"/>
            </a:ext>
          </a:extLst>
        </xdr:cNvPr>
        <xdr:cNvSpPr txBox="1"/>
      </xdr:nvSpPr>
      <xdr:spPr>
        <a:xfrm>
          <a:off x="16226790" y="102038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92710</xdr:rowOff>
    </xdr:from>
    <xdr:ext cx="469900" cy="259080"/>
    <xdr:sp macro="" textlink="">
      <xdr:nvSpPr>
        <xdr:cNvPr id="720" name="n_1mainValue【学校施設】&#10;一人当たり面積">
          <a:extLst>
            <a:ext uri="{FF2B5EF4-FFF2-40B4-BE49-F238E27FC236}">
              <a16:creationId xmlns:a16="http://schemas.microsoft.com/office/drawing/2014/main" id="{D2F33997-0AAA-4246-8F0D-846EE010275B}"/>
            </a:ext>
          </a:extLst>
        </xdr:cNvPr>
        <xdr:cNvSpPr txBox="1"/>
      </xdr:nvSpPr>
      <xdr:spPr>
        <a:xfrm>
          <a:off x="18561050" y="10654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164465</xdr:rowOff>
    </xdr:from>
    <xdr:ext cx="467360" cy="259080"/>
    <xdr:sp macro="" textlink="">
      <xdr:nvSpPr>
        <xdr:cNvPr id="721" name="n_2mainValue【学校施設】&#10;一人当たり面積">
          <a:extLst>
            <a:ext uri="{FF2B5EF4-FFF2-40B4-BE49-F238E27FC236}">
              <a16:creationId xmlns:a16="http://schemas.microsoft.com/office/drawing/2014/main" id="{F35B87FD-298C-489C-896E-40F241A1BA90}"/>
            </a:ext>
          </a:extLst>
        </xdr:cNvPr>
        <xdr:cNvSpPr txBox="1"/>
      </xdr:nvSpPr>
      <xdr:spPr>
        <a:xfrm>
          <a:off x="17776190" y="107257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107315</xdr:rowOff>
    </xdr:from>
    <xdr:ext cx="467360" cy="259080"/>
    <xdr:sp macro="" textlink="">
      <xdr:nvSpPr>
        <xdr:cNvPr id="722" name="n_3mainValue【学校施設】&#10;一人当たり面積">
          <a:extLst>
            <a:ext uri="{FF2B5EF4-FFF2-40B4-BE49-F238E27FC236}">
              <a16:creationId xmlns:a16="http://schemas.microsoft.com/office/drawing/2014/main" id="{11852CD1-4C32-4858-8DEF-9875D3715481}"/>
            </a:ext>
          </a:extLst>
        </xdr:cNvPr>
        <xdr:cNvSpPr txBox="1"/>
      </xdr:nvSpPr>
      <xdr:spPr>
        <a:xfrm>
          <a:off x="17001490" y="10500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116840</xdr:rowOff>
    </xdr:from>
    <xdr:ext cx="467360" cy="259080"/>
    <xdr:sp macro="" textlink="">
      <xdr:nvSpPr>
        <xdr:cNvPr id="723" name="n_4mainValue【学校施設】&#10;一人当たり面積">
          <a:extLst>
            <a:ext uri="{FF2B5EF4-FFF2-40B4-BE49-F238E27FC236}">
              <a16:creationId xmlns:a16="http://schemas.microsoft.com/office/drawing/2014/main" id="{49D309AB-0469-4E72-BD22-70AFE26419BF}"/>
            </a:ext>
          </a:extLst>
        </xdr:cNvPr>
        <xdr:cNvSpPr txBox="1"/>
      </xdr:nvSpPr>
      <xdr:spPr>
        <a:xfrm>
          <a:off x="16226790" y="108458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A386FCC-659F-4DE3-A9FA-E0429B65886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34AF0C0-E7B2-4C57-BA51-9B5071CC9502}"/>
            </a:ext>
          </a:extLst>
        </xdr:cNvPr>
        <xdr:cNvSpPr/>
      </xdr:nvSpPr>
      <xdr:spPr>
        <a:xfrm>
          <a:off x="110642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643CD48-DD38-45D2-9619-F98D5EC795E0}"/>
            </a:ext>
          </a:extLst>
        </xdr:cNvPr>
        <xdr:cNvSpPr/>
      </xdr:nvSpPr>
      <xdr:spPr>
        <a:xfrm>
          <a:off x="110642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7C5EDF47-A21B-4F72-B4DB-2732576429FD}"/>
            </a:ext>
          </a:extLst>
        </xdr:cNvPr>
        <xdr:cNvSpPr/>
      </xdr:nvSpPr>
      <xdr:spPr>
        <a:xfrm>
          <a:off x="119659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8C54F0D-9A13-4840-A6EB-FD6518EDDC21}"/>
            </a:ext>
          </a:extLst>
        </xdr:cNvPr>
        <xdr:cNvSpPr/>
      </xdr:nvSpPr>
      <xdr:spPr>
        <a:xfrm>
          <a:off x="119659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A994C0BD-ECCC-422E-9673-E9E9CAAC0908}"/>
            </a:ext>
          </a:extLst>
        </xdr:cNvPr>
        <xdr:cNvSpPr/>
      </xdr:nvSpPr>
      <xdr:spPr>
        <a:xfrm>
          <a:off x="1297178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CCCA4357-E485-4ABB-9945-D0811A5333FE}"/>
            </a:ext>
          </a:extLst>
        </xdr:cNvPr>
        <xdr:cNvSpPr/>
      </xdr:nvSpPr>
      <xdr:spPr>
        <a:xfrm>
          <a:off x="1297178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2A85A0BC-8919-4A94-823C-AF543BD190AB}"/>
            </a:ext>
          </a:extLst>
        </xdr:cNvPr>
        <xdr:cNvSpPr/>
      </xdr:nvSpPr>
      <xdr:spPr>
        <a:xfrm>
          <a:off x="10960100" y="1266825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32" name="テキスト ボックス 731">
          <a:extLst>
            <a:ext uri="{FF2B5EF4-FFF2-40B4-BE49-F238E27FC236}">
              <a16:creationId xmlns:a16="http://schemas.microsoft.com/office/drawing/2014/main" id="{F34D50C7-B542-41D8-A9AF-08ACAC4C58E7}"/>
            </a:ext>
          </a:extLst>
        </xdr:cNvPr>
        <xdr:cNvSpPr txBox="1"/>
      </xdr:nvSpPr>
      <xdr:spPr>
        <a:xfrm>
          <a:off x="10922000" y="1248156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5279F0A7-2AB5-459A-BFF0-BCC6D3E49B64}"/>
            </a:ext>
          </a:extLst>
        </xdr:cNvPr>
        <xdr:cNvCxnSpPr/>
      </xdr:nvCxnSpPr>
      <xdr:spPr>
        <a:xfrm>
          <a:off x="10960100" y="149047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34" name="テキスト ボックス 733">
          <a:extLst>
            <a:ext uri="{FF2B5EF4-FFF2-40B4-BE49-F238E27FC236}">
              <a16:creationId xmlns:a16="http://schemas.microsoft.com/office/drawing/2014/main" id="{5A0E1260-823F-4F6E-8264-2A1262834DF1}"/>
            </a:ext>
          </a:extLst>
        </xdr:cNvPr>
        <xdr:cNvSpPr txBox="1"/>
      </xdr:nvSpPr>
      <xdr:spPr>
        <a:xfrm>
          <a:off x="10561320" y="1476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5" name="直線コネクタ 734">
          <a:extLst>
            <a:ext uri="{FF2B5EF4-FFF2-40B4-BE49-F238E27FC236}">
              <a16:creationId xmlns:a16="http://schemas.microsoft.com/office/drawing/2014/main" id="{9BF32CC3-0A55-4786-B6D0-B7C5FBF393A6}"/>
            </a:ext>
          </a:extLst>
        </xdr:cNvPr>
        <xdr:cNvCxnSpPr/>
      </xdr:nvCxnSpPr>
      <xdr:spPr>
        <a:xfrm>
          <a:off x="10960100" y="144551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820" cy="259080"/>
    <xdr:sp macro="" textlink="">
      <xdr:nvSpPr>
        <xdr:cNvPr id="736" name="テキスト ボックス 735">
          <a:extLst>
            <a:ext uri="{FF2B5EF4-FFF2-40B4-BE49-F238E27FC236}">
              <a16:creationId xmlns:a16="http://schemas.microsoft.com/office/drawing/2014/main" id="{F8549C52-B277-4655-81A1-0C0B1D8549BE}"/>
            </a:ext>
          </a:extLst>
        </xdr:cNvPr>
        <xdr:cNvSpPr txBox="1"/>
      </xdr:nvSpPr>
      <xdr:spPr>
        <a:xfrm>
          <a:off x="10561320" y="1431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7" name="直線コネクタ 736">
          <a:extLst>
            <a:ext uri="{FF2B5EF4-FFF2-40B4-BE49-F238E27FC236}">
              <a16:creationId xmlns:a16="http://schemas.microsoft.com/office/drawing/2014/main" id="{56B54E04-59DB-4B44-B607-7926D9DCB348}"/>
            </a:ext>
          </a:extLst>
        </xdr:cNvPr>
        <xdr:cNvCxnSpPr/>
      </xdr:nvCxnSpPr>
      <xdr:spPr>
        <a:xfrm>
          <a:off x="10960100" y="140093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738" name="テキスト ボックス 737">
          <a:extLst>
            <a:ext uri="{FF2B5EF4-FFF2-40B4-BE49-F238E27FC236}">
              <a16:creationId xmlns:a16="http://schemas.microsoft.com/office/drawing/2014/main" id="{C24FA14F-E407-448E-8289-F56D356CC484}"/>
            </a:ext>
          </a:extLst>
        </xdr:cNvPr>
        <xdr:cNvSpPr txBox="1"/>
      </xdr:nvSpPr>
      <xdr:spPr>
        <a:xfrm>
          <a:off x="10602595" y="13870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9" name="直線コネクタ 738">
          <a:extLst>
            <a:ext uri="{FF2B5EF4-FFF2-40B4-BE49-F238E27FC236}">
              <a16:creationId xmlns:a16="http://schemas.microsoft.com/office/drawing/2014/main" id="{DBF1E249-15CC-4918-9B29-9C7B1BED718F}"/>
            </a:ext>
          </a:extLst>
        </xdr:cNvPr>
        <xdr:cNvCxnSpPr/>
      </xdr:nvCxnSpPr>
      <xdr:spPr>
        <a:xfrm>
          <a:off x="10960100" y="135636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740" name="テキスト ボックス 739">
          <a:extLst>
            <a:ext uri="{FF2B5EF4-FFF2-40B4-BE49-F238E27FC236}">
              <a16:creationId xmlns:a16="http://schemas.microsoft.com/office/drawing/2014/main" id="{8E1B4BB8-83F3-47F0-A2B4-CABE14AEE5F6}"/>
            </a:ext>
          </a:extLst>
        </xdr:cNvPr>
        <xdr:cNvSpPr txBox="1"/>
      </xdr:nvSpPr>
      <xdr:spPr>
        <a:xfrm>
          <a:off x="10602595" y="13421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1" name="直線コネクタ 740">
          <a:extLst>
            <a:ext uri="{FF2B5EF4-FFF2-40B4-BE49-F238E27FC236}">
              <a16:creationId xmlns:a16="http://schemas.microsoft.com/office/drawing/2014/main" id="{874B7FB1-323D-4E87-9000-67A02653E12D}"/>
            </a:ext>
          </a:extLst>
        </xdr:cNvPr>
        <xdr:cNvCxnSpPr/>
      </xdr:nvCxnSpPr>
      <xdr:spPr>
        <a:xfrm>
          <a:off x="10960100" y="131140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742" name="テキスト ボックス 741">
          <a:extLst>
            <a:ext uri="{FF2B5EF4-FFF2-40B4-BE49-F238E27FC236}">
              <a16:creationId xmlns:a16="http://schemas.microsoft.com/office/drawing/2014/main" id="{A03F844C-CF85-4042-94D1-A1EA3AC0EF59}"/>
            </a:ext>
          </a:extLst>
        </xdr:cNvPr>
        <xdr:cNvSpPr txBox="1"/>
      </xdr:nvSpPr>
      <xdr:spPr>
        <a:xfrm>
          <a:off x="10602595" y="12975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5D605BFE-1290-4B8F-B8F7-E04D5A5C04B5}"/>
            </a:ext>
          </a:extLst>
        </xdr:cNvPr>
        <xdr:cNvCxnSpPr/>
      </xdr:nvCxnSpPr>
      <xdr:spPr>
        <a:xfrm>
          <a:off x="10960100" y="126682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744" name="テキスト ボックス 743">
          <a:extLst>
            <a:ext uri="{FF2B5EF4-FFF2-40B4-BE49-F238E27FC236}">
              <a16:creationId xmlns:a16="http://schemas.microsoft.com/office/drawing/2014/main" id="{AA30BD08-52F1-4CA1-A54A-4CFFC5222762}"/>
            </a:ext>
          </a:extLst>
        </xdr:cNvPr>
        <xdr:cNvSpPr txBox="1"/>
      </xdr:nvSpPr>
      <xdr:spPr>
        <a:xfrm>
          <a:off x="10602595" y="125298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FADAF738-2B77-4C13-88E3-33DF89EAAFA0}"/>
            </a:ext>
          </a:extLst>
        </xdr:cNvPr>
        <xdr:cNvSpPr/>
      </xdr:nvSpPr>
      <xdr:spPr>
        <a:xfrm>
          <a:off x="10960100" y="1266825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159385</xdr:rowOff>
    </xdr:from>
    <xdr:to>
      <xdr:col>85</xdr:col>
      <xdr:colOff>126365</xdr:colOff>
      <xdr:row>85</xdr:row>
      <xdr:rowOff>132080</xdr:rowOff>
    </xdr:to>
    <xdr:cxnSp macro="">
      <xdr:nvCxnSpPr>
        <xdr:cNvPr id="746" name="直線コネクタ 745">
          <a:extLst>
            <a:ext uri="{FF2B5EF4-FFF2-40B4-BE49-F238E27FC236}">
              <a16:creationId xmlns:a16="http://schemas.microsoft.com/office/drawing/2014/main" id="{FF99B2BA-FF32-4F53-A087-C3018E726587}"/>
            </a:ext>
          </a:extLst>
        </xdr:cNvPr>
        <xdr:cNvCxnSpPr/>
      </xdr:nvCxnSpPr>
      <xdr:spPr>
        <a:xfrm flipV="1">
          <a:off x="14375765" y="13235305"/>
          <a:ext cx="0" cy="1146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135890</xdr:rowOff>
    </xdr:from>
    <xdr:ext cx="405130" cy="259080"/>
    <xdr:sp macro="" textlink="">
      <xdr:nvSpPr>
        <xdr:cNvPr id="747" name="【児童館】&#10;有形固定資産減価償却率最小値テキスト">
          <a:extLst>
            <a:ext uri="{FF2B5EF4-FFF2-40B4-BE49-F238E27FC236}">
              <a16:creationId xmlns:a16="http://schemas.microsoft.com/office/drawing/2014/main" id="{527F4EEB-13DD-4E5F-B273-7C5A530F794C}"/>
            </a:ext>
          </a:extLst>
        </xdr:cNvPr>
        <xdr:cNvSpPr txBox="1"/>
      </xdr:nvSpPr>
      <xdr:spPr>
        <a:xfrm>
          <a:off x="14414500" y="14385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132080</xdr:rowOff>
    </xdr:from>
    <xdr:to>
      <xdr:col>86</xdr:col>
      <xdr:colOff>25400</xdr:colOff>
      <xdr:row>85</xdr:row>
      <xdr:rowOff>132080</xdr:rowOff>
    </xdr:to>
    <xdr:cxnSp macro="">
      <xdr:nvCxnSpPr>
        <xdr:cNvPr id="748" name="直線コネクタ 747">
          <a:extLst>
            <a:ext uri="{FF2B5EF4-FFF2-40B4-BE49-F238E27FC236}">
              <a16:creationId xmlns:a16="http://schemas.microsoft.com/office/drawing/2014/main" id="{E2CAC784-E382-4A41-ACAC-5CC97E7B65B1}"/>
            </a:ext>
          </a:extLst>
        </xdr:cNvPr>
        <xdr:cNvCxnSpPr/>
      </xdr:nvCxnSpPr>
      <xdr:spPr>
        <a:xfrm>
          <a:off x="14287500" y="143814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106045</xdr:rowOff>
    </xdr:from>
    <xdr:ext cx="405130" cy="259080"/>
    <xdr:sp macro="" textlink="">
      <xdr:nvSpPr>
        <xdr:cNvPr id="749" name="【児童館】&#10;有形固定資産減価償却率最大値テキスト">
          <a:extLst>
            <a:ext uri="{FF2B5EF4-FFF2-40B4-BE49-F238E27FC236}">
              <a16:creationId xmlns:a16="http://schemas.microsoft.com/office/drawing/2014/main" id="{27390D24-12BE-411B-B6BB-4F968348BC58}"/>
            </a:ext>
          </a:extLst>
        </xdr:cNvPr>
        <xdr:cNvSpPr txBox="1"/>
      </xdr:nvSpPr>
      <xdr:spPr>
        <a:xfrm>
          <a:off x="14414500" y="13014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159385</xdr:rowOff>
    </xdr:from>
    <xdr:to>
      <xdr:col>86</xdr:col>
      <xdr:colOff>25400</xdr:colOff>
      <xdr:row>78</xdr:row>
      <xdr:rowOff>159385</xdr:rowOff>
    </xdr:to>
    <xdr:cxnSp macro="">
      <xdr:nvCxnSpPr>
        <xdr:cNvPr id="750" name="直線コネクタ 749">
          <a:extLst>
            <a:ext uri="{FF2B5EF4-FFF2-40B4-BE49-F238E27FC236}">
              <a16:creationId xmlns:a16="http://schemas.microsoft.com/office/drawing/2014/main" id="{45A067E8-3A80-457F-BE71-881D41454B8B}"/>
            </a:ext>
          </a:extLst>
        </xdr:cNvPr>
        <xdr:cNvCxnSpPr/>
      </xdr:nvCxnSpPr>
      <xdr:spPr>
        <a:xfrm>
          <a:off x="14287500" y="13235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76200</xdr:rowOff>
    </xdr:from>
    <xdr:ext cx="405130" cy="256540"/>
    <xdr:sp macro="" textlink="">
      <xdr:nvSpPr>
        <xdr:cNvPr id="751" name="【児童館】&#10;有形固定資産減価償却率平均値テキスト">
          <a:extLst>
            <a:ext uri="{FF2B5EF4-FFF2-40B4-BE49-F238E27FC236}">
              <a16:creationId xmlns:a16="http://schemas.microsoft.com/office/drawing/2014/main" id="{E1B18FB0-39F3-4604-BD5A-304DB01676B5}"/>
            </a:ext>
          </a:extLst>
        </xdr:cNvPr>
        <xdr:cNvSpPr txBox="1"/>
      </xdr:nvSpPr>
      <xdr:spPr>
        <a:xfrm>
          <a:off x="14414500" y="1331976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80</xdr:row>
      <xdr:rowOff>53340</xdr:rowOff>
    </xdr:from>
    <xdr:to>
      <xdr:col>85</xdr:col>
      <xdr:colOff>177800</xdr:colOff>
      <xdr:row>80</xdr:row>
      <xdr:rowOff>154940</xdr:rowOff>
    </xdr:to>
    <xdr:sp macro="" textlink="">
      <xdr:nvSpPr>
        <xdr:cNvPr id="752" name="フローチャート: 判断 751">
          <a:extLst>
            <a:ext uri="{FF2B5EF4-FFF2-40B4-BE49-F238E27FC236}">
              <a16:creationId xmlns:a16="http://schemas.microsoft.com/office/drawing/2014/main" id="{13DF19A6-A2E3-4B4F-8A06-973B6D7343A9}"/>
            </a:ext>
          </a:extLst>
        </xdr:cNvPr>
        <xdr:cNvSpPr/>
      </xdr:nvSpPr>
      <xdr:spPr>
        <a:xfrm>
          <a:off x="14325600" y="134645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156210</xdr:rowOff>
    </xdr:from>
    <xdr:to>
      <xdr:col>81</xdr:col>
      <xdr:colOff>101600</xdr:colOff>
      <xdr:row>80</xdr:row>
      <xdr:rowOff>86360</xdr:rowOff>
    </xdr:to>
    <xdr:sp macro="" textlink="">
      <xdr:nvSpPr>
        <xdr:cNvPr id="753" name="フローチャート: 判断 752">
          <a:extLst>
            <a:ext uri="{FF2B5EF4-FFF2-40B4-BE49-F238E27FC236}">
              <a16:creationId xmlns:a16="http://schemas.microsoft.com/office/drawing/2014/main" id="{F995F8B4-920A-4B86-B041-F72B204093E0}"/>
            </a:ext>
          </a:extLst>
        </xdr:cNvPr>
        <xdr:cNvSpPr/>
      </xdr:nvSpPr>
      <xdr:spPr>
        <a:xfrm>
          <a:off x="13578840" y="13399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104140</xdr:rowOff>
    </xdr:from>
    <xdr:to>
      <xdr:col>76</xdr:col>
      <xdr:colOff>165100</xdr:colOff>
      <xdr:row>80</xdr:row>
      <xdr:rowOff>34290</xdr:rowOff>
    </xdr:to>
    <xdr:sp macro="" textlink="">
      <xdr:nvSpPr>
        <xdr:cNvPr id="754" name="フローチャート: 判断 753">
          <a:extLst>
            <a:ext uri="{FF2B5EF4-FFF2-40B4-BE49-F238E27FC236}">
              <a16:creationId xmlns:a16="http://schemas.microsoft.com/office/drawing/2014/main" id="{803FADED-D1E6-4C5D-B1BB-EDD9445ACE95}"/>
            </a:ext>
          </a:extLst>
        </xdr:cNvPr>
        <xdr:cNvSpPr/>
      </xdr:nvSpPr>
      <xdr:spPr>
        <a:xfrm>
          <a:off x="12804140" y="13347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37465</xdr:rowOff>
    </xdr:from>
    <xdr:to>
      <xdr:col>72</xdr:col>
      <xdr:colOff>38100</xdr:colOff>
      <xdr:row>79</xdr:row>
      <xdr:rowOff>139065</xdr:rowOff>
    </xdr:to>
    <xdr:sp macro="" textlink="">
      <xdr:nvSpPr>
        <xdr:cNvPr id="755" name="フローチャート: 判断 754">
          <a:extLst>
            <a:ext uri="{FF2B5EF4-FFF2-40B4-BE49-F238E27FC236}">
              <a16:creationId xmlns:a16="http://schemas.microsoft.com/office/drawing/2014/main" id="{D7AF0610-2D24-487B-B79D-A2BFB14CD88D}"/>
            </a:ext>
          </a:extLst>
        </xdr:cNvPr>
        <xdr:cNvSpPr/>
      </xdr:nvSpPr>
      <xdr:spPr>
        <a:xfrm>
          <a:off x="12029440" y="132810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30480</xdr:rowOff>
    </xdr:from>
    <xdr:to>
      <xdr:col>67</xdr:col>
      <xdr:colOff>101600</xdr:colOff>
      <xdr:row>79</xdr:row>
      <xdr:rowOff>132080</xdr:rowOff>
    </xdr:to>
    <xdr:sp macro="" textlink="">
      <xdr:nvSpPr>
        <xdr:cNvPr id="756" name="フローチャート: 判断 755">
          <a:extLst>
            <a:ext uri="{FF2B5EF4-FFF2-40B4-BE49-F238E27FC236}">
              <a16:creationId xmlns:a16="http://schemas.microsoft.com/office/drawing/2014/main" id="{89AE5E11-8795-41C3-ADC1-C97D5BB1BA4F}"/>
            </a:ext>
          </a:extLst>
        </xdr:cNvPr>
        <xdr:cNvSpPr/>
      </xdr:nvSpPr>
      <xdr:spPr>
        <a:xfrm>
          <a:off x="1123188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7" name="テキスト ボックス 756">
          <a:extLst>
            <a:ext uri="{FF2B5EF4-FFF2-40B4-BE49-F238E27FC236}">
              <a16:creationId xmlns:a16="http://schemas.microsoft.com/office/drawing/2014/main" id="{5D779A73-FEB8-49BD-A6F7-E3BA772B53DE}"/>
            </a:ext>
          </a:extLst>
        </xdr:cNvPr>
        <xdr:cNvSpPr txBox="1"/>
      </xdr:nvSpPr>
      <xdr:spPr>
        <a:xfrm>
          <a:off x="142087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8" name="テキスト ボックス 757">
          <a:extLst>
            <a:ext uri="{FF2B5EF4-FFF2-40B4-BE49-F238E27FC236}">
              <a16:creationId xmlns:a16="http://schemas.microsoft.com/office/drawing/2014/main" id="{AD6203AB-BCB0-4D01-B5C6-4F1EC4AD0C14}"/>
            </a:ext>
          </a:extLst>
        </xdr:cNvPr>
        <xdr:cNvSpPr txBox="1"/>
      </xdr:nvSpPr>
      <xdr:spPr>
        <a:xfrm>
          <a:off x="134620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2B7A6FE9-7582-4F9E-8F3E-1FA5C845EB65}"/>
            </a:ext>
          </a:extLst>
        </xdr:cNvPr>
        <xdr:cNvSpPr txBox="1"/>
      </xdr:nvSpPr>
      <xdr:spPr>
        <a:xfrm>
          <a:off x="126873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7390B695-DBB1-4956-83C0-7AB1EAEE49F4}"/>
            </a:ext>
          </a:extLst>
        </xdr:cNvPr>
        <xdr:cNvSpPr txBox="1"/>
      </xdr:nvSpPr>
      <xdr:spPr>
        <a:xfrm>
          <a:off x="1190498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0F63B42B-63A3-47DB-BC1E-B2FBB210C56A}"/>
            </a:ext>
          </a:extLst>
        </xdr:cNvPr>
        <xdr:cNvSpPr txBox="1"/>
      </xdr:nvSpPr>
      <xdr:spPr>
        <a:xfrm>
          <a:off x="111150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120650</xdr:rowOff>
    </xdr:from>
    <xdr:to>
      <xdr:col>85</xdr:col>
      <xdr:colOff>177800</xdr:colOff>
      <xdr:row>83</xdr:row>
      <xdr:rowOff>50165</xdr:rowOff>
    </xdr:to>
    <xdr:sp macro="" textlink="">
      <xdr:nvSpPr>
        <xdr:cNvPr id="762" name="楕円 761">
          <a:extLst>
            <a:ext uri="{FF2B5EF4-FFF2-40B4-BE49-F238E27FC236}">
              <a16:creationId xmlns:a16="http://schemas.microsoft.com/office/drawing/2014/main" id="{67652395-2876-4F2D-90C7-101FDF42A90F}"/>
            </a:ext>
          </a:extLst>
        </xdr:cNvPr>
        <xdr:cNvSpPr/>
      </xdr:nvSpPr>
      <xdr:spPr>
        <a:xfrm>
          <a:off x="14325600" y="13867130"/>
          <a:ext cx="9398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98425</xdr:rowOff>
    </xdr:from>
    <xdr:ext cx="405130" cy="256540"/>
    <xdr:sp macro="" textlink="">
      <xdr:nvSpPr>
        <xdr:cNvPr id="763" name="【児童館】&#10;有形固定資産減価償却率該当値テキスト">
          <a:extLst>
            <a:ext uri="{FF2B5EF4-FFF2-40B4-BE49-F238E27FC236}">
              <a16:creationId xmlns:a16="http://schemas.microsoft.com/office/drawing/2014/main" id="{39DC7A96-59DE-428A-92C7-DC68BE8266D8}"/>
            </a:ext>
          </a:extLst>
        </xdr:cNvPr>
        <xdr:cNvSpPr txBox="1"/>
      </xdr:nvSpPr>
      <xdr:spPr>
        <a:xfrm>
          <a:off x="14414500" y="138449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87630</xdr:rowOff>
    </xdr:from>
    <xdr:to>
      <xdr:col>81</xdr:col>
      <xdr:colOff>101600</xdr:colOff>
      <xdr:row>83</xdr:row>
      <xdr:rowOff>17780</xdr:rowOff>
    </xdr:to>
    <xdr:sp macro="" textlink="">
      <xdr:nvSpPr>
        <xdr:cNvPr id="764" name="楕円 763">
          <a:extLst>
            <a:ext uri="{FF2B5EF4-FFF2-40B4-BE49-F238E27FC236}">
              <a16:creationId xmlns:a16="http://schemas.microsoft.com/office/drawing/2014/main" id="{60BE881D-0DCA-4C9E-8E6F-7E53336A53A7}"/>
            </a:ext>
          </a:extLst>
        </xdr:cNvPr>
        <xdr:cNvSpPr/>
      </xdr:nvSpPr>
      <xdr:spPr>
        <a:xfrm>
          <a:off x="13578840" y="13834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138430</xdr:rowOff>
    </xdr:from>
    <xdr:to>
      <xdr:col>85</xdr:col>
      <xdr:colOff>127000</xdr:colOff>
      <xdr:row>82</xdr:row>
      <xdr:rowOff>170815</xdr:rowOff>
    </xdr:to>
    <xdr:cxnSp macro="">
      <xdr:nvCxnSpPr>
        <xdr:cNvPr id="765" name="直線コネクタ 764">
          <a:extLst>
            <a:ext uri="{FF2B5EF4-FFF2-40B4-BE49-F238E27FC236}">
              <a16:creationId xmlns:a16="http://schemas.microsoft.com/office/drawing/2014/main" id="{3CDBB5F9-837F-4EAF-8531-0A012F693D2F}"/>
            </a:ext>
          </a:extLst>
        </xdr:cNvPr>
        <xdr:cNvCxnSpPr/>
      </xdr:nvCxnSpPr>
      <xdr:spPr>
        <a:xfrm>
          <a:off x="13629640" y="13884910"/>
          <a:ext cx="7467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766" name="楕円 765">
          <a:extLst>
            <a:ext uri="{FF2B5EF4-FFF2-40B4-BE49-F238E27FC236}">
              <a16:creationId xmlns:a16="http://schemas.microsoft.com/office/drawing/2014/main" id="{08E4F7C1-CB1B-4ED2-B367-CEA94CF052CB}"/>
            </a:ext>
          </a:extLst>
        </xdr:cNvPr>
        <xdr:cNvSpPr/>
      </xdr:nvSpPr>
      <xdr:spPr>
        <a:xfrm>
          <a:off x="1280414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138430</xdr:rowOff>
    </xdr:to>
    <xdr:cxnSp macro="">
      <xdr:nvCxnSpPr>
        <xdr:cNvPr id="767" name="直線コネクタ 766">
          <a:extLst>
            <a:ext uri="{FF2B5EF4-FFF2-40B4-BE49-F238E27FC236}">
              <a16:creationId xmlns:a16="http://schemas.microsoft.com/office/drawing/2014/main" id="{966DFE32-D2AB-4D5F-8418-60B85C2F11FA}"/>
            </a:ext>
          </a:extLst>
        </xdr:cNvPr>
        <xdr:cNvCxnSpPr/>
      </xdr:nvCxnSpPr>
      <xdr:spPr>
        <a:xfrm>
          <a:off x="12854940" y="13853160"/>
          <a:ext cx="7747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24130</xdr:rowOff>
    </xdr:from>
    <xdr:to>
      <xdr:col>72</xdr:col>
      <xdr:colOff>38100</xdr:colOff>
      <xdr:row>82</xdr:row>
      <xdr:rowOff>125730</xdr:rowOff>
    </xdr:to>
    <xdr:sp macro="" textlink="">
      <xdr:nvSpPr>
        <xdr:cNvPr id="768" name="楕円 767">
          <a:extLst>
            <a:ext uri="{FF2B5EF4-FFF2-40B4-BE49-F238E27FC236}">
              <a16:creationId xmlns:a16="http://schemas.microsoft.com/office/drawing/2014/main" id="{840DD195-8F31-4F72-A0DF-D2636A481872}"/>
            </a:ext>
          </a:extLst>
        </xdr:cNvPr>
        <xdr:cNvSpPr/>
      </xdr:nvSpPr>
      <xdr:spPr>
        <a:xfrm>
          <a:off x="12029440" y="13770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74930</xdr:rowOff>
    </xdr:from>
    <xdr:to>
      <xdr:col>76</xdr:col>
      <xdr:colOff>114300</xdr:colOff>
      <xdr:row>82</xdr:row>
      <xdr:rowOff>106680</xdr:rowOff>
    </xdr:to>
    <xdr:cxnSp macro="">
      <xdr:nvCxnSpPr>
        <xdr:cNvPr id="769" name="直線コネクタ 768">
          <a:extLst>
            <a:ext uri="{FF2B5EF4-FFF2-40B4-BE49-F238E27FC236}">
              <a16:creationId xmlns:a16="http://schemas.microsoft.com/office/drawing/2014/main" id="{E5D474BE-3B96-4435-9DDE-AE404AA2B14E}"/>
            </a:ext>
          </a:extLst>
        </xdr:cNvPr>
        <xdr:cNvCxnSpPr/>
      </xdr:nvCxnSpPr>
      <xdr:spPr>
        <a:xfrm>
          <a:off x="12072620" y="13821410"/>
          <a:ext cx="78232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156210</xdr:rowOff>
    </xdr:from>
    <xdr:to>
      <xdr:col>67</xdr:col>
      <xdr:colOff>101600</xdr:colOff>
      <xdr:row>82</xdr:row>
      <xdr:rowOff>86360</xdr:rowOff>
    </xdr:to>
    <xdr:sp macro="" textlink="">
      <xdr:nvSpPr>
        <xdr:cNvPr id="770" name="楕円 769">
          <a:extLst>
            <a:ext uri="{FF2B5EF4-FFF2-40B4-BE49-F238E27FC236}">
              <a16:creationId xmlns:a16="http://schemas.microsoft.com/office/drawing/2014/main" id="{1882337B-84F9-432B-9562-A6FADD0373AD}"/>
            </a:ext>
          </a:extLst>
        </xdr:cNvPr>
        <xdr:cNvSpPr/>
      </xdr:nvSpPr>
      <xdr:spPr>
        <a:xfrm>
          <a:off x="11231880" y="13735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35560</xdr:rowOff>
    </xdr:from>
    <xdr:to>
      <xdr:col>71</xdr:col>
      <xdr:colOff>177800</xdr:colOff>
      <xdr:row>82</xdr:row>
      <xdr:rowOff>74930</xdr:rowOff>
    </xdr:to>
    <xdr:cxnSp macro="">
      <xdr:nvCxnSpPr>
        <xdr:cNvPr id="771" name="直線コネクタ 770">
          <a:extLst>
            <a:ext uri="{FF2B5EF4-FFF2-40B4-BE49-F238E27FC236}">
              <a16:creationId xmlns:a16="http://schemas.microsoft.com/office/drawing/2014/main" id="{067CFB32-36E6-4383-8DAD-56AC39BA944D}"/>
            </a:ext>
          </a:extLst>
        </xdr:cNvPr>
        <xdr:cNvCxnSpPr/>
      </xdr:nvCxnSpPr>
      <xdr:spPr>
        <a:xfrm>
          <a:off x="11282680" y="13782040"/>
          <a:ext cx="78994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78</xdr:row>
      <xdr:rowOff>102870</xdr:rowOff>
    </xdr:from>
    <xdr:ext cx="405130" cy="259080"/>
    <xdr:sp macro="" textlink="">
      <xdr:nvSpPr>
        <xdr:cNvPr id="772" name="n_1aveValue【児童館】&#10;有形固定資産減価償却率">
          <a:extLst>
            <a:ext uri="{FF2B5EF4-FFF2-40B4-BE49-F238E27FC236}">
              <a16:creationId xmlns:a16="http://schemas.microsoft.com/office/drawing/2014/main" id="{2377C0BA-3998-472E-92A1-A4420BE886BC}"/>
            </a:ext>
          </a:extLst>
        </xdr:cNvPr>
        <xdr:cNvSpPr txBox="1"/>
      </xdr:nvSpPr>
      <xdr:spPr>
        <a:xfrm>
          <a:off x="13437235" y="13178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78</xdr:row>
      <xdr:rowOff>50800</xdr:rowOff>
    </xdr:from>
    <xdr:ext cx="402590" cy="259080"/>
    <xdr:sp macro="" textlink="">
      <xdr:nvSpPr>
        <xdr:cNvPr id="773" name="n_2aveValue【児童館】&#10;有形固定資産減価償却率">
          <a:extLst>
            <a:ext uri="{FF2B5EF4-FFF2-40B4-BE49-F238E27FC236}">
              <a16:creationId xmlns:a16="http://schemas.microsoft.com/office/drawing/2014/main" id="{B37A6E97-E264-4E74-A501-406F0521954A}"/>
            </a:ext>
          </a:extLst>
        </xdr:cNvPr>
        <xdr:cNvSpPr txBox="1"/>
      </xdr:nvSpPr>
      <xdr:spPr>
        <a:xfrm>
          <a:off x="12675235" y="131267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77</xdr:row>
      <xdr:rowOff>155575</xdr:rowOff>
    </xdr:from>
    <xdr:ext cx="402590" cy="256540"/>
    <xdr:sp macro="" textlink="">
      <xdr:nvSpPr>
        <xdr:cNvPr id="774" name="n_3aveValue【児童館】&#10;有形固定資産減価償却率">
          <a:extLst>
            <a:ext uri="{FF2B5EF4-FFF2-40B4-BE49-F238E27FC236}">
              <a16:creationId xmlns:a16="http://schemas.microsoft.com/office/drawing/2014/main" id="{248DCCCE-91B0-4CDF-80DF-CF4E4A66A216}"/>
            </a:ext>
          </a:extLst>
        </xdr:cNvPr>
        <xdr:cNvSpPr txBox="1"/>
      </xdr:nvSpPr>
      <xdr:spPr>
        <a:xfrm>
          <a:off x="11900535" y="130638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77</xdr:row>
      <xdr:rowOff>148590</xdr:rowOff>
    </xdr:from>
    <xdr:ext cx="402590" cy="259080"/>
    <xdr:sp macro="" textlink="">
      <xdr:nvSpPr>
        <xdr:cNvPr id="775" name="n_4aveValue【児童館】&#10;有形固定資産減価償却率">
          <a:extLst>
            <a:ext uri="{FF2B5EF4-FFF2-40B4-BE49-F238E27FC236}">
              <a16:creationId xmlns:a16="http://schemas.microsoft.com/office/drawing/2014/main" id="{258BA2C3-B392-4A69-A669-AF46A96773E5}"/>
            </a:ext>
          </a:extLst>
        </xdr:cNvPr>
        <xdr:cNvSpPr txBox="1"/>
      </xdr:nvSpPr>
      <xdr:spPr>
        <a:xfrm>
          <a:off x="11102975" y="13056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8890</xdr:rowOff>
    </xdr:from>
    <xdr:ext cx="405130" cy="256540"/>
    <xdr:sp macro="" textlink="">
      <xdr:nvSpPr>
        <xdr:cNvPr id="776" name="n_1mainValue【児童館】&#10;有形固定資産減価償却率">
          <a:extLst>
            <a:ext uri="{FF2B5EF4-FFF2-40B4-BE49-F238E27FC236}">
              <a16:creationId xmlns:a16="http://schemas.microsoft.com/office/drawing/2014/main" id="{3D49155D-E384-48D3-9CD2-713AD5B4734F}"/>
            </a:ext>
          </a:extLst>
        </xdr:cNvPr>
        <xdr:cNvSpPr txBox="1"/>
      </xdr:nvSpPr>
      <xdr:spPr>
        <a:xfrm>
          <a:off x="13437235" y="13923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148590</xdr:rowOff>
    </xdr:from>
    <xdr:ext cx="402590" cy="259080"/>
    <xdr:sp macro="" textlink="">
      <xdr:nvSpPr>
        <xdr:cNvPr id="777" name="n_2mainValue【児童館】&#10;有形固定資産減価償却率">
          <a:extLst>
            <a:ext uri="{FF2B5EF4-FFF2-40B4-BE49-F238E27FC236}">
              <a16:creationId xmlns:a16="http://schemas.microsoft.com/office/drawing/2014/main" id="{ECB7EC38-65F7-41DC-9ABC-4E45A6774D63}"/>
            </a:ext>
          </a:extLst>
        </xdr:cNvPr>
        <xdr:cNvSpPr txBox="1"/>
      </xdr:nvSpPr>
      <xdr:spPr>
        <a:xfrm>
          <a:off x="12675235" y="138950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116840</xdr:rowOff>
    </xdr:from>
    <xdr:ext cx="402590" cy="259080"/>
    <xdr:sp macro="" textlink="">
      <xdr:nvSpPr>
        <xdr:cNvPr id="778" name="n_3mainValue【児童館】&#10;有形固定資産減価償却率">
          <a:extLst>
            <a:ext uri="{FF2B5EF4-FFF2-40B4-BE49-F238E27FC236}">
              <a16:creationId xmlns:a16="http://schemas.microsoft.com/office/drawing/2014/main" id="{439346B0-D9F6-457A-B4FE-4CF8501816DC}"/>
            </a:ext>
          </a:extLst>
        </xdr:cNvPr>
        <xdr:cNvSpPr txBox="1"/>
      </xdr:nvSpPr>
      <xdr:spPr>
        <a:xfrm>
          <a:off x="11900535" y="13863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77470</xdr:rowOff>
    </xdr:from>
    <xdr:ext cx="402590" cy="256540"/>
    <xdr:sp macro="" textlink="">
      <xdr:nvSpPr>
        <xdr:cNvPr id="779" name="n_4mainValue【児童館】&#10;有形固定資産減価償却率">
          <a:extLst>
            <a:ext uri="{FF2B5EF4-FFF2-40B4-BE49-F238E27FC236}">
              <a16:creationId xmlns:a16="http://schemas.microsoft.com/office/drawing/2014/main" id="{C631A444-08F6-4140-B7BB-D1B3158D1BFB}"/>
            </a:ext>
          </a:extLst>
        </xdr:cNvPr>
        <xdr:cNvSpPr txBox="1"/>
      </xdr:nvSpPr>
      <xdr:spPr>
        <a:xfrm>
          <a:off x="11102975" y="138239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BA988C6E-9A26-455E-9FDC-0B8C2110BB9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382E0D28-A42A-4309-8A84-2709CC0CD565}"/>
            </a:ext>
          </a:extLst>
        </xdr:cNvPr>
        <xdr:cNvSpPr/>
      </xdr:nvSpPr>
      <xdr:spPr>
        <a:xfrm>
          <a:off x="162204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5D4C1687-0313-40B0-9370-2B4C33B9ACD5}"/>
            </a:ext>
          </a:extLst>
        </xdr:cNvPr>
        <xdr:cNvSpPr/>
      </xdr:nvSpPr>
      <xdr:spPr>
        <a:xfrm>
          <a:off x="162204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B33FFFA5-C35F-4AC9-94C8-E37ED9E48D24}"/>
            </a:ext>
          </a:extLst>
        </xdr:cNvPr>
        <xdr:cNvSpPr/>
      </xdr:nvSpPr>
      <xdr:spPr>
        <a:xfrm>
          <a:off x="1709928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62B607B2-B086-417D-A9DF-67B86D20789A}"/>
            </a:ext>
          </a:extLst>
        </xdr:cNvPr>
        <xdr:cNvSpPr/>
      </xdr:nvSpPr>
      <xdr:spPr>
        <a:xfrm>
          <a:off x="1709928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F3C82BAA-F773-4C3E-BD8C-FECEF49570E2}"/>
            </a:ext>
          </a:extLst>
        </xdr:cNvPr>
        <xdr:cNvSpPr/>
      </xdr:nvSpPr>
      <xdr:spPr>
        <a:xfrm>
          <a:off x="1810512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B7BA1EAC-4CA7-4D8E-9F71-0B4607BA8CA3}"/>
            </a:ext>
          </a:extLst>
        </xdr:cNvPr>
        <xdr:cNvSpPr/>
      </xdr:nvSpPr>
      <xdr:spPr>
        <a:xfrm>
          <a:off x="1810512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E21781A6-3B43-4C40-86C4-3DCAC6842CFF}"/>
            </a:ext>
          </a:extLst>
        </xdr:cNvPr>
        <xdr:cNvSpPr/>
      </xdr:nvSpPr>
      <xdr:spPr>
        <a:xfrm>
          <a:off x="16093440" y="1266825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88" name="テキスト ボックス 787">
          <a:extLst>
            <a:ext uri="{FF2B5EF4-FFF2-40B4-BE49-F238E27FC236}">
              <a16:creationId xmlns:a16="http://schemas.microsoft.com/office/drawing/2014/main" id="{E69E1F8F-4661-46EE-A071-D5A355102E87}"/>
            </a:ext>
          </a:extLst>
        </xdr:cNvPr>
        <xdr:cNvSpPr txBox="1"/>
      </xdr:nvSpPr>
      <xdr:spPr>
        <a:xfrm>
          <a:off x="16078200" y="1248156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BD23D46C-D663-4F11-9E17-7DDCE81A3943}"/>
            </a:ext>
          </a:extLst>
        </xdr:cNvPr>
        <xdr:cNvCxnSpPr/>
      </xdr:nvCxnSpPr>
      <xdr:spPr>
        <a:xfrm>
          <a:off x="16093440" y="149047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88</xdr:row>
      <xdr:rowOff>10160</xdr:rowOff>
    </xdr:from>
    <xdr:ext cx="464820" cy="259080"/>
    <xdr:sp macro="" textlink="">
      <xdr:nvSpPr>
        <xdr:cNvPr id="790" name="テキスト ボックス 789">
          <a:extLst>
            <a:ext uri="{FF2B5EF4-FFF2-40B4-BE49-F238E27FC236}">
              <a16:creationId xmlns:a16="http://schemas.microsoft.com/office/drawing/2014/main" id="{9AAB0B0C-45AD-4852-B5BC-648D3926A06A}"/>
            </a:ext>
          </a:extLst>
        </xdr:cNvPr>
        <xdr:cNvSpPr txBox="1"/>
      </xdr:nvSpPr>
      <xdr:spPr>
        <a:xfrm>
          <a:off x="15694660" y="1476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1" name="直線コネクタ 790">
          <a:extLst>
            <a:ext uri="{FF2B5EF4-FFF2-40B4-BE49-F238E27FC236}">
              <a16:creationId xmlns:a16="http://schemas.microsoft.com/office/drawing/2014/main" id="{12AA8D15-08B1-4F62-BCEE-210039AD33EE}"/>
            </a:ext>
          </a:extLst>
        </xdr:cNvPr>
        <xdr:cNvCxnSpPr/>
      </xdr:nvCxnSpPr>
      <xdr:spPr>
        <a:xfrm>
          <a:off x="16093440" y="145313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792" name="テキスト ボックス 791">
          <a:extLst>
            <a:ext uri="{FF2B5EF4-FFF2-40B4-BE49-F238E27FC236}">
              <a16:creationId xmlns:a16="http://schemas.microsoft.com/office/drawing/2014/main" id="{4E59CB6F-EC81-4A26-B32F-8379D859E320}"/>
            </a:ext>
          </a:extLst>
        </xdr:cNvPr>
        <xdr:cNvSpPr txBox="1"/>
      </xdr:nvSpPr>
      <xdr:spPr>
        <a:xfrm>
          <a:off x="15694660" y="143929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3" name="直線コネクタ 792">
          <a:extLst>
            <a:ext uri="{FF2B5EF4-FFF2-40B4-BE49-F238E27FC236}">
              <a16:creationId xmlns:a16="http://schemas.microsoft.com/office/drawing/2014/main" id="{C85E018A-82BF-4752-8916-A6BC33AC6989}"/>
            </a:ext>
          </a:extLst>
        </xdr:cNvPr>
        <xdr:cNvCxnSpPr/>
      </xdr:nvCxnSpPr>
      <xdr:spPr>
        <a:xfrm>
          <a:off x="16093440" y="141579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794" name="テキスト ボックス 793">
          <a:extLst>
            <a:ext uri="{FF2B5EF4-FFF2-40B4-BE49-F238E27FC236}">
              <a16:creationId xmlns:a16="http://schemas.microsoft.com/office/drawing/2014/main" id="{F080C38C-68FB-48D8-A2A4-C064F66823BC}"/>
            </a:ext>
          </a:extLst>
        </xdr:cNvPr>
        <xdr:cNvSpPr txBox="1"/>
      </xdr:nvSpPr>
      <xdr:spPr>
        <a:xfrm>
          <a:off x="15694660" y="140195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5" name="直線コネクタ 794">
          <a:extLst>
            <a:ext uri="{FF2B5EF4-FFF2-40B4-BE49-F238E27FC236}">
              <a16:creationId xmlns:a16="http://schemas.microsoft.com/office/drawing/2014/main" id="{CBC189BC-3F9C-4491-B7C2-61C77FE08D89}"/>
            </a:ext>
          </a:extLst>
        </xdr:cNvPr>
        <xdr:cNvCxnSpPr/>
      </xdr:nvCxnSpPr>
      <xdr:spPr>
        <a:xfrm>
          <a:off x="16093440" y="137845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796" name="テキスト ボックス 795">
          <a:extLst>
            <a:ext uri="{FF2B5EF4-FFF2-40B4-BE49-F238E27FC236}">
              <a16:creationId xmlns:a16="http://schemas.microsoft.com/office/drawing/2014/main" id="{49224BF4-101B-432F-8276-F3339B592873}"/>
            </a:ext>
          </a:extLst>
        </xdr:cNvPr>
        <xdr:cNvSpPr txBox="1"/>
      </xdr:nvSpPr>
      <xdr:spPr>
        <a:xfrm>
          <a:off x="15694660" y="13646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7" name="直線コネクタ 796">
          <a:extLst>
            <a:ext uri="{FF2B5EF4-FFF2-40B4-BE49-F238E27FC236}">
              <a16:creationId xmlns:a16="http://schemas.microsoft.com/office/drawing/2014/main" id="{866027FB-6C7B-4E49-8DA5-A913D80B4ADF}"/>
            </a:ext>
          </a:extLst>
        </xdr:cNvPr>
        <xdr:cNvCxnSpPr/>
      </xdr:nvCxnSpPr>
      <xdr:spPr>
        <a:xfrm>
          <a:off x="16093440" y="13411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798" name="テキスト ボックス 797">
          <a:extLst>
            <a:ext uri="{FF2B5EF4-FFF2-40B4-BE49-F238E27FC236}">
              <a16:creationId xmlns:a16="http://schemas.microsoft.com/office/drawing/2014/main" id="{C7FE756E-35E4-4A69-BF62-4F785C163BAB}"/>
            </a:ext>
          </a:extLst>
        </xdr:cNvPr>
        <xdr:cNvSpPr txBox="1"/>
      </xdr:nvSpPr>
      <xdr:spPr>
        <a:xfrm>
          <a:off x="15694660" y="132727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9" name="直線コネクタ 798">
          <a:extLst>
            <a:ext uri="{FF2B5EF4-FFF2-40B4-BE49-F238E27FC236}">
              <a16:creationId xmlns:a16="http://schemas.microsoft.com/office/drawing/2014/main" id="{DA074018-C40A-469E-875A-F22D61A207B3}"/>
            </a:ext>
          </a:extLst>
        </xdr:cNvPr>
        <xdr:cNvCxnSpPr/>
      </xdr:nvCxnSpPr>
      <xdr:spPr>
        <a:xfrm>
          <a:off x="16093440" y="130416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800" name="テキスト ボックス 799">
          <a:extLst>
            <a:ext uri="{FF2B5EF4-FFF2-40B4-BE49-F238E27FC236}">
              <a16:creationId xmlns:a16="http://schemas.microsoft.com/office/drawing/2014/main" id="{37D277FA-E4A2-4F58-9390-F88FB87D5D4C}"/>
            </a:ext>
          </a:extLst>
        </xdr:cNvPr>
        <xdr:cNvSpPr txBox="1"/>
      </xdr:nvSpPr>
      <xdr:spPr>
        <a:xfrm>
          <a:off x="15694660" y="129032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D788B19-6ACD-48E5-A2C6-1F509FD6B565}"/>
            </a:ext>
          </a:extLst>
        </xdr:cNvPr>
        <xdr:cNvCxnSpPr/>
      </xdr:nvCxnSpPr>
      <xdr:spPr>
        <a:xfrm>
          <a:off x="16093440" y="126682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802" name="テキスト ボックス 801">
          <a:extLst>
            <a:ext uri="{FF2B5EF4-FFF2-40B4-BE49-F238E27FC236}">
              <a16:creationId xmlns:a16="http://schemas.microsoft.com/office/drawing/2014/main" id="{7EAAEA95-1F92-4134-88CF-D91C75F07965}"/>
            </a:ext>
          </a:extLst>
        </xdr:cNvPr>
        <xdr:cNvSpPr txBox="1"/>
      </xdr:nvSpPr>
      <xdr:spPr>
        <a:xfrm>
          <a:off x="15694660" y="125298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09716946-EE01-4F57-8DF9-936E3A26B999}"/>
            </a:ext>
          </a:extLst>
        </xdr:cNvPr>
        <xdr:cNvSpPr/>
      </xdr:nvSpPr>
      <xdr:spPr>
        <a:xfrm>
          <a:off x="16093440" y="1266825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87</xdr:row>
      <xdr:rowOff>19050</xdr:rowOff>
    </xdr:to>
    <xdr:cxnSp macro="">
      <xdr:nvCxnSpPr>
        <xdr:cNvPr id="804" name="直線コネクタ 803">
          <a:extLst>
            <a:ext uri="{FF2B5EF4-FFF2-40B4-BE49-F238E27FC236}">
              <a16:creationId xmlns:a16="http://schemas.microsoft.com/office/drawing/2014/main" id="{C5F41C84-1757-4692-A3AC-5A4F3A9C6C0B}"/>
            </a:ext>
          </a:extLst>
        </xdr:cNvPr>
        <xdr:cNvCxnSpPr/>
      </xdr:nvCxnSpPr>
      <xdr:spPr>
        <a:xfrm flipV="1">
          <a:off x="19509105" y="1311402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22860</xdr:rowOff>
    </xdr:from>
    <xdr:ext cx="469900" cy="259080"/>
    <xdr:sp macro="" textlink="">
      <xdr:nvSpPr>
        <xdr:cNvPr id="805" name="【児童館】&#10;一人当たり面積最小値テキスト">
          <a:extLst>
            <a:ext uri="{FF2B5EF4-FFF2-40B4-BE49-F238E27FC236}">
              <a16:creationId xmlns:a16="http://schemas.microsoft.com/office/drawing/2014/main" id="{740CA70C-C07A-4864-AA16-08B2BFD469DA}"/>
            </a:ext>
          </a:extLst>
        </xdr:cNvPr>
        <xdr:cNvSpPr txBox="1"/>
      </xdr:nvSpPr>
      <xdr:spPr>
        <a:xfrm>
          <a:off x="19547840" y="14607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806" name="直線コネクタ 805">
          <a:extLst>
            <a:ext uri="{FF2B5EF4-FFF2-40B4-BE49-F238E27FC236}">
              <a16:creationId xmlns:a16="http://schemas.microsoft.com/office/drawing/2014/main" id="{7EA93A92-327E-4CC6-8856-77A015E2FB0D}"/>
            </a:ext>
          </a:extLst>
        </xdr:cNvPr>
        <xdr:cNvCxnSpPr/>
      </xdr:nvCxnSpPr>
      <xdr:spPr>
        <a:xfrm>
          <a:off x="19443700" y="146037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6540"/>
    <xdr:sp macro="" textlink="">
      <xdr:nvSpPr>
        <xdr:cNvPr id="807" name="【児童館】&#10;一人当たり面積最大値テキスト">
          <a:extLst>
            <a:ext uri="{FF2B5EF4-FFF2-40B4-BE49-F238E27FC236}">
              <a16:creationId xmlns:a16="http://schemas.microsoft.com/office/drawing/2014/main" id="{AC0734D3-1E86-4AF2-91A1-C1B02E54E9A5}"/>
            </a:ext>
          </a:extLst>
        </xdr:cNvPr>
        <xdr:cNvSpPr txBox="1"/>
      </xdr:nvSpPr>
      <xdr:spPr>
        <a:xfrm>
          <a:off x="19547840" y="128968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64082D83-687A-457E-9E14-02BF941C9D8D}"/>
            </a:ext>
          </a:extLst>
        </xdr:cNvPr>
        <xdr:cNvCxnSpPr/>
      </xdr:nvCxnSpPr>
      <xdr:spPr>
        <a:xfrm>
          <a:off x="19443700" y="131140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86360</xdr:rowOff>
    </xdr:from>
    <xdr:ext cx="469900" cy="256540"/>
    <xdr:sp macro="" textlink="">
      <xdr:nvSpPr>
        <xdr:cNvPr id="809" name="【児童館】&#10;一人当たり面積平均値テキスト">
          <a:extLst>
            <a:ext uri="{FF2B5EF4-FFF2-40B4-BE49-F238E27FC236}">
              <a16:creationId xmlns:a16="http://schemas.microsoft.com/office/drawing/2014/main" id="{9424CA5C-A1F8-4765-90F5-B7AB648C082D}"/>
            </a:ext>
          </a:extLst>
        </xdr:cNvPr>
        <xdr:cNvSpPr txBox="1"/>
      </xdr:nvSpPr>
      <xdr:spPr>
        <a:xfrm>
          <a:off x="19547840" y="136652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10" name="フローチャート: 判断 809">
          <a:extLst>
            <a:ext uri="{FF2B5EF4-FFF2-40B4-BE49-F238E27FC236}">
              <a16:creationId xmlns:a16="http://schemas.microsoft.com/office/drawing/2014/main" id="{958188D1-264A-42F5-A7ED-F9EBA2562FA5}"/>
            </a:ext>
          </a:extLst>
        </xdr:cNvPr>
        <xdr:cNvSpPr/>
      </xdr:nvSpPr>
      <xdr:spPr>
        <a:xfrm>
          <a:off x="194589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811" name="フローチャート: 判断 810">
          <a:extLst>
            <a:ext uri="{FF2B5EF4-FFF2-40B4-BE49-F238E27FC236}">
              <a16:creationId xmlns:a16="http://schemas.microsoft.com/office/drawing/2014/main" id="{3EC47824-928A-4401-A2DF-4025B7773D40}"/>
            </a:ext>
          </a:extLst>
        </xdr:cNvPr>
        <xdr:cNvSpPr/>
      </xdr:nvSpPr>
      <xdr:spPr>
        <a:xfrm>
          <a:off x="18735040" y="138099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812" name="フローチャート: 判断 811">
          <a:extLst>
            <a:ext uri="{FF2B5EF4-FFF2-40B4-BE49-F238E27FC236}">
              <a16:creationId xmlns:a16="http://schemas.microsoft.com/office/drawing/2014/main" id="{9C71E13D-CF7A-4345-8D14-CCD40F05D8EC}"/>
            </a:ext>
          </a:extLst>
        </xdr:cNvPr>
        <xdr:cNvSpPr/>
      </xdr:nvSpPr>
      <xdr:spPr>
        <a:xfrm>
          <a:off x="17937480" y="1410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813" name="フローチャート: 判断 812">
          <a:extLst>
            <a:ext uri="{FF2B5EF4-FFF2-40B4-BE49-F238E27FC236}">
              <a16:creationId xmlns:a16="http://schemas.microsoft.com/office/drawing/2014/main" id="{C70FE855-5D9F-48B1-9A97-539328153E6C}"/>
            </a:ext>
          </a:extLst>
        </xdr:cNvPr>
        <xdr:cNvSpPr/>
      </xdr:nvSpPr>
      <xdr:spPr>
        <a:xfrm>
          <a:off x="17162780" y="1410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4" name="フローチャート: 判断 813">
          <a:extLst>
            <a:ext uri="{FF2B5EF4-FFF2-40B4-BE49-F238E27FC236}">
              <a16:creationId xmlns:a16="http://schemas.microsoft.com/office/drawing/2014/main" id="{EF9630AE-2A2F-4476-8A1B-5E36E02F600A}"/>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26BA56E2-76A5-4197-A576-FB27B498EBF1}"/>
            </a:ext>
          </a:extLst>
        </xdr:cNvPr>
        <xdr:cNvSpPr txBox="1"/>
      </xdr:nvSpPr>
      <xdr:spPr>
        <a:xfrm>
          <a:off x="193421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3346EF68-9950-4BE2-89EC-16BA48BB8684}"/>
            </a:ext>
          </a:extLst>
        </xdr:cNvPr>
        <xdr:cNvSpPr txBox="1"/>
      </xdr:nvSpPr>
      <xdr:spPr>
        <a:xfrm>
          <a:off x="1861058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2B884613-6D59-4E98-8C8A-F1294FBCFEE6}"/>
            </a:ext>
          </a:extLst>
        </xdr:cNvPr>
        <xdr:cNvSpPr txBox="1"/>
      </xdr:nvSpPr>
      <xdr:spPr>
        <a:xfrm>
          <a:off x="178206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EFD2BEDE-8DA6-4703-8C88-2DC1B48C5834}"/>
            </a:ext>
          </a:extLst>
        </xdr:cNvPr>
        <xdr:cNvSpPr txBox="1"/>
      </xdr:nvSpPr>
      <xdr:spPr>
        <a:xfrm>
          <a:off x="170459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571B3DDE-029F-485A-A58E-ED965F37A0BA}"/>
            </a:ext>
          </a:extLst>
        </xdr:cNvPr>
        <xdr:cNvSpPr txBox="1"/>
      </xdr:nvSpPr>
      <xdr:spPr>
        <a:xfrm>
          <a:off x="1626362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820" name="楕円 819">
          <a:extLst>
            <a:ext uri="{FF2B5EF4-FFF2-40B4-BE49-F238E27FC236}">
              <a16:creationId xmlns:a16="http://schemas.microsoft.com/office/drawing/2014/main" id="{D06C7AF6-003E-421D-A2ED-20202B5D5030}"/>
            </a:ext>
          </a:extLst>
        </xdr:cNvPr>
        <xdr:cNvSpPr/>
      </xdr:nvSpPr>
      <xdr:spPr>
        <a:xfrm>
          <a:off x="1945894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60960</xdr:rowOff>
    </xdr:from>
    <xdr:ext cx="469900" cy="259080"/>
    <xdr:sp macro="" textlink="">
      <xdr:nvSpPr>
        <xdr:cNvPr id="821" name="【児童館】&#10;一人当たり面積該当値テキスト">
          <a:extLst>
            <a:ext uri="{FF2B5EF4-FFF2-40B4-BE49-F238E27FC236}">
              <a16:creationId xmlns:a16="http://schemas.microsoft.com/office/drawing/2014/main" id="{2978D5F0-24C1-4B00-9166-556D987A96C2}"/>
            </a:ext>
          </a:extLst>
        </xdr:cNvPr>
        <xdr:cNvSpPr txBox="1"/>
      </xdr:nvSpPr>
      <xdr:spPr>
        <a:xfrm>
          <a:off x="19547840" y="13975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822" name="楕円 821">
          <a:extLst>
            <a:ext uri="{FF2B5EF4-FFF2-40B4-BE49-F238E27FC236}">
              <a16:creationId xmlns:a16="http://schemas.microsoft.com/office/drawing/2014/main" id="{E80EE2B9-EBE0-4DAC-B369-4F6A181E33DB}"/>
            </a:ext>
          </a:extLst>
        </xdr:cNvPr>
        <xdr:cNvSpPr/>
      </xdr:nvSpPr>
      <xdr:spPr>
        <a:xfrm>
          <a:off x="18735040" y="1399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133350</xdr:rowOff>
    </xdr:from>
    <xdr:to>
      <xdr:col>116</xdr:col>
      <xdr:colOff>63500</xdr:colOff>
      <xdr:row>83</xdr:row>
      <xdr:rowOff>133350</xdr:rowOff>
    </xdr:to>
    <xdr:cxnSp macro="">
      <xdr:nvCxnSpPr>
        <xdr:cNvPr id="823" name="直線コネクタ 822">
          <a:extLst>
            <a:ext uri="{FF2B5EF4-FFF2-40B4-BE49-F238E27FC236}">
              <a16:creationId xmlns:a16="http://schemas.microsoft.com/office/drawing/2014/main" id="{4C2216ED-351D-4B4B-90E7-F9C942307840}"/>
            </a:ext>
          </a:extLst>
        </xdr:cNvPr>
        <xdr:cNvCxnSpPr/>
      </xdr:nvCxnSpPr>
      <xdr:spPr>
        <a:xfrm>
          <a:off x="18778220" y="1404747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824" name="楕円 823">
          <a:extLst>
            <a:ext uri="{FF2B5EF4-FFF2-40B4-BE49-F238E27FC236}">
              <a16:creationId xmlns:a16="http://schemas.microsoft.com/office/drawing/2014/main" id="{F9D1F469-C6E2-4125-85D6-8529A53EC4F9}"/>
            </a:ext>
          </a:extLst>
        </xdr:cNvPr>
        <xdr:cNvSpPr/>
      </xdr:nvSpPr>
      <xdr:spPr>
        <a:xfrm>
          <a:off x="179374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84</xdr:row>
      <xdr:rowOff>0</xdr:rowOff>
    </xdr:to>
    <xdr:cxnSp macro="">
      <xdr:nvCxnSpPr>
        <xdr:cNvPr id="825" name="直線コネクタ 824">
          <a:extLst>
            <a:ext uri="{FF2B5EF4-FFF2-40B4-BE49-F238E27FC236}">
              <a16:creationId xmlns:a16="http://schemas.microsoft.com/office/drawing/2014/main" id="{6ECA3187-7616-4E64-8F8D-C00C913EAF29}"/>
            </a:ext>
          </a:extLst>
        </xdr:cNvPr>
        <xdr:cNvCxnSpPr/>
      </xdr:nvCxnSpPr>
      <xdr:spPr>
        <a:xfrm flipV="1">
          <a:off x="17988280" y="14047470"/>
          <a:ext cx="78994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26" name="楕円 825">
          <a:extLst>
            <a:ext uri="{FF2B5EF4-FFF2-40B4-BE49-F238E27FC236}">
              <a16:creationId xmlns:a16="http://schemas.microsoft.com/office/drawing/2014/main" id="{F5B4D08A-FB38-4EB0-90F2-D710FBCD25DF}"/>
            </a:ext>
          </a:extLst>
        </xdr:cNvPr>
        <xdr:cNvSpPr/>
      </xdr:nvSpPr>
      <xdr:spPr>
        <a:xfrm>
          <a:off x="171627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0</xdr:rowOff>
    </xdr:to>
    <xdr:cxnSp macro="">
      <xdr:nvCxnSpPr>
        <xdr:cNvPr id="827" name="直線コネクタ 826">
          <a:extLst>
            <a:ext uri="{FF2B5EF4-FFF2-40B4-BE49-F238E27FC236}">
              <a16:creationId xmlns:a16="http://schemas.microsoft.com/office/drawing/2014/main" id="{EBA73878-7236-48CB-AE56-F715F7683014}"/>
            </a:ext>
          </a:extLst>
        </xdr:cNvPr>
        <xdr:cNvCxnSpPr/>
      </xdr:nvCxnSpPr>
      <xdr:spPr>
        <a:xfrm>
          <a:off x="17213580" y="1408176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28" name="楕円 827">
          <a:extLst>
            <a:ext uri="{FF2B5EF4-FFF2-40B4-BE49-F238E27FC236}">
              <a16:creationId xmlns:a16="http://schemas.microsoft.com/office/drawing/2014/main" id="{52697093-7F77-49C3-9CD8-C3FD6FA99980}"/>
            </a:ext>
          </a:extLst>
        </xdr:cNvPr>
        <xdr:cNvSpPr/>
      </xdr:nvSpPr>
      <xdr:spPr>
        <a:xfrm>
          <a:off x="1638808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0</xdr:rowOff>
    </xdr:to>
    <xdr:cxnSp macro="">
      <xdr:nvCxnSpPr>
        <xdr:cNvPr id="829" name="直線コネクタ 828">
          <a:extLst>
            <a:ext uri="{FF2B5EF4-FFF2-40B4-BE49-F238E27FC236}">
              <a16:creationId xmlns:a16="http://schemas.microsoft.com/office/drawing/2014/main" id="{5F1DF20B-BAFB-4671-A1F4-B5A4BD743043}"/>
            </a:ext>
          </a:extLst>
        </xdr:cNvPr>
        <xdr:cNvCxnSpPr/>
      </xdr:nvCxnSpPr>
      <xdr:spPr>
        <a:xfrm>
          <a:off x="16431260" y="1408176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10160</xdr:rowOff>
    </xdr:from>
    <xdr:ext cx="469900" cy="259080"/>
    <xdr:sp macro="" textlink="">
      <xdr:nvSpPr>
        <xdr:cNvPr id="830" name="n_1aveValue【児童館】&#10;一人当たり面積">
          <a:extLst>
            <a:ext uri="{FF2B5EF4-FFF2-40B4-BE49-F238E27FC236}">
              <a16:creationId xmlns:a16="http://schemas.microsoft.com/office/drawing/2014/main" id="{01522859-6A33-4A6C-BF70-87D310B1779D}"/>
            </a:ext>
          </a:extLst>
        </xdr:cNvPr>
        <xdr:cNvSpPr txBox="1"/>
      </xdr:nvSpPr>
      <xdr:spPr>
        <a:xfrm>
          <a:off x="1856105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118110</xdr:rowOff>
    </xdr:from>
    <xdr:ext cx="467360" cy="259080"/>
    <xdr:sp macro="" textlink="">
      <xdr:nvSpPr>
        <xdr:cNvPr id="831" name="n_2aveValue【児童館】&#10;一人当たり面積">
          <a:extLst>
            <a:ext uri="{FF2B5EF4-FFF2-40B4-BE49-F238E27FC236}">
              <a16:creationId xmlns:a16="http://schemas.microsoft.com/office/drawing/2014/main" id="{68C5F5B7-E02F-4267-AC61-B3410FB10515}"/>
            </a:ext>
          </a:extLst>
        </xdr:cNvPr>
        <xdr:cNvSpPr txBox="1"/>
      </xdr:nvSpPr>
      <xdr:spPr>
        <a:xfrm>
          <a:off x="17776190" y="14199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118110</xdr:rowOff>
    </xdr:from>
    <xdr:ext cx="467360" cy="259080"/>
    <xdr:sp macro="" textlink="">
      <xdr:nvSpPr>
        <xdr:cNvPr id="832" name="n_3aveValue【児童館】&#10;一人当たり面積">
          <a:extLst>
            <a:ext uri="{FF2B5EF4-FFF2-40B4-BE49-F238E27FC236}">
              <a16:creationId xmlns:a16="http://schemas.microsoft.com/office/drawing/2014/main" id="{2793B3F5-9771-4A3D-9684-42B10CBB6A55}"/>
            </a:ext>
          </a:extLst>
        </xdr:cNvPr>
        <xdr:cNvSpPr txBox="1"/>
      </xdr:nvSpPr>
      <xdr:spPr>
        <a:xfrm>
          <a:off x="17001490" y="14199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156210</xdr:rowOff>
    </xdr:from>
    <xdr:ext cx="467360" cy="256540"/>
    <xdr:sp macro="" textlink="">
      <xdr:nvSpPr>
        <xdr:cNvPr id="833" name="n_4aveValue【児童館】&#10;一人当たり面積">
          <a:extLst>
            <a:ext uri="{FF2B5EF4-FFF2-40B4-BE49-F238E27FC236}">
              <a16:creationId xmlns:a16="http://schemas.microsoft.com/office/drawing/2014/main" id="{E94C1470-C4B6-4354-8265-24D1EA101B88}"/>
            </a:ext>
          </a:extLst>
        </xdr:cNvPr>
        <xdr:cNvSpPr txBox="1"/>
      </xdr:nvSpPr>
      <xdr:spPr>
        <a:xfrm>
          <a:off x="16226790" y="14237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3810</xdr:rowOff>
    </xdr:from>
    <xdr:ext cx="469900" cy="259080"/>
    <xdr:sp macro="" textlink="">
      <xdr:nvSpPr>
        <xdr:cNvPr id="834" name="n_1mainValue【児童館】&#10;一人当たり面積">
          <a:extLst>
            <a:ext uri="{FF2B5EF4-FFF2-40B4-BE49-F238E27FC236}">
              <a16:creationId xmlns:a16="http://schemas.microsoft.com/office/drawing/2014/main" id="{61F8B35E-B518-4D54-9A5E-B8032954C517}"/>
            </a:ext>
          </a:extLst>
        </xdr:cNvPr>
        <xdr:cNvSpPr txBox="1"/>
      </xdr:nvSpPr>
      <xdr:spPr>
        <a:xfrm>
          <a:off x="18561050" y="14085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67310</xdr:rowOff>
    </xdr:from>
    <xdr:ext cx="467360" cy="259080"/>
    <xdr:sp macro="" textlink="">
      <xdr:nvSpPr>
        <xdr:cNvPr id="835" name="n_2mainValue【児童館】&#10;一人当たり面積">
          <a:extLst>
            <a:ext uri="{FF2B5EF4-FFF2-40B4-BE49-F238E27FC236}">
              <a16:creationId xmlns:a16="http://schemas.microsoft.com/office/drawing/2014/main" id="{5136B166-AEBF-4E33-8494-57F8F4F96C30}"/>
            </a:ext>
          </a:extLst>
        </xdr:cNvPr>
        <xdr:cNvSpPr txBox="1"/>
      </xdr:nvSpPr>
      <xdr:spPr>
        <a:xfrm>
          <a:off x="17776190" y="13813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67310</xdr:rowOff>
    </xdr:from>
    <xdr:ext cx="467360" cy="259080"/>
    <xdr:sp macro="" textlink="">
      <xdr:nvSpPr>
        <xdr:cNvPr id="836" name="n_3mainValue【児童館】&#10;一人当たり面積">
          <a:extLst>
            <a:ext uri="{FF2B5EF4-FFF2-40B4-BE49-F238E27FC236}">
              <a16:creationId xmlns:a16="http://schemas.microsoft.com/office/drawing/2014/main" id="{CAA90AB8-5208-44F8-9258-989E85430FE7}"/>
            </a:ext>
          </a:extLst>
        </xdr:cNvPr>
        <xdr:cNvSpPr txBox="1"/>
      </xdr:nvSpPr>
      <xdr:spPr>
        <a:xfrm>
          <a:off x="17001490" y="13813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67310</xdr:rowOff>
    </xdr:from>
    <xdr:ext cx="467360" cy="259080"/>
    <xdr:sp macro="" textlink="">
      <xdr:nvSpPr>
        <xdr:cNvPr id="837" name="n_4mainValue【児童館】&#10;一人当たり面積">
          <a:extLst>
            <a:ext uri="{FF2B5EF4-FFF2-40B4-BE49-F238E27FC236}">
              <a16:creationId xmlns:a16="http://schemas.microsoft.com/office/drawing/2014/main" id="{4514EEB5-A9DF-4349-B25F-B81581772FC9}"/>
            </a:ext>
          </a:extLst>
        </xdr:cNvPr>
        <xdr:cNvSpPr txBox="1"/>
      </xdr:nvSpPr>
      <xdr:spPr>
        <a:xfrm>
          <a:off x="16226790" y="13813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56D166E2-42A7-497C-8EEA-13B31E56820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60EF5E11-8742-4DC4-BFA2-15F8077331ED}"/>
            </a:ext>
          </a:extLst>
        </xdr:cNvPr>
        <xdr:cNvSpPr/>
      </xdr:nvSpPr>
      <xdr:spPr>
        <a:xfrm>
          <a:off x="11064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4F10C5CC-4135-4D32-BEAA-E75AA1F3744E}"/>
            </a:ext>
          </a:extLst>
        </xdr:cNvPr>
        <xdr:cNvSpPr/>
      </xdr:nvSpPr>
      <xdr:spPr>
        <a:xfrm>
          <a:off x="11064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90D5780-61B0-43C1-946B-08DE8E84BE50}"/>
            </a:ext>
          </a:extLst>
        </xdr:cNvPr>
        <xdr:cNvSpPr/>
      </xdr:nvSpPr>
      <xdr:spPr>
        <a:xfrm>
          <a:off x="119659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782CC89-3D70-4CFA-8F34-94CB5A941E8C}"/>
            </a:ext>
          </a:extLst>
        </xdr:cNvPr>
        <xdr:cNvSpPr/>
      </xdr:nvSpPr>
      <xdr:spPr>
        <a:xfrm>
          <a:off x="119659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AADBD9A-97DA-4E8C-81BB-1DC03E45A91F}"/>
            </a:ext>
          </a:extLst>
        </xdr:cNvPr>
        <xdr:cNvSpPr/>
      </xdr:nvSpPr>
      <xdr:spPr>
        <a:xfrm>
          <a:off x="129717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542E8174-A175-4D32-8CD8-C7C4E255D7EA}"/>
            </a:ext>
          </a:extLst>
        </xdr:cNvPr>
        <xdr:cNvSpPr/>
      </xdr:nvSpPr>
      <xdr:spPr>
        <a:xfrm>
          <a:off x="129717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FF060B84-9965-42C8-AD22-8175ED6DF6B5}"/>
            </a:ext>
          </a:extLst>
        </xdr:cNvPr>
        <xdr:cNvSpPr/>
      </xdr:nvSpPr>
      <xdr:spPr>
        <a:xfrm>
          <a:off x="1096010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46" name="テキスト ボックス 845">
          <a:extLst>
            <a:ext uri="{FF2B5EF4-FFF2-40B4-BE49-F238E27FC236}">
              <a16:creationId xmlns:a16="http://schemas.microsoft.com/office/drawing/2014/main" id="{B42EABA8-2778-4D3B-A8F3-11A4A98CB37F}"/>
            </a:ext>
          </a:extLst>
        </xdr:cNvPr>
        <xdr:cNvSpPr txBox="1"/>
      </xdr:nvSpPr>
      <xdr:spPr>
        <a:xfrm>
          <a:off x="10922000" y="1620774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91A4E417-E463-4E98-A75A-09A095FAFA12}"/>
            </a:ext>
          </a:extLst>
        </xdr:cNvPr>
        <xdr:cNvCxnSpPr/>
      </xdr:nvCxnSpPr>
      <xdr:spPr>
        <a:xfrm>
          <a:off x="10960100" y="186270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110</xdr:row>
      <xdr:rowOff>48260</xdr:rowOff>
    </xdr:from>
    <xdr:ext cx="403225" cy="259080"/>
    <xdr:sp macro="" textlink="">
      <xdr:nvSpPr>
        <xdr:cNvPr id="848" name="テキスト ボックス 847">
          <a:extLst>
            <a:ext uri="{FF2B5EF4-FFF2-40B4-BE49-F238E27FC236}">
              <a16:creationId xmlns:a16="http://schemas.microsoft.com/office/drawing/2014/main" id="{C5CA0024-8650-4BA1-A87E-9E7CF0EFE51B}"/>
            </a:ext>
          </a:extLst>
        </xdr:cNvPr>
        <xdr:cNvSpPr txBox="1"/>
      </xdr:nvSpPr>
      <xdr:spPr>
        <a:xfrm>
          <a:off x="10602595" y="18488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49" name="直線コネクタ 848">
          <a:extLst>
            <a:ext uri="{FF2B5EF4-FFF2-40B4-BE49-F238E27FC236}">
              <a16:creationId xmlns:a16="http://schemas.microsoft.com/office/drawing/2014/main" id="{879B2C17-1718-4585-BF9D-9DE95433C9E9}"/>
            </a:ext>
          </a:extLst>
        </xdr:cNvPr>
        <xdr:cNvCxnSpPr/>
      </xdr:nvCxnSpPr>
      <xdr:spPr>
        <a:xfrm>
          <a:off x="10960100" y="183083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64770</xdr:rowOff>
    </xdr:from>
    <xdr:ext cx="403225" cy="256540"/>
    <xdr:sp macro="" textlink="">
      <xdr:nvSpPr>
        <xdr:cNvPr id="850" name="テキスト ボックス 849">
          <a:extLst>
            <a:ext uri="{FF2B5EF4-FFF2-40B4-BE49-F238E27FC236}">
              <a16:creationId xmlns:a16="http://schemas.microsoft.com/office/drawing/2014/main" id="{7B65014A-9548-486C-8054-6A3F9CE88701}"/>
            </a:ext>
          </a:extLst>
        </xdr:cNvPr>
        <xdr:cNvSpPr txBox="1"/>
      </xdr:nvSpPr>
      <xdr:spPr>
        <a:xfrm>
          <a:off x="10602595" y="181698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1" name="直線コネクタ 850">
          <a:extLst>
            <a:ext uri="{FF2B5EF4-FFF2-40B4-BE49-F238E27FC236}">
              <a16:creationId xmlns:a16="http://schemas.microsoft.com/office/drawing/2014/main" id="{8EB14777-0379-44A3-A3F9-C99694297F48}"/>
            </a:ext>
          </a:extLst>
        </xdr:cNvPr>
        <xdr:cNvCxnSpPr/>
      </xdr:nvCxnSpPr>
      <xdr:spPr>
        <a:xfrm>
          <a:off x="10960100" y="179895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2" name="テキスト ボックス 851">
          <a:extLst>
            <a:ext uri="{FF2B5EF4-FFF2-40B4-BE49-F238E27FC236}">
              <a16:creationId xmlns:a16="http://schemas.microsoft.com/office/drawing/2014/main" id="{4C3539E1-D6FE-4377-AD28-414F30158671}"/>
            </a:ext>
          </a:extLst>
        </xdr:cNvPr>
        <xdr:cNvSpPr txBox="1"/>
      </xdr:nvSpPr>
      <xdr:spPr>
        <a:xfrm>
          <a:off x="10602595" y="178504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3" name="直線コネクタ 852">
          <a:extLst>
            <a:ext uri="{FF2B5EF4-FFF2-40B4-BE49-F238E27FC236}">
              <a16:creationId xmlns:a16="http://schemas.microsoft.com/office/drawing/2014/main" id="{D3202C4B-42D7-4ED0-8E82-E3D292B1ABBB}"/>
            </a:ext>
          </a:extLst>
        </xdr:cNvPr>
        <xdr:cNvCxnSpPr/>
      </xdr:nvCxnSpPr>
      <xdr:spPr>
        <a:xfrm>
          <a:off x="10960100" y="1767014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54" name="テキスト ボックス 853">
          <a:extLst>
            <a:ext uri="{FF2B5EF4-FFF2-40B4-BE49-F238E27FC236}">
              <a16:creationId xmlns:a16="http://schemas.microsoft.com/office/drawing/2014/main" id="{F63D03C8-4749-46F8-B148-02C3211724C9}"/>
            </a:ext>
          </a:extLst>
        </xdr:cNvPr>
        <xdr:cNvSpPr txBox="1"/>
      </xdr:nvSpPr>
      <xdr:spPr>
        <a:xfrm>
          <a:off x="10602595" y="175323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5" name="直線コネクタ 854">
          <a:extLst>
            <a:ext uri="{FF2B5EF4-FFF2-40B4-BE49-F238E27FC236}">
              <a16:creationId xmlns:a16="http://schemas.microsoft.com/office/drawing/2014/main" id="{0BA85CB8-559E-4424-9A83-C8B32204EA2E}"/>
            </a:ext>
          </a:extLst>
        </xdr:cNvPr>
        <xdr:cNvCxnSpPr/>
      </xdr:nvCxnSpPr>
      <xdr:spPr>
        <a:xfrm>
          <a:off x="10960100" y="1735137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6" name="テキスト ボックス 855">
          <a:extLst>
            <a:ext uri="{FF2B5EF4-FFF2-40B4-BE49-F238E27FC236}">
              <a16:creationId xmlns:a16="http://schemas.microsoft.com/office/drawing/2014/main" id="{4A2179B0-1BF5-4539-96A1-0E3E24126F96}"/>
            </a:ext>
          </a:extLst>
        </xdr:cNvPr>
        <xdr:cNvSpPr txBox="1"/>
      </xdr:nvSpPr>
      <xdr:spPr>
        <a:xfrm>
          <a:off x="10602595" y="172129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57" name="直線コネクタ 856">
          <a:extLst>
            <a:ext uri="{FF2B5EF4-FFF2-40B4-BE49-F238E27FC236}">
              <a16:creationId xmlns:a16="http://schemas.microsoft.com/office/drawing/2014/main" id="{49B4D840-BD22-4E6F-B7F3-B0A573F9B60E}"/>
            </a:ext>
          </a:extLst>
        </xdr:cNvPr>
        <xdr:cNvCxnSpPr/>
      </xdr:nvCxnSpPr>
      <xdr:spPr>
        <a:xfrm>
          <a:off x="10960100" y="1703260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58" name="テキスト ボックス 857">
          <a:extLst>
            <a:ext uri="{FF2B5EF4-FFF2-40B4-BE49-F238E27FC236}">
              <a16:creationId xmlns:a16="http://schemas.microsoft.com/office/drawing/2014/main" id="{A6DE5098-79CB-4F4A-B1E0-0B681D23BDBB}"/>
            </a:ext>
          </a:extLst>
        </xdr:cNvPr>
        <xdr:cNvSpPr txBox="1"/>
      </xdr:nvSpPr>
      <xdr:spPr>
        <a:xfrm>
          <a:off x="10602595" y="16894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63.0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59" name="直線コネクタ 858">
          <a:extLst>
            <a:ext uri="{FF2B5EF4-FFF2-40B4-BE49-F238E27FC236}">
              <a16:creationId xmlns:a16="http://schemas.microsoft.com/office/drawing/2014/main" id="{5A3D2796-7162-4AD3-9A8B-BF874EAD9369}"/>
            </a:ext>
          </a:extLst>
        </xdr:cNvPr>
        <xdr:cNvCxnSpPr/>
      </xdr:nvCxnSpPr>
      <xdr:spPr>
        <a:xfrm>
          <a:off x="10960100" y="167132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6540"/>
    <xdr:sp macro="" textlink="">
      <xdr:nvSpPr>
        <xdr:cNvPr id="860" name="テキスト ボックス 859">
          <a:extLst>
            <a:ext uri="{FF2B5EF4-FFF2-40B4-BE49-F238E27FC236}">
              <a16:creationId xmlns:a16="http://schemas.microsoft.com/office/drawing/2014/main" id="{AEC403C8-4DCE-4FE3-BF08-0EB816DFF6B5}"/>
            </a:ext>
          </a:extLst>
        </xdr:cNvPr>
        <xdr:cNvSpPr txBox="1"/>
      </xdr:nvSpPr>
      <xdr:spPr>
        <a:xfrm>
          <a:off x="10602595" y="1657477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8C6BD1B9-7003-40EB-AD61-CD61026E8B79}"/>
            </a:ext>
          </a:extLst>
        </xdr:cNvPr>
        <xdr:cNvCxnSpPr/>
      </xdr:nvCxnSpPr>
      <xdr:spPr>
        <a:xfrm>
          <a:off x="10960100" y="1639443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862" name="テキスト ボックス 861">
          <a:extLst>
            <a:ext uri="{FF2B5EF4-FFF2-40B4-BE49-F238E27FC236}">
              <a16:creationId xmlns:a16="http://schemas.microsoft.com/office/drawing/2014/main" id="{E8B15B62-61E9-4399-BBE1-EBDC82DE52EF}"/>
            </a:ext>
          </a:extLst>
        </xdr:cNvPr>
        <xdr:cNvSpPr txBox="1"/>
      </xdr:nvSpPr>
      <xdr:spPr>
        <a:xfrm>
          <a:off x="10602595" y="16256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57.0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公民館】&#10;有形固定資産減価償却率グラフ枠">
          <a:extLst>
            <a:ext uri="{FF2B5EF4-FFF2-40B4-BE49-F238E27FC236}">
              <a16:creationId xmlns:a16="http://schemas.microsoft.com/office/drawing/2014/main" id="{33E0DDE3-5B06-4EA9-B05C-4E649E37B751}"/>
            </a:ext>
          </a:extLst>
        </xdr:cNvPr>
        <xdr:cNvSpPr/>
      </xdr:nvSpPr>
      <xdr:spPr>
        <a:xfrm>
          <a:off x="1096010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54610</xdr:rowOff>
    </xdr:from>
    <xdr:to>
      <xdr:col>85</xdr:col>
      <xdr:colOff>126365</xdr:colOff>
      <xdr:row>108</xdr:row>
      <xdr:rowOff>141605</xdr:rowOff>
    </xdr:to>
    <xdr:cxnSp macro="">
      <xdr:nvCxnSpPr>
        <xdr:cNvPr id="864" name="直線コネクタ 863">
          <a:extLst>
            <a:ext uri="{FF2B5EF4-FFF2-40B4-BE49-F238E27FC236}">
              <a16:creationId xmlns:a16="http://schemas.microsoft.com/office/drawing/2014/main" id="{57B81732-04C7-4AD4-8FB1-9ADE9977DFF7}"/>
            </a:ext>
          </a:extLst>
        </xdr:cNvPr>
        <xdr:cNvCxnSpPr/>
      </xdr:nvCxnSpPr>
      <xdr:spPr>
        <a:xfrm flipV="1">
          <a:off x="14375765" y="16818610"/>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145415</xdr:rowOff>
    </xdr:from>
    <xdr:ext cx="405130" cy="256540"/>
    <xdr:sp macro="" textlink="">
      <xdr:nvSpPr>
        <xdr:cNvPr id="865" name="【公民館】&#10;有形固定資産減価償却率最小値テキスト">
          <a:extLst>
            <a:ext uri="{FF2B5EF4-FFF2-40B4-BE49-F238E27FC236}">
              <a16:creationId xmlns:a16="http://schemas.microsoft.com/office/drawing/2014/main" id="{FD6FCBC4-CD4F-4C9E-B175-9C90C92697C5}"/>
            </a:ext>
          </a:extLst>
        </xdr:cNvPr>
        <xdr:cNvSpPr txBox="1"/>
      </xdr:nvSpPr>
      <xdr:spPr>
        <a:xfrm>
          <a:off x="14414500" y="182505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74.4</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141605</xdr:rowOff>
    </xdr:from>
    <xdr:to>
      <xdr:col>86</xdr:col>
      <xdr:colOff>25400</xdr:colOff>
      <xdr:row>108</xdr:row>
      <xdr:rowOff>141605</xdr:rowOff>
    </xdr:to>
    <xdr:cxnSp macro="">
      <xdr:nvCxnSpPr>
        <xdr:cNvPr id="866" name="直線コネクタ 865">
          <a:extLst>
            <a:ext uri="{FF2B5EF4-FFF2-40B4-BE49-F238E27FC236}">
              <a16:creationId xmlns:a16="http://schemas.microsoft.com/office/drawing/2014/main" id="{80579DD8-5AA5-4024-AEB9-623127686AE8}"/>
            </a:ext>
          </a:extLst>
        </xdr:cNvPr>
        <xdr:cNvCxnSpPr/>
      </xdr:nvCxnSpPr>
      <xdr:spPr>
        <a:xfrm>
          <a:off x="14287500" y="182467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1270</xdr:rowOff>
    </xdr:from>
    <xdr:ext cx="405130" cy="259080"/>
    <xdr:sp macro="" textlink="">
      <xdr:nvSpPr>
        <xdr:cNvPr id="867" name="【公民館】&#10;有形固定資産減価償却率最大値テキスト">
          <a:extLst>
            <a:ext uri="{FF2B5EF4-FFF2-40B4-BE49-F238E27FC236}">
              <a16:creationId xmlns:a16="http://schemas.microsoft.com/office/drawing/2014/main" id="{5942D7F5-EA52-4FCB-82A2-867573CBB2A9}"/>
            </a:ext>
          </a:extLst>
        </xdr:cNvPr>
        <xdr:cNvSpPr txBox="1"/>
      </xdr:nvSpPr>
      <xdr:spPr>
        <a:xfrm>
          <a:off x="14414500" y="16597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54610</xdr:rowOff>
    </xdr:from>
    <xdr:to>
      <xdr:col>86</xdr:col>
      <xdr:colOff>25400</xdr:colOff>
      <xdr:row>100</xdr:row>
      <xdr:rowOff>54610</xdr:rowOff>
    </xdr:to>
    <xdr:cxnSp macro="">
      <xdr:nvCxnSpPr>
        <xdr:cNvPr id="868" name="直線コネクタ 867">
          <a:extLst>
            <a:ext uri="{FF2B5EF4-FFF2-40B4-BE49-F238E27FC236}">
              <a16:creationId xmlns:a16="http://schemas.microsoft.com/office/drawing/2014/main" id="{F2FF15AC-0228-4F7B-AD6B-E728ED623F7F}"/>
            </a:ext>
          </a:extLst>
        </xdr:cNvPr>
        <xdr:cNvCxnSpPr/>
      </xdr:nvCxnSpPr>
      <xdr:spPr>
        <a:xfrm>
          <a:off x="14287500" y="16818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164465</xdr:rowOff>
    </xdr:from>
    <xdr:ext cx="405130" cy="259080"/>
    <xdr:sp macro="" textlink="">
      <xdr:nvSpPr>
        <xdr:cNvPr id="869" name="【公民館】&#10;有形固定資産減価償却率平均値テキスト">
          <a:extLst>
            <a:ext uri="{FF2B5EF4-FFF2-40B4-BE49-F238E27FC236}">
              <a16:creationId xmlns:a16="http://schemas.microsoft.com/office/drawing/2014/main" id="{73371909-B8BA-4454-86E5-AA4BC73ECBD4}"/>
            </a:ext>
          </a:extLst>
        </xdr:cNvPr>
        <xdr:cNvSpPr txBox="1"/>
      </xdr:nvSpPr>
      <xdr:spPr>
        <a:xfrm>
          <a:off x="14414500" y="17431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14605</xdr:rowOff>
    </xdr:from>
    <xdr:to>
      <xdr:col>85</xdr:col>
      <xdr:colOff>177800</xdr:colOff>
      <xdr:row>104</xdr:row>
      <xdr:rowOff>116205</xdr:rowOff>
    </xdr:to>
    <xdr:sp macro="" textlink="">
      <xdr:nvSpPr>
        <xdr:cNvPr id="870" name="フローチャート: 判断 869">
          <a:extLst>
            <a:ext uri="{FF2B5EF4-FFF2-40B4-BE49-F238E27FC236}">
              <a16:creationId xmlns:a16="http://schemas.microsoft.com/office/drawing/2014/main" id="{EA36A5DB-79F3-4B51-86A9-F6CC028E8BDA}"/>
            </a:ext>
          </a:extLst>
        </xdr:cNvPr>
        <xdr:cNvSpPr/>
      </xdr:nvSpPr>
      <xdr:spPr>
        <a:xfrm>
          <a:off x="14325600" y="1744916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150495</xdr:rowOff>
    </xdr:from>
    <xdr:to>
      <xdr:col>81</xdr:col>
      <xdr:colOff>101600</xdr:colOff>
      <xdr:row>103</xdr:row>
      <xdr:rowOff>80645</xdr:rowOff>
    </xdr:to>
    <xdr:sp macro="" textlink="">
      <xdr:nvSpPr>
        <xdr:cNvPr id="871" name="フローチャート: 判断 870">
          <a:extLst>
            <a:ext uri="{FF2B5EF4-FFF2-40B4-BE49-F238E27FC236}">
              <a16:creationId xmlns:a16="http://schemas.microsoft.com/office/drawing/2014/main" id="{6D2A1D00-CB97-4A68-9577-5C1A014DB812}"/>
            </a:ext>
          </a:extLst>
        </xdr:cNvPr>
        <xdr:cNvSpPr/>
      </xdr:nvSpPr>
      <xdr:spPr>
        <a:xfrm>
          <a:off x="13578840" y="17249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137160</xdr:rowOff>
    </xdr:from>
    <xdr:to>
      <xdr:col>76</xdr:col>
      <xdr:colOff>165100</xdr:colOff>
      <xdr:row>102</xdr:row>
      <xdr:rowOff>67310</xdr:rowOff>
    </xdr:to>
    <xdr:sp macro="" textlink="">
      <xdr:nvSpPr>
        <xdr:cNvPr id="872" name="フローチャート: 判断 871">
          <a:extLst>
            <a:ext uri="{FF2B5EF4-FFF2-40B4-BE49-F238E27FC236}">
              <a16:creationId xmlns:a16="http://schemas.microsoft.com/office/drawing/2014/main" id="{A79114E4-CDEA-4844-98FB-D9F5131C7A23}"/>
            </a:ext>
          </a:extLst>
        </xdr:cNvPr>
        <xdr:cNvSpPr/>
      </xdr:nvSpPr>
      <xdr:spPr>
        <a:xfrm>
          <a:off x="12804140" y="17068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112395</xdr:rowOff>
    </xdr:from>
    <xdr:to>
      <xdr:col>72</xdr:col>
      <xdr:colOff>38100</xdr:colOff>
      <xdr:row>101</xdr:row>
      <xdr:rowOff>42545</xdr:rowOff>
    </xdr:to>
    <xdr:sp macro="" textlink="">
      <xdr:nvSpPr>
        <xdr:cNvPr id="873" name="フローチャート: 判断 872">
          <a:extLst>
            <a:ext uri="{FF2B5EF4-FFF2-40B4-BE49-F238E27FC236}">
              <a16:creationId xmlns:a16="http://schemas.microsoft.com/office/drawing/2014/main" id="{3CB8F858-99A1-403D-97B4-B237D56847F3}"/>
            </a:ext>
          </a:extLst>
        </xdr:cNvPr>
        <xdr:cNvSpPr/>
      </xdr:nvSpPr>
      <xdr:spPr>
        <a:xfrm>
          <a:off x="12029440" y="16876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112395</xdr:rowOff>
    </xdr:from>
    <xdr:to>
      <xdr:col>67</xdr:col>
      <xdr:colOff>101600</xdr:colOff>
      <xdr:row>101</xdr:row>
      <xdr:rowOff>42545</xdr:rowOff>
    </xdr:to>
    <xdr:sp macro="" textlink="">
      <xdr:nvSpPr>
        <xdr:cNvPr id="874" name="フローチャート: 判断 873">
          <a:extLst>
            <a:ext uri="{FF2B5EF4-FFF2-40B4-BE49-F238E27FC236}">
              <a16:creationId xmlns:a16="http://schemas.microsoft.com/office/drawing/2014/main" id="{4321F9C8-7582-4AB3-B133-83564E64E0EF}"/>
            </a:ext>
          </a:extLst>
        </xdr:cNvPr>
        <xdr:cNvSpPr/>
      </xdr:nvSpPr>
      <xdr:spPr>
        <a:xfrm>
          <a:off x="11231880" y="16876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8769AFE7-C167-44BF-B079-0B12F0A4DCA2}"/>
            </a:ext>
          </a:extLst>
        </xdr:cNvPr>
        <xdr:cNvSpPr txBox="1"/>
      </xdr:nvSpPr>
      <xdr:spPr>
        <a:xfrm>
          <a:off x="14208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25C6564D-DA2E-4499-BC85-916BE9331D35}"/>
            </a:ext>
          </a:extLst>
        </xdr:cNvPr>
        <xdr:cNvSpPr txBox="1"/>
      </xdr:nvSpPr>
      <xdr:spPr>
        <a:xfrm>
          <a:off x="134620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21DA9E05-9446-4A35-BD9E-053EFDA422FA}"/>
            </a:ext>
          </a:extLst>
        </xdr:cNvPr>
        <xdr:cNvSpPr txBox="1"/>
      </xdr:nvSpPr>
      <xdr:spPr>
        <a:xfrm>
          <a:off x="126873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7720BF85-4C68-4530-9CB8-5B0388FBF7CA}"/>
            </a:ext>
          </a:extLst>
        </xdr:cNvPr>
        <xdr:cNvSpPr txBox="1"/>
      </xdr:nvSpPr>
      <xdr:spPr>
        <a:xfrm>
          <a:off x="1190498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29D3A188-C5F7-4F1F-B87E-91CABEAD9EF5}"/>
            </a:ext>
          </a:extLst>
        </xdr:cNvPr>
        <xdr:cNvSpPr txBox="1"/>
      </xdr:nvSpPr>
      <xdr:spPr>
        <a:xfrm>
          <a:off x="111150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137160</xdr:rowOff>
    </xdr:from>
    <xdr:to>
      <xdr:col>85</xdr:col>
      <xdr:colOff>177800</xdr:colOff>
      <xdr:row>102</xdr:row>
      <xdr:rowOff>67310</xdr:rowOff>
    </xdr:to>
    <xdr:sp macro="" textlink="">
      <xdr:nvSpPr>
        <xdr:cNvPr id="880" name="楕円 879">
          <a:extLst>
            <a:ext uri="{FF2B5EF4-FFF2-40B4-BE49-F238E27FC236}">
              <a16:creationId xmlns:a16="http://schemas.microsoft.com/office/drawing/2014/main" id="{C09483F3-F6F2-475D-B6F2-C4D017257815}"/>
            </a:ext>
          </a:extLst>
        </xdr:cNvPr>
        <xdr:cNvSpPr/>
      </xdr:nvSpPr>
      <xdr:spPr>
        <a:xfrm>
          <a:off x="14325600" y="17068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160020</xdr:rowOff>
    </xdr:from>
    <xdr:ext cx="405130" cy="259080"/>
    <xdr:sp macro="" textlink="">
      <xdr:nvSpPr>
        <xdr:cNvPr id="881" name="【公民館】&#10;有形固定資産減価償却率該当値テキスト">
          <a:extLst>
            <a:ext uri="{FF2B5EF4-FFF2-40B4-BE49-F238E27FC236}">
              <a16:creationId xmlns:a16="http://schemas.microsoft.com/office/drawing/2014/main" id="{A829B20F-2371-4B10-909C-6025E7A81DB5}"/>
            </a:ext>
          </a:extLst>
        </xdr:cNvPr>
        <xdr:cNvSpPr txBox="1"/>
      </xdr:nvSpPr>
      <xdr:spPr>
        <a:xfrm>
          <a:off x="14414500" y="1692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100</xdr:row>
      <xdr:rowOff>101600</xdr:rowOff>
    </xdr:from>
    <xdr:to>
      <xdr:col>81</xdr:col>
      <xdr:colOff>101600</xdr:colOff>
      <xdr:row>101</xdr:row>
      <xdr:rowOff>31750</xdr:rowOff>
    </xdr:to>
    <xdr:sp macro="" textlink="">
      <xdr:nvSpPr>
        <xdr:cNvPr id="882" name="楕円 881">
          <a:extLst>
            <a:ext uri="{FF2B5EF4-FFF2-40B4-BE49-F238E27FC236}">
              <a16:creationId xmlns:a16="http://schemas.microsoft.com/office/drawing/2014/main" id="{F431A822-E5AE-48CA-B138-4640777815C9}"/>
            </a:ext>
          </a:extLst>
        </xdr:cNvPr>
        <xdr:cNvSpPr/>
      </xdr:nvSpPr>
      <xdr:spPr>
        <a:xfrm>
          <a:off x="13578840" y="16865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152400</xdr:rowOff>
    </xdr:from>
    <xdr:to>
      <xdr:col>85</xdr:col>
      <xdr:colOff>127000</xdr:colOff>
      <xdr:row>102</xdr:row>
      <xdr:rowOff>16510</xdr:rowOff>
    </xdr:to>
    <xdr:cxnSp macro="">
      <xdr:nvCxnSpPr>
        <xdr:cNvPr id="883" name="直線コネクタ 882">
          <a:extLst>
            <a:ext uri="{FF2B5EF4-FFF2-40B4-BE49-F238E27FC236}">
              <a16:creationId xmlns:a16="http://schemas.microsoft.com/office/drawing/2014/main" id="{F8471AF1-2AD8-41A1-8746-7A27EF5437C0}"/>
            </a:ext>
          </a:extLst>
        </xdr:cNvPr>
        <xdr:cNvCxnSpPr/>
      </xdr:nvCxnSpPr>
      <xdr:spPr>
        <a:xfrm>
          <a:off x="13629640" y="16916400"/>
          <a:ext cx="74676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50165</xdr:rowOff>
    </xdr:from>
    <xdr:to>
      <xdr:col>76</xdr:col>
      <xdr:colOff>165100</xdr:colOff>
      <xdr:row>101</xdr:row>
      <xdr:rowOff>151765</xdr:rowOff>
    </xdr:to>
    <xdr:sp macro="" textlink="">
      <xdr:nvSpPr>
        <xdr:cNvPr id="884" name="楕円 883">
          <a:extLst>
            <a:ext uri="{FF2B5EF4-FFF2-40B4-BE49-F238E27FC236}">
              <a16:creationId xmlns:a16="http://schemas.microsoft.com/office/drawing/2014/main" id="{22CE4885-1C15-4A55-AADF-D17EEA477405}"/>
            </a:ext>
          </a:extLst>
        </xdr:cNvPr>
        <xdr:cNvSpPr/>
      </xdr:nvSpPr>
      <xdr:spPr>
        <a:xfrm>
          <a:off x="12804140" y="1698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152400</xdr:rowOff>
    </xdr:from>
    <xdr:to>
      <xdr:col>81</xdr:col>
      <xdr:colOff>50800</xdr:colOff>
      <xdr:row>101</xdr:row>
      <xdr:rowOff>100965</xdr:rowOff>
    </xdr:to>
    <xdr:cxnSp macro="">
      <xdr:nvCxnSpPr>
        <xdr:cNvPr id="885" name="直線コネクタ 884">
          <a:extLst>
            <a:ext uri="{FF2B5EF4-FFF2-40B4-BE49-F238E27FC236}">
              <a16:creationId xmlns:a16="http://schemas.microsoft.com/office/drawing/2014/main" id="{8E2A2769-4E37-4A4F-9AB8-0708DB0351AF}"/>
            </a:ext>
          </a:extLst>
        </xdr:cNvPr>
        <xdr:cNvCxnSpPr/>
      </xdr:nvCxnSpPr>
      <xdr:spPr>
        <a:xfrm flipV="1">
          <a:off x="12854940" y="16916400"/>
          <a:ext cx="7747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886" name="楕円 885">
          <a:extLst>
            <a:ext uri="{FF2B5EF4-FFF2-40B4-BE49-F238E27FC236}">
              <a16:creationId xmlns:a16="http://schemas.microsoft.com/office/drawing/2014/main" id="{F73F2A7B-A616-456C-8B80-2A1DD4BA06BC}"/>
            </a:ext>
          </a:extLst>
        </xdr:cNvPr>
        <xdr:cNvSpPr/>
      </xdr:nvSpPr>
      <xdr:spPr>
        <a:xfrm>
          <a:off x="12029440" y="16789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101</xdr:row>
      <xdr:rowOff>100965</xdr:rowOff>
    </xdr:to>
    <xdr:cxnSp macro="">
      <xdr:nvCxnSpPr>
        <xdr:cNvPr id="887" name="直線コネクタ 886">
          <a:extLst>
            <a:ext uri="{FF2B5EF4-FFF2-40B4-BE49-F238E27FC236}">
              <a16:creationId xmlns:a16="http://schemas.microsoft.com/office/drawing/2014/main" id="{063E1B0D-AB68-4302-87F8-6CC86A7AC059}"/>
            </a:ext>
          </a:extLst>
        </xdr:cNvPr>
        <xdr:cNvCxnSpPr/>
      </xdr:nvCxnSpPr>
      <xdr:spPr>
        <a:xfrm>
          <a:off x="12072620" y="16840200"/>
          <a:ext cx="78232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88265</xdr:rowOff>
    </xdr:from>
    <xdr:to>
      <xdr:col>67</xdr:col>
      <xdr:colOff>101600</xdr:colOff>
      <xdr:row>100</xdr:row>
      <xdr:rowOff>18415</xdr:rowOff>
    </xdr:to>
    <xdr:sp macro="" textlink="">
      <xdr:nvSpPr>
        <xdr:cNvPr id="888" name="楕円 887">
          <a:extLst>
            <a:ext uri="{FF2B5EF4-FFF2-40B4-BE49-F238E27FC236}">
              <a16:creationId xmlns:a16="http://schemas.microsoft.com/office/drawing/2014/main" id="{379B4EFB-DA39-4BB8-8483-295418AAB6F1}"/>
            </a:ext>
          </a:extLst>
        </xdr:cNvPr>
        <xdr:cNvSpPr/>
      </xdr:nvSpPr>
      <xdr:spPr>
        <a:xfrm>
          <a:off x="11231880" y="16684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139065</xdr:rowOff>
    </xdr:from>
    <xdr:to>
      <xdr:col>71</xdr:col>
      <xdr:colOff>177800</xdr:colOff>
      <xdr:row>100</xdr:row>
      <xdr:rowOff>76200</xdr:rowOff>
    </xdr:to>
    <xdr:cxnSp macro="">
      <xdr:nvCxnSpPr>
        <xdr:cNvPr id="889" name="直線コネクタ 888">
          <a:extLst>
            <a:ext uri="{FF2B5EF4-FFF2-40B4-BE49-F238E27FC236}">
              <a16:creationId xmlns:a16="http://schemas.microsoft.com/office/drawing/2014/main" id="{FE675B39-90CF-43A9-B7CC-336378CE39BC}"/>
            </a:ext>
          </a:extLst>
        </xdr:cNvPr>
        <xdr:cNvCxnSpPr/>
      </xdr:nvCxnSpPr>
      <xdr:spPr>
        <a:xfrm>
          <a:off x="11282680" y="16735425"/>
          <a:ext cx="78994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71755</xdr:rowOff>
    </xdr:from>
    <xdr:ext cx="405130" cy="259080"/>
    <xdr:sp macro="" textlink="">
      <xdr:nvSpPr>
        <xdr:cNvPr id="890" name="n_1aveValue【公民館】&#10;有形固定資産減価償却率">
          <a:extLst>
            <a:ext uri="{FF2B5EF4-FFF2-40B4-BE49-F238E27FC236}">
              <a16:creationId xmlns:a16="http://schemas.microsoft.com/office/drawing/2014/main" id="{C51BFE16-8F03-470B-BC21-25C5E9E7DD5B}"/>
            </a:ext>
          </a:extLst>
        </xdr:cNvPr>
        <xdr:cNvSpPr txBox="1"/>
      </xdr:nvSpPr>
      <xdr:spPr>
        <a:xfrm>
          <a:off x="13437235" y="17338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58420</xdr:rowOff>
    </xdr:from>
    <xdr:ext cx="402590" cy="259080"/>
    <xdr:sp macro="" textlink="">
      <xdr:nvSpPr>
        <xdr:cNvPr id="891" name="n_2aveValue【公民館】&#10;有形固定資産減価償却率">
          <a:extLst>
            <a:ext uri="{FF2B5EF4-FFF2-40B4-BE49-F238E27FC236}">
              <a16:creationId xmlns:a16="http://schemas.microsoft.com/office/drawing/2014/main" id="{2CDB7777-8A41-44D2-8DD0-62A3DEE0A83F}"/>
            </a:ext>
          </a:extLst>
        </xdr:cNvPr>
        <xdr:cNvSpPr txBox="1"/>
      </xdr:nvSpPr>
      <xdr:spPr>
        <a:xfrm>
          <a:off x="12675235" y="17157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33655</xdr:rowOff>
    </xdr:from>
    <xdr:ext cx="402590" cy="258445"/>
    <xdr:sp macro="" textlink="">
      <xdr:nvSpPr>
        <xdr:cNvPr id="892" name="n_3aveValue【公民館】&#10;有形固定資産減価償却率">
          <a:extLst>
            <a:ext uri="{FF2B5EF4-FFF2-40B4-BE49-F238E27FC236}">
              <a16:creationId xmlns:a16="http://schemas.microsoft.com/office/drawing/2014/main" id="{C5B69CFB-231C-44BF-9D15-E64258B718E7}"/>
            </a:ext>
          </a:extLst>
        </xdr:cNvPr>
        <xdr:cNvSpPr txBox="1"/>
      </xdr:nvSpPr>
      <xdr:spPr>
        <a:xfrm>
          <a:off x="11900535" y="169652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33655</xdr:rowOff>
    </xdr:from>
    <xdr:ext cx="402590" cy="258445"/>
    <xdr:sp macro="" textlink="">
      <xdr:nvSpPr>
        <xdr:cNvPr id="893" name="n_4aveValue【公民館】&#10;有形固定資産減価償却率">
          <a:extLst>
            <a:ext uri="{FF2B5EF4-FFF2-40B4-BE49-F238E27FC236}">
              <a16:creationId xmlns:a16="http://schemas.microsoft.com/office/drawing/2014/main" id="{976207A4-B0A3-468F-AC64-FFA1186FF8FB}"/>
            </a:ext>
          </a:extLst>
        </xdr:cNvPr>
        <xdr:cNvSpPr txBox="1"/>
      </xdr:nvSpPr>
      <xdr:spPr>
        <a:xfrm>
          <a:off x="11102975" y="169652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48260</xdr:rowOff>
    </xdr:from>
    <xdr:ext cx="405130" cy="259080"/>
    <xdr:sp macro="" textlink="">
      <xdr:nvSpPr>
        <xdr:cNvPr id="894" name="n_1mainValue【公民館】&#10;有形固定資産減価償却率">
          <a:extLst>
            <a:ext uri="{FF2B5EF4-FFF2-40B4-BE49-F238E27FC236}">
              <a16:creationId xmlns:a16="http://schemas.microsoft.com/office/drawing/2014/main" id="{A06DA054-0A8D-4EF4-9248-240C1964DB93}"/>
            </a:ext>
          </a:extLst>
        </xdr:cNvPr>
        <xdr:cNvSpPr txBox="1"/>
      </xdr:nvSpPr>
      <xdr:spPr>
        <a:xfrm>
          <a:off x="13437235" y="16644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168275</xdr:rowOff>
    </xdr:from>
    <xdr:ext cx="402590" cy="256540"/>
    <xdr:sp macro="" textlink="">
      <xdr:nvSpPr>
        <xdr:cNvPr id="895" name="n_2mainValue【公民館】&#10;有形固定資産減価償却率">
          <a:extLst>
            <a:ext uri="{FF2B5EF4-FFF2-40B4-BE49-F238E27FC236}">
              <a16:creationId xmlns:a16="http://schemas.microsoft.com/office/drawing/2014/main" id="{67D51B97-97AF-487F-843D-5C9A6364C5DC}"/>
            </a:ext>
          </a:extLst>
        </xdr:cNvPr>
        <xdr:cNvSpPr txBox="1"/>
      </xdr:nvSpPr>
      <xdr:spPr>
        <a:xfrm>
          <a:off x="12675235" y="167646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98</xdr:row>
      <xdr:rowOff>143510</xdr:rowOff>
    </xdr:from>
    <xdr:ext cx="402590" cy="256540"/>
    <xdr:sp macro="" textlink="">
      <xdr:nvSpPr>
        <xdr:cNvPr id="896" name="n_3mainValue【公民館】&#10;有形固定資産減価償却率">
          <a:extLst>
            <a:ext uri="{FF2B5EF4-FFF2-40B4-BE49-F238E27FC236}">
              <a16:creationId xmlns:a16="http://schemas.microsoft.com/office/drawing/2014/main" id="{03B73E9D-7ADD-4622-90C1-9F89853F8958}"/>
            </a:ext>
          </a:extLst>
        </xdr:cNvPr>
        <xdr:cNvSpPr txBox="1"/>
      </xdr:nvSpPr>
      <xdr:spPr>
        <a:xfrm>
          <a:off x="11900535" y="16572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98</xdr:row>
      <xdr:rowOff>34925</xdr:rowOff>
    </xdr:from>
    <xdr:ext cx="402590" cy="259080"/>
    <xdr:sp macro="" textlink="">
      <xdr:nvSpPr>
        <xdr:cNvPr id="897" name="n_4mainValue【公民館】&#10;有形固定資産減価償却率">
          <a:extLst>
            <a:ext uri="{FF2B5EF4-FFF2-40B4-BE49-F238E27FC236}">
              <a16:creationId xmlns:a16="http://schemas.microsoft.com/office/drawing/2014/main" id="{8ED76272-F956-49AF-A7F8-D0C884678371}"/>
            </a:ext>
          </a:extLst>
        </xdr:cNvPr>
        <xdr:cNvSpPr txBox="1"/>
      </xdr:nvSpPr>
      <xdr:spPr>
        <a:xfrm>
          <a:off x="11102975" y="164636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7A04346-EC18-47CE-9DF7-4C478FB6A96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4D268ABB-9B33-4F1A-BD27-CADB63C7E0E4}"/>
            </a:ext>
          </a:extLst>
        </xdr:cNvPr>
        <xdr:cNvSpPr/>
      </xdr:nvSpPr>
      <xdr:spPr>
        <a:xfrm>
          <a:off x="16220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478A4427-EF71-47DC-819D-D76FCA2C56B6}"/>
            </a:ext>
          </a:extLst>
        </xdr:cNvPr>
        <xdr:cNvSpPr/>
      </xdr:nvSpPr>
      <xdr:spPr>
        <a:xfrm>
          <a:off x="16220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8290E139-ED01-4040-B97F-37977D824D26}"/>
            </a:ext>
          </a:extLst>
        </xdr:cNvPr>
        <xdr:cNvSpPr/>
      </xdr:nvSpPr>
      <xdr:spPr>
        <a:xfrm>
          <a:off x="170992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6AC29E80-1AFA-454F-9AE0-D89385507874}"/>
            </a:ext>
          </a:extLst>
        </xdr:cNvPr>
        <xdr:cNvSpPr/>
      </xdr:nvSpPr>
      <xdr:spPr>
        <a:xfrm>
          <a:off x="170992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29D79E1F-F7A4-470D-AB30-FB285AD3E735}"/>
            </a:ext>
          </a:extLst>
        </xdr:cNvPr>
        <xdr:cNvSpPr/>
      </xdr:nvSpPr>
      <xdr:spPr>
        <a:xfrm>
          <a:off x="1810512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DF54EB83-1BAF-463D-BF20-84FB3FE58288}"/>
            </a:ext>
          </a:extLst>
        </xdr:cNvPr>
        <xdr:cNvSpPr/>
      </xdr:nvSpPr>
      <xdr:spPr>
        <a:xfrm>
          <a:off x="1810512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C1906CED-E576-462D-9419-141F1F8F6BE4}"/>
            </a:ext>
          </a:extLst>
        </xdr:cNvPr>
        <xdr:cNvSpPr/>
      </xdr:nvSpPr>
      <xdr:spPr>
        <a:xfrm>
          <a:off x="1609344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906" name="テキスト ボックス 905">
          <a:extLst>
            <a:ext uri="{FF2B5EF4-FFF2-40B4-BE49-F238E27FC236}">
              <a16:creationId xmlns:a16="http://schemas.microsoft.com/office/drawing/2014/main" id="{38D3BDE8-E9A3-4988-A049-AC351496DFBA}"/>
            </a:ext>
          </a:extLst>
        </xdr:cNvPr>
        <xdr:cNvSpPr txBox="1"/>
      </xdr:nvSpPr>
      <xdr:spPr>
        <a:xfrm>
          <a:off x="16078200" y="1620774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D98504B0-657D-43A6-96BC-E5E2A427032B}"/>
            </a:ext>
          </a:extLst>
        </xdr:cNvPr>
        <xdr:cNvCxnSpPr/>
      </xdr:nvCxnSpPr>
      <xdr:spPr>
        <a:xfrm>
          <a:off x="1609344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908" name="テキスト ボックス 907">
          <a:extLst>
            <a:ext uri="{FF2B5EF4-FFF2-40B4-BE49-F238E27FC236}">
              <a16:creationId xmlns:a16="http://schemas.microsoft.com/office/drawing/2014/main" id="{3B16CBB0-4954-4250-8A63-4BD211577FA9}"/>
            </a:ext>
          </a:extLst>
        </xdr:cNvPr>
        <xdr:cNvSpPr txBox="1"/>
      </xdr:nvSpPr>
      <xdr:spPr>
        <a:xfrm>
          <a:off x="1569466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909" name="直線コネクタ 908">
          <a:extLst>
            <a:ext uri="{FF2B5EF4-FFF2-40B4-BE49-F238E27FC236}">
              <a16:creationId xmlns:a16="http://schemas.microsoft.com/office/drawing/2014/main" id="{184143F4-B6C2-4A18-8F96-3A6B609CBE23}"/>
            </a:ext>
          </a:extLst>
        </xdr:cNvPr>
        <xdr:cNvCxnSpPr/>
      </xdr:nvCxnSpPr>
      <xdr:spPr>
        <a:xfrm>
          <a:off x="16093440" y="180708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4820" cy="259080"/>
    <xdr:sp macro="" textlink="">
      <xdr:nvSpPr>
        <xdr:cNvPr id="910" name="テキスト ボックス 909">
          <a:extLst>
            <a:ext uri="{FF2B5EF4-FFF2-40B4-BE49-F238E27FC236}">
              <a16:creationId xmlns:a16="http://schemas.microsoft.com/office/drawing/2014/main" id="{C7EF6588-D9E1-4B90-B7E8-D0C7A9FA34D3}"/>
            </a:ext>
          </a:extLst>
        </xdr:cNvPr>
        <xdr:cNvSpPr txBox="1"/>
      </xdr:nvSpPr>
      <xdr:spPr>
        <a:xfrm>
          <a:off x="15694660" y="179324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1E90DAE9-7F7D-48A4-BE61-C23404A4DB73}"/>
            </a:ext>
          </a:extLst>
        </xdr:cNvPr>
        <xdr:cNvCxnSpPr/>
      </xdr:nvCxnSpPr>
      <xdr:spPr>
        <a:xfrm>
          <a:off x="16093440" y="175107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912" name="テキスト ボックス 911">
          <a:extLst>
            <a:ext uri="{FF2B5EF4-FFF2-40B4-BE49-F238E27FC236}">
              <a16:creationId xmlns:a16="http://schemas.microsoft.com/office/drawing/2014/main" id="{E62858D9-5D0D-40E3-80B4-6C4946DB22E2}"/>
            </a:ext>
          </a:extLst>
        </xdr:cNvPr>
        <xdr:cNvSpPr txBox="1"/>
      </xdr:nvSpPr>
      <xdr:spPr>
        <a:xfrm>
          <a:off x="15694660" y="173723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13" name="直線コネクタ 912">
          <a:extLst>
            <a:ext uri="{FF2B5EF4-FFF2-40B4-BE49-F238E27FC236}">
              <a16:creationId xmlns:a16="http://schemas.microsoft.com/office/drawing/2014/main" id="{83209E57-81B9-4365-A53B-16D3F057DE2C}"/>
            </a:ext>
          </a:extLst>
        </xdr:cNvPr>
        <xdr:cNvCxnSpPr/>
      </xdr:nvCxnSpPr>
      <xdr:spPr>
        <a:xfrm>
          <a:off x="16093440" y="169506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4820" cy="259080"/>
    <xdr:sp macro="" textlink="">
      <xdr:nvSpPr>
        <xdr:cNvPr id="914" name="テキスト ボックス 913">
          <a:extLst>
            <a:ext uri="{FF2B5EF4-FFF2-40B4-BE49-F238E27FC236}">
              <a16:creationId xmlns:a16="http://schemas.microsoft.com/office/drawing/2014/main" id="{071D0A14-6C80-4161-93F1-176E74CCEDAB}"/>
            </a:ext>
          </a:extLst>
        </xdr:cNvPr>
        <xdr:cNvSpPr txBox="1"/>
      </xdr:nvSpPr>
      <xdr:spPr>
        <a:xfrm>
          <a:off x="15694660" y="16812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10AA8B5C-8AB7-4418-930E-B9CD795CC0A3}"/>
            </a:ext>
          </a:extLst>
        </xdr:cNvPr>
        <xdr:cNvCxnSpPr/>
      </xdr:nvCxnSpPr>
      <xdr:spPr>
        <a:xfrm>
          <a:off x="1609344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16" name="テキスト ボックス 915">
          <a:extLst>
            <a:ext uri="{FF2B5EF4-FFF2-40B4-BE49-F238E27FC236}">
              <a16:creationId xmlns:a16="http://schemas.microsoft.com/office/drawing/2014/main" id="{2326BAD7-EE06-4413-A719-D05383CC0EDE}"/>
            </a:ext>
          </a:extLst>
        </xdr:cNvPr>
        <xdr:cNvSpPr txBox="1"/>
      </xdr:nvSpPr>
      <xdr:spPr>
        <a:xfrm>
          <a:off x="15694660" y="162560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B2A74F4B-0D53-4026-811F-268EC308D65B}"/>
            </a:ext>
          </a:extLst>
        </xdr:cNvPr>
        <xdr:cNvSpPr/>
      </xdr:nvSpPr>
      <xdr:spPr>
        <a:xfrm>
          <a:off x="1609344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161925</xdr:rowOff>
    </xdr:from>
    <xdr:to>
      <xdr:col>116</xdr:col>
      <xdr:colOff>62865</xdr:colOff>
      <xdr:row>108</xdr:row>
      <xdr:rowOff>47625</xdr:rowOff>
    </xdr:to>
    <xdr:cxnSp macro="">
      <xdr:nvCxnSpPr>
        <xdr:cNvPr id="918" name="直線コネクタ 917">
          <a:extLst>
            <a:ext uri="{FF2B5EF4-FFF2-40B4-BE49-F238E27FC236}">
              <a16:creationId xmlns:a16="http://schemas.microsoft.com/office/drawing/2014/main" id="{E93F0CB2-216D-4320-A3F6-35A4D398639C}"/>
            </a:ext>
          </a:extLst>
        </xdr:cNvPr>
        <xdr:cNvCxnSpPr/>
      </xdr:nvCxnSpPr>
      <xdr:spPr>
        <a:xfrm flipV="1">
          <a:off x="19509105" y="16925925"/>
          <a:ext cx="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52070</xdr:rowOff>
    </xdr:from>
    <xdr:ext cx="469900" cy="256540"/>
    <xdr:sp macro="" textlink="">
      <xdr:nvSpPr>
        <xdr:cNvPr id="919" name="【公民館】&#10;一人当たり面積最小値テキスト">
          <a:extLst>
            <a:ext uri="{FF2B5EF4-FFF2-40B4-BE49-F238E27FC236}">
              <a16:creationId xmlns:a16="http://schemas.microsoft.com/office/drawing/2014/main" id="{5DED6D64-51BF-40F6-A655-406B05F94D41}"/>
            </a:ext>
          </a:extLst>
        </xdr:cNvPr>
        <xdr:cNvSpPr txBox="1"/>
      </xdr:nvSpPr>
      <xdr:spPr>
        <a:xfrm>
          <a:off x="19547840" y="181571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920" name="直線コネクタ 919">
          <a:extLst>
            <a:ext uri="{FF2B5EF4-FFF2-40B4-BE49-F238E27FC236}">
              <a16:creationId xmlns:a16="http://schemas.microsoft.com/office/drawing/2014/main" id="{497AFB6B-58D7-4D6F-B5FC-31610D9420C9}"/>
            </a:ext>
          </a:extLst>
        </xdr:cNvPr>
        <xdr:cNvCxnSpPr/>
      </xdr:nvCxnSpPr>
      <xdr:spPr>
        <a:xfrm>
          <a:off x="19443700" y="181527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109220</xdr:rowOff>
    </xdr:from>
    <xdr:ext cx="469900" cy="256540"/>
    <xdr:sp macro="" textlink="">
      <xdr:nvSpPr>
        <xdr:cNvPr id="921" name="【公民館】&#10;一人当たり面積最大値テキスト">
          <a:extLst>
            <a:ext uri="{FF2B5EF4-FFF2-40B4-BE49-F238E27FC236}">
              <a16:creationId xmlns:a16="http://schemas.microsoft.com/office/drawing/2014/main" id="{F831C5EE-F0AC-4A4F-851B-1306DAC0F15C}"/>
            </a:ext>
          </a:extLst>
        </xdr:cNvPr>
        <xdr:cNvSpPr txBox="1"/>
      </xdr:nvSpPr>
      <xdr:spPr>
        <a:xfrm>
          <a:off x="19547840" y="167055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0.305</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922" name="直線コネクタ 921">
          <a:extLst>
            <a:ext uri="{FF2B5EF4-FFF2-40B4-BE49-F238E27FC236}">
              <a16:creationId xmlns:a16="http://schemas.microsoft.com/office/drawing/2014/main" id="{0578CB7F-8E9E-46CE-8AE8-43EE4565F487}"/>
            </a:ext>
          </a:extLst>
        </xdr:cNvPr>
        <xdr:cNvCxnSpPr/>
      </xdr:nvCxnSpPr>
      <xdr:spPr>
        <a:xfrm>
          <a:off x="19443700" y="169259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129540</xdr:rowOff>
    </xdr:from>
    <xdr:ext cx="469900" cy="259080"/>
    <xdr:sp macro="" textlink="">
      <xdr:nvSpPr>
        <xdr:cNvPr id="923" name="【公民館】&#10;一人当たり面積平均値テキスト">
          <a:extLst>
            <a:ext uri="{FF2B5EF4-FFF2-40B4-BE49-F238E27FC236}">
              <a16:creationId xmlns:a16="http://schemas.microsoft.com/office/drawing/2014/main" id="{F228AF89-5783-4BF7-8C59-358D1C77150B}"/>
            </a:ext>
          </a:extLst>
        </xdr:cNvPr>
        <xdr:cNvSpPr txBox="1"/>
      </xdr:nvSpPr>
      <xdr:spPr>
        <a:xfrm>
          <a:off x="19547840" y="173964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924" name="フローチャート: 判断 923">
          <a:extLst>
            <a:ext uri="{FF2B5EF4-FFF2-40B4-BE49-F238E27FC236}">
              <a16:creationId xmlns:a16="http://schemas.microsoft.com/office/drawing/2014/main" id="{703D1CFD-E22D-4357-A341-86A9238D08AE}"/>
            </a:ext>
          </a:extLst>
        </xdr:cNvPr>
        <xdr:cNvSpPr/>
      </xdr:nvSpPr>
      <xdr:spPr>
        <a:xfrm>
          <a:off x="19458940" y="1741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76835</xdr:rowOff>
    </xdr:from>
    <xdr:to>
      <xdr:col>112</xdr:col>
      <xdr:colOff>38100</xdr:colOff>
      <xdr:row>105</xdr:row>
      <xdr:rowOff>6985</xdr:rowOff>
    </xdr:to>
    <xdr:sp macro="" textlink="">
      <xdr:nvSpPr>
        <xdr:cNvPr id="925" name="フローチャート: 判断 924">
          <a:extLst>
            <a:ext uri="{FF2B5EF4-FFF2-40B4-BE49-F238E27FC236}">
              <a16:creationId xmlns:a16="http://schemas.microsoft.com/office/drawing/2014/main" id="{54AEAE83-36EF-4A24-B4DE-0E9C10E13568}"/>
            </a:ext>
          </a:extLst>
        </xdr:cNvPr>
        <xdr:cNvSpPr/>
      </xdr:nvSpPr>
      <xdr:spPr>
        <a:xfrm>
          <a:off x="18735040" y="1751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926" name="フローチャート: 判断 925">
          <a:extLst>
            <a:ext uri="{FF2B5EF4-FFF2-40B4-BE49-F238E27FC236}">
              <a16:creationId xmlns:a16="http://schemas.microsoft.com/office/drawing/2014/main" id="{168069A6-C0BA-4125-A43E-F0F363F53687}"/>
            </a:ext>
          </a:extLst>
        </xdr:cNvPr>
        <xdr:cNvSpPr/>
      </xdr:nvSpPr>
      <xdr:spPr>
        <a:xfrm>
          <a:off x="1793748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145415</xdr:rowOff>
    </xdr:from>
    <xdr:to>
      <xdr:col>102</xdr:col>
      <xdr:colOff>165100</xdr:colOff>
      <xdr:row>105</xdr:row>
      <xdr:rowOff>75565</xdr:rowOff>
    </xdr:to>
    <xdr:sp macro="" textlink="">
      <xdr:nvSpPr>
        <xdr:cNvPr id="927" name="フローチャート: 判断 926">
          <a:extLst>
            <a:ext uri="{FF2B5EF4-FFF2-40B4-BE49-F238E27FC236}">
              <a16:creationId xmlns:a16="http://schemas.microsoft.com/office/drawing/2014/main" id="{3B780E7E-128E-4E16-A110-3FD910882DE2}"/>
            </a:ext>
          </a:extLst>
        </xdr:cNvPr>
        <xdr:cNvSpPr/>
      </xdr:nvSpPr>
      <xdr:spPr>
        <a:xfrm>
          <a:off x="17162780" y="17579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88265</xdr:rowOff>
    </xdr:from>
    <xdr:to>
      <xdr:col>98</xdr:col>
      <xdr:colOff>38100</xdr:colOff>
      <xdr:row>106</xdr:row>
      <xdr:rowOff>18415</xdr:rowOff>
    </xdr:to>
    <xdr:sp macro="" textlink="">
      <xdr:nvSpPr>
        <xdr:cNvPr id="928" name="フローチャート: 判断 927">
          <a:extLst>
            <a:ext uri="{FF2B5EF4-FFF2-40B4-BE49-F238E27FC236}">
              <a16:creationId xmlns:a16="http://schemas.microsoft.com/office/drawing/2014/main" id="{81158BCE-695E-4124-B1DB-5EDC8F5B7BD6}"/>
            </a:ext>
          </a:extLst>
        </xdr:cNvPr>
        <xdr:cNvSpPr/>
      </xdr:nvSpPr>
      <xdr:spPr>
        <a:xfrm>
          <a:off x="16388080" y="176904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94EF88B6-510E-47CF-81C5-CD74CD54231E}"/>
            </a:ext>
          </a:extLst>
        </xdr:cNvPr>
        <xdr:cNvSpPr txBox="1"/>
      </xdr:nvSpPr>
      <xdr:spPr>
        <a:xfrm>
          <a:off x="193421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55199C27-B1AD-4DD6-B0D2-C63326054438}"/>
            </a:ext>
          </a:extLst>
        </xdr:cNvPr>
        <xdr:cNvSpPr txBox="1"/>
      </xdr:nvSpPr>
      <xdr:spPr>
        <a:xfrm>
          <a:off x="1861058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22F0EE99-AABB-4EBB-A788-AA14C448C191}"/>
            </a:ext>
          </a:extLst>
        </xdr:cNvPr>
        <xdr:cNvSpPr txBox="1"/>
      </xdr:nvSpPr>
      <xdr:spPr>
        <a:xfrm>
          <a:off x="178206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4595A6C5-B98A-4C18-AB3A-DCFF3A840754}"/>
            </a:ext>
          </a:extLst>
        </xdr:cNvPr>
        <xdr:cNvSpPr txBox="1"/>
      </xdr:nvSpPr>
      <xdr:spPr>
        <a:xfrm>
          <a:off x="170459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3" name="テキスト ボックス 932">
          <a:extLst>
            <a:ext uri="{FF2B5EF4-FFF2-40B4-BE49-F238E27FC236}">
              <a16:creationId xmlns:a16="http://schemas.microsoft.com/office/drawing/2014/main" id="{A9751467-30E1-4FDE-A63E-0DE95CD25276}"/>
            </a:ext>
          </a:extLst>
        </xdr:cNvPr>
        <xdr:cNvSpPr txBox="1"/>
      </xdr:nvSpPr>
      <xdr:spPr>
        <a:xfrm>
          <a:off x="1626362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2540</xdr:rowOff>
    </xdr:from>
    <xdr:to>
      <xdr:col>116</xdr:col>
      <xdr:colOff>114300</xdr:colOff>
      <xdr:row>103</xdr:row>
      <xdr:rowOff>104140</xdr:rowOff>
    </xdr:to>
    <xdr:sp macro="" textlink="">
      <xdr:nvSpPr>
        <xdr:cNvPr id="934" name="楕円 933">
          <a:extLst>
            <a:ext uri="{FF2B5EF4-FFF2-40B4-BE49-F238E27FC236}">
              <a16:creationId xmlns:a16="http://schemas.microsoft.com/office/drawing/2014/main" id="{EFF2A724-8CE2-4D73-BD3F-C09C031E35EE}"/>
            </a:ext>
          </a:extLst>
        </xdr:cNvPr>
        <xdr:cNvSpPr/>
      </xdr:nvSpPr>
      <xdr:spPr>
        <a:xfrm>
          <a:off x="19458940" y="1726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25400</xdr:rowOff>
    </xdr:from>
    <xdr:ext cx="469900" cy="259080"/>
    <xdr:sp macro="" textlink="">
      <xdr:nvSpPr>
        <xdr:cNvPr id="935" name="【公民館】&#10;一人当たり面積該当値テキスト">
          <a:extLst>
            <a:ext uri="{FF2B5EF4-FFF2-40B4-BE49-F238E27FC236}">
              <a16:creationId xmlns:a16="http://schemas.microsoft.com/office/drawing/2014/main" id="{88177C33-804F-4CF8-B32F-10448F10D5D7}"/>
            </a:ext>
          </a:extLst>
        </xdr:cNvPr>
        <xdr:cNvSpPr txBox="1"/>
      </xdr:nvSpPr>
      <xdr:spPr>
        <a:xfrm>
          <a:off x="19547840" y="1712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13970</xdr:rowOff>
    </xdr:from>
    <xdr:to>
      <xdr:col>112</xdr:col>
      <xdr:colOff>38100</xdr:colOff>
      <xdr:row>103</xdr:row>
      <xdr:rowOff>115570</xdr:rowOff>
    </xdr:to>
    <xdr:sp macro="" textlink="">
      <xdr:nvSpPr>
        <xdr:cNvPr id="936" name="楕円 935">
          <a:extLst>
            <a:ext uri="{FF2B5EF4-FFF2-40B4-BE49-F238E27FC236}">
              <a16:creationId xmlns:a16="http://schemas.microsoft.com/office/drawing/2014/main" id="{43C5ACCF-9387-48FD-8E81-02A01F5BF5F3}"/>
            </a:ext>
          </a:extLst>
        </xdr:cNvPr>
        <xdr:cNvSpPr/>
      </xdr:nvSpPr>
      <xdr:spPr>
        <a:xfrm>
          <a:off x="18735040" y="17280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53340</xdr:rowOff>
    </xdr:from>
    <xdr:to>
      <xdr:col>116</xdr:col>
      <xdr:colOff>63500</xdr:colOff>
      <xdr:row>103</xdr:row>
      <xdr:rowOff>64770</xdr:rowOff>
    </xdr:to>
    <xdr:cxnSp macro="">
      <xdr:nvCxnSpPr>
        <xdr:cNvPr id="937" name="直線コネクタ 936">
          <a:extLst>
            <a:ext uri="{FF2B5EF4-FFF2-40B4-BE49-F238E27FC236}">
              <a16:creationId xmlns:a16="http://schemas.microsoft.com/office/drawing/2014/main" id="{AA62459E-F5D2-43C5-AEE6-61D06FAF8DD0}"/>
            </a:ext>
          </a:extLst>
        </xdr:cNvPr>
        <xdr:cNvCxnSpPr/>
      </xdr:nvCxnSpPr>
      <xdr:spPr>
        <a:xfrm flipV="1">
          <a:off x="18778220" y="17320260"/>
          <a:ext cx="7315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19685</xdr:rowOff>
    </xdr:from>
    <xdr:to>
      <xdr:col>107</xdr:col>
      <xdr:colOff>101600</xdr:colOff>
      <xdr:row>103</xdr:row>
      <xdr:rowOff>121285</xdr:rowOff>
    </xdr:to>
    <xdr:sp macro="" textlink="">
      <xdr:nvSpPr>
        <xdr:cNvPr id="938" name="楕円 937">
          <a:extLst>
            <a:ext uri="{FF2B5EF4-FFF2-40B4-BE49-F238E27FC236}">
              <a16:creationId xmlns:a16="http://schemas.microsoft.com/office/drawing/2014/main" id="{AFE75228-DF87-470F-8AD8-811C8F3FA7BF}"/>
            </a:ext>
          </a:extLst>
        </xdr:cNvPr>
        <xdr:cNvSpPr/>
      </xdr:nvSpPr>
      <xdr:spPr>
        <a:xfrm>
          <a:off x="1793748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64770</xdr:rowOff>
    </xdr:from>
    <xdr:to>
      <xdr:col>111</xdr:col>
      <xdr:colOff>177800</xdr:colOff>
      <xdr:row>103</xdr:row>
      <xdr:rowOff>70485</xdr:rowOff>
    </xdr:to>
    <xdr:cxnSp macro="">
      <xdr:nvCxnSpPr>
        <xdr:cNvPr id="939" name="直線コネクタ 938">
          <a:extLst>
            <a:ext uri="{FF2B5EF4-FFF2-40B4-BE49-F238E27FC236}">
              <a16:creationId xmlns:a16="http://schemas.microsoft.com/office/drawing/2014/main" id="{95F63D00-E628-4737-A1E4-C2A8EFE9B20A}"/>
            </a:ext>
          </a:extLst>
        </xdr:cNvPr>
        <xdr:cNvCxnSpPr/>
      </xdr:nvCxnSpPr>
      <xdr:spPr>
        <a:xfrm flipV="1">
          <a:off x="17988280" y="17331690"/>
          <a:ext cx="78994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36830</xdr:rowOff>
    </xdr:from>
    <xdr:to>
      <xdr:col>102</xdr:col>
      <xdr:colOff>165100</xdr:colOff>
      <xdr:row>103</xdr:row>
      <xdr:rowOff>138430</xdr:rowOff>
    </xdr:to>
    <xdr:sp macro="" textlink="">
      <xdr:nvSpPr>
        <xdr:cNvPr id="940" name="楕円 939">
          <a:extLst>
            <a:ext uri="{FF2B5EF4-FFF2-40B4-BE49-F238E27FC236}">
              <a16:creationId xmlns:a16="http://schemas.microsoft.com/office/drawing/2014/main" id="{82A7C153-2CF4-41C7-B8BB-EED666B1B983}"/>
            </a:ext>
          </a:extLst>
        </xdr:cNvPr>
        <xdr:cNvSpPr/>
      </xdr:nvSpPr>
      <xdr:spPr>
        <a:xfrm>
          <a:off x="1716278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70485</xdr:rowOff>
    </xdr:from>
    <xdr:to>
      <xdr:col>107</xdr:col>
      <xdr:colOff>50800</xdr:colOff>
      <xdr:row>103</xdr:row>
      <xdr:rowOff>87630</xdr:rowOff>
    </xdr:to>
    <xdr:cxnSp macro="">
      <xdr:nvCxnSpPr>
        <xdr:cNvPr id="941" name="直線コネクタ 940">
          <a:extLst>
            <a:ext uri="{FF2B5EF4-FFF2-40B4-BE49-F238E27FC236}">
              <a16:creationId xmlns:a16="http://schemas.microsoft.com/office/drawing/2014/main" id="{6F6BFA88-CF65-4ADE-8A8A-370B212788D9}"/>
            </a:ext>
          </a:extLst>
        </xdr:cNvPr>
        <xdr:cNvCxnSpPr/>
      </xdr:nvCxnSpPr>
      <xdr:spPr>
        <a:xfrm flipV="1">
          <a:off x="17213580" y="17337405"/>
          <a:ext cx="7747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48260</xdr:rowOff>
    </xdr:from>
    <xdr:to>
      <xdr:col>98</xdr:col>
      <xdr:colOff>38100</xdr:colOff>
      <xdr:row>103</xdr:row>
      <xdr:rowOff>149860</xdr:rowOff>
    </xdr:to>
    <xdr:sp macro="" textlink="">
      <xdr:nvSpPr>
        <xdr:cNvPr id="942" name="楕円 941">
          <a:extLst>
            <a:ext uri="{FF2B5EF4-FFF2-40B4-BE49-F238E27FC236}">
              <a16:creationId xmlns:a16="http://schemas.microsoft.com/office/drawing/2014/main" id="{84C95E1C-D245-462E-87F3-67052B08545B}"/>
            </a:ext>
          </a:extLst>
        </xdr:cNvPr>
        <xdr:cNvSpPr/>
      </xdr:nvSpPr>
      <xdr:spPr>
        <a:xfrm>
          <a:off x="16388080" y="17315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87630</xdr:rowOff>
    </xdr:from>
    <xdr:to>
      <xdr:col>102</xdr:col>
      <xdr:colOff>114300</xdr:colOff>
      <xdr:row>103</xdr:row>
      <xdr:rowOff>99060</xdr:rowOff>
    </xdr:to>
    <xdr:cxnSp macro="">
      <xdr:nvCxnSpPr>
        <xdr:cNvPr id="943" name="直線コネクタ 942">
          <a:extLst>
            <a:ext uri="{FF2B5EF4-FFF2-40B4-BE49-F238E27FC236}">
              <a16:creationId xmlns:a16="http://schemas.microsoft.com/office/drawing/2014/main" id="{C16FC6AD-1E47-4CEA-8C22-4FCFE2E439F9}"/>
            </a:ext>
          </a:extLst>
        </xdr:cNvPr>
        <xdr:cNvCxnSpPr/>
      </xdr:nvCxnSpPr>
      <xdr:spPr>
        <a:xfrm flipV="1">
          <a:off x="16431260" y="17354550"/>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169545</xdr:rowOff>
    </xdr:from>
    <xdr:ext cx="469900" cy="256540"/>
    <xdr:sp macro="" textlink="">
      <xdr:nvSpPr>
        <xdr:cNvPr id="944" name="n_1aveValue【公民館】&#10;一人当たり面積">
          <a:extLst>
            <a:ext uri="{FF2B5EF4-FFF2-40B4-BE49-F238E27FC236}">
              <a16:creationId xmlns:a16="http://schemas.microsoft.com/office/drawing/2014/main" id="{985D8CBA-8447-4176-B035-3796A7976F16}"/>
            </a:ext>
          </a:extLst>
        </xdr:cNvPr>
        <xdr:cNvSpPr txBox="1"/>
      </xdr:nvSpPr>
      <xdr:spPr>
        <a:xfrm>
          <a:off x="18561050" y="176041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60960</xdr:rowOff>
    </xdr:from>
    <xdr:ext cx="467360" cy="259080"/>
    <xdr:sp macro="" textlink="">
      <xdr:nvSpPr>
        <xdr:cNvPr id="945" name="n_2aveValue【公民館】&#10;一人当たり面積">
          <a:extLst>
            <a:ext uri="{FF2B5EF4-FFF2-40B4-BE49-F238E27FC236}">
              <a16:creationId xmlns:a16="http://schemas.microsoft.com/office/drawing/2014/main" id="{ABB53F0A-C094-489B-BB2D-6FA857CB6C91}"/>
            </a:ext>
          </a:extLst>
        </xdr:cNvPr>
        <xdr:cNvSpPr txBox="1"/>
      </xdr:nvSpPr>
      <xdr:spPr>
        <a:xfrm>
          <a:off x="17776190" y="17663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66675</xdr:rowOff>
    </xdr:from>
    <xdr:ext cx="467360" cy="256540"/>
    <xdr:sp macro="" textlink="">
      <xdr:nvSpPr>
        <xdr:cNvPr id="946" name="n_3aveValue【公民館】&#10;一人当たり面積">
          <a:extLst>
            <a:ext uri="{FF2B5EF4-FFF2-40B4-BE49-F238E27FC236}">
              <a16:creationId xmlns:a16="http://schemas.microsoft.com/office/drawing/2014/main" id="{5D3AB19B-A24A-4ED5-8297-BEE9C3203156}"/>
            </a:ext>
          </a:extLst>
        </xdr:cNvPr>
        <xdr:cNvSpPr txBox="1"/>
      </xdr:nvSpPr>
      <xdr:spPr>
        <a:xfrm>
          <a:off x="17001490" y="176688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9525</xdr:rowOff>
    </xdr:from>
    <xdr:ext cx="467360" cy="256540"/>
    <xdr:sp macro="" textlink="">
      <xdr:nvSpPr>
        <xdr:cNvPr id="947" name="n_4aveValue【公民館】&#10;一人当たり面積">
          <a:extLst>
            <a:ext uri="{FF2B5EF4-FFF2-40B4-BE49-F238E27FC236}">
              <a16:creationId xmlns:a16="http://schemas.microsoft.com/office/drawing/2014/main" id="{92627E64-DC0C-48E3-B4C9-68CF469CC8CF}"/>
            </a:ext>
          </a:extLst>
        </xdr:cNvPr>
        <xdr:cNvSpPr txBox="1"/>
      </xdr:nvSpPr>
      <xdr:spPr>
        <a:xfrm>
          <a:off x="16226790" y="177793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132080</xdr:rowOff>
    </xdr:from>
    <xdr:ext cx="469900" cy="256540"/>
    <xdr:sp macro="" textlink="">
      <xdr:nvSpPr>
        <xdr:cNvPr id="948" name="n_1mainValue【公民館】&#10;一人当たり面積">
          <a:extLst>
            <a:ext uri="{FF2B5EF4-FFF2-40B4-BE49-F238E27FC236}">
              <a16:creationId xmlns:a16="http://schemas.microsoft.com/office/drawing/2014/main" id="{124D463C-C302-40CA-9FC3-9943FB9D328D}"/>
            </a:ext>
          </a:extLst>
        </xdr:cNvPr>
        <xdr:cNvSpPr txBox="1"/>
      </xdr:nvSpPr>
      <xdr:spPr>
        <a:xfrm>
          <a:off x="18561050" y="17063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137795</xdr:rowOff>
    </xdr:from>
    <xdr:ext cx="467360" cy="259080"/>
    <xdr:sp macro="" textlink="">
      <xdr:nvSpPr>
        <xdr:cNvPr id="949" name="n_2mainValue【公民館】&#10;一人当たり面積">
          <a:extLst>
            <a:ext uri="{FF2B5EF4-FFF2-40B4-BE49-F238E27FC236}">
              <a16:creationId xmlns:a16="http://schemas.microsoft.com/office/drawing/2014/main" id="{AFED4623-8830-4C4C-843C-C64372073B7C}"/>
            </a:ext>
          </a:extLst>
        </xdr:cNvPr>
        <xdr:cNvSpPr txBox="1"/>
      </xdr:nvSpPr>
      <xdr:spPr>
        <a:xfrm>
          <a:off x="17776190" y="17069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154940</xdr:rowOff>
    </xdr:from>
    <xdr:ext cx="467360" cy="256540"/>
    <xdr:sp macro="" textlink="">
      <xdr:nvSpPr>
        <xdr:cNvPr id="950" name="n_3mainValue【公民館】&#10;一人当たり面積">
          <a:extLst>
            <a:ext uri="{FF2B5EF4-FFF2-40B4-BE49-F238E27FC236}">
              <a16:creationId xmlns:a16="http://schemas.microsoft.com/office/drawing/2014/main" id="{61EF06F2-651B-41DC-8749-AF2587C1BA3B}"/>
            </a:ext>
          </a:extLst>
        </xdr:cNvPr>
        <xdr:cNvSpPr txBox="1"/>
      </xdr:nvSpPr>
      <xdr:spPr>
        <a:xfrm>
          <a:off x="17001490" y="17086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166370</xdr:rowOff>
    </xdr:from>
    <xdr:ext cx="467360" cy="256540"/>
    <xdr:sp macro="" textlink="">
      <xdr:nvSpPr>
        <xdr:cNvPr id="951" name="n_4mainValue【公民館】&#10;一人当たり面積">
          <a:extLst>
            <a:ext uri="{FF2B5EF4-FFF2-40B4-BE49-F238E27FC236}">
              <a16:creationId xmlns:a16="http://schemas.microsoft.com/office/drawing/2014/main" id="{6FD1DA17-84C7-475C-B76D-A6DA7A2B33BB}"/>
            </a:ext>
          </a:extLst>
        </xdr:cNvPr>
        <xdr:cNvSpPr txBox="1"/>
      </xdr:nvSpPr>
      <xdr:spPr>
        <a:xfrm>
          <a:off x="16226790" y="17098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5C5A6219-A0F2-48B2-8183-54CFFAF2AE9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C670C670-C6AF-464E-95F8-81F4ED9B9A30}"/>
            </a:ext>
          </a:extLst>
        </xdr:cNvPr>
        <xdr:cNvSpPr/>
      </xdr:nvSpPr>
      <xdr:spPr>
        <a:xfrm>
          <a:off x="670560" y="19063970"/>
          <a:ext cx="33909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E679CCE3-8CB9-48F5-A7DD-AD399293D1A1}"/>
            </a:ext>
          </a:extLst>
        </xdr:cNvPr>
        <xdr:cNvSpPr txBox="1"/>
      </xdr:nvSpPr>
      <xdr:spPr>
        <a:xfrm>
          <a:off x="746760" y="19310350"/>
          <a:ext cx="19433540" cy="14554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道路や橋りょう・トンネルの有形固定資産減価償却率は、市道整備や改築等を継続的に行っていることから類似団体内平均値と比較して低く、一人当たりの延長や有形固定資産額は年々増加しているものの類似団体内平均値を下回っている。港湾・漁港施設については、伊吹島の漁港整備を国庫補助を受け計画的に進めていることから、有形固定資産減価償却率は類似団体内平均値や全国平均と比べて低く、一人当たりの有形固定資産額は年々増加している。公営住宅の有形固定資産減価償却率は、類似団体内平均値と比較すると低いものの全国平均よりは高く、また児童館の有形固定資産減価償却率は、類似団体内平均値と全国平均のどちらも上回っており老朽化が進んでいることから、施設の利用状況等を鑑み改修や統合、除却等による数値の改善を検討していきたい。認定こども園・幼稚園・保育所では、令和5年度に豊浜こども園の園舎が完成したこと、学校施設では、令和3年度に豊浜小学校新校舎が完成したことにより有形固定資産減価償却率が低下し、類似団体内平均値を下回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4C9A08-C8B6-485D-A858-8DFA6ABEA860}"/>
            </a:ext>
          </a:extLst>
        </xdr:cNvPr>
        <xdr:cNvSpPr/>
      </xdr:nvSpPr>
      <xdr:spPr>
        <a:xfrm>
          <a:off x="566420" y="127000"/>
          <a:ext cx="1116838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A33129-BB81-45B0-AB36-26DC79FC4DB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1171D6-F3AE-4B03-A5E7-4F2768839C4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8BA2C8-3AB5-4E53-AD7C-A28B2EDAC56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57988C-555F-4F1A-9DC0-0FB7CDCC128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5A5D68-0CD9-4D89-8DFD-25BADDDC782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981F52-952D-477C-9A77-3B4267894F2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1202B0-21B5-444F-A384-43CE36C9EA2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47BE0D-CD99-41CF-BC2B-5DFF008A89D3}"/>
            </a:ext>
          </a:extLst>
        </xdr:cNvPr>
        <xdr:cNvSpPr/>
      </xdr:nvSpPr>
      <xdr:spPr>
        <a:xfrm>
          <a:off x="797560" y="901700"/>
          <a:ext cx="1214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CA9C6C-AB28-4735-AE4E-9D2EC4B9E06B}"/>
            </a:ext>
          </a:extLst>
        </xdr:cNvPr>
        <xdr:cNvSpPr/>
      </xdr:nvSpPr>
      <xdr:spPr>
        <a:xfrm>
          <a:off x="1971040" y="901700"/>
          <a:ext cx="11734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AE2741-5F74-4D12-A389-0ACDA6351D68}"/>
            </a:ext>
          </a:extLst>
        </xdr:cNvPr>
        <xdr:cNvSpPr/>
      </xdr:nvSpPr>
      <xdr:spPr>
        <a:xfrm>
          <a:off x="3144520" y="901700"/>
          <a:ext cx="1341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DE572B-85E3-4FC6-A06E-ED30319609F3}"/>
            </a:ext>
          </a:extLst>
        </xdr:cNvPr>
        <xdr:cNvSpPr/>
      </xdr:nvSpPr>
      <xdr:spPr>
        <a:xfrm>
          <a:off x="4485640" y="920750"/>
          <a:ext cx="17805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6A189F-41C0-461A-BBCB-00C5783D161B}"/>
            </a:ext>
          </a:extLst>
        </xdr:cNvPr>
        <xdr:cNvSpPr/>
      </xdr:nvSpPr>
      <xdr:spPr>
        <a:xfrm>
          <a:off x="6266180" y="920750"/>
          <a:ext cx="110998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E3C3EE-36CA-4B06-A83A-1776DD0219E2}"/>
            </a:ext>
          </a:extLst>
        </xdr:cNvPr>
        <xdr:cNvSpPr/>
      </xdr:nvSpPr>
      <xdr:spPr>
        <a:xfrm>
          <a:off x="7439660" y="933450"/>
          <a:ext cx="56642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504A58-2333-46C8-90F9-502B334E3DBA}"/>
            </a:ext>
          </a:extLst>
        </xdr:cNvPr>
        <xdr:cNvSpPr/>
      </xdr:nvSpPr>
      <xdr:spPr>
        <a:xfrm>
          <a:off x="4485640" y="1676400"/>
          <a:ext cx="1780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3B19FE-F5BC-48AF-AEA5-8837F9167D97}"/>
            </a:ext>
          </a:extLst>
        </xdr:cNvPr>
        <xdr:cNvSpPr/>
      </xdr:nvSpPr>
      <xdr:spPr>
        <a:xfrm>
          <a:off x="6329680" y="1676400"/>
          <a:ext cx="30175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4B34EB-231A-49F3-8ADC-B405F9C3216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61C8F2-5493-40D5-BD29-24480871DC6C}"/>
            </a:ext>
          </a:extLst>
        </xdr:cNvPr>
        <xdr:cNvSpPr/>
      </xdr:nvSpPr>
      <xdr:spPr>
        <a:xfrm>
          <a:off x="9986010" y="933450"/>
          <a:ext cx="11734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2515D3-DD7E-48B9-A537-075F6669F20B}"/>
            </a:ext>
          </a:extLst>
        </xdr:cNvPr>
        <xdr:cNvSpPr/>
      </xdr:nvSpPr>
      <xdr:spPr>
        <a:xfrm>
          <a:off x="9986010" y="1192530"/>
          <a:ext cx="11734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75907A-2FF1-4C81-8BA2-7DABECF00B77}"/>
            </a:ext>
          </a:extLst>
        </xdr:cNvPr>
        <xdr:cNvSpPr/>
      </xdr:nvSpPr>
      <xdr:spPr>
        <a:xfrm>
          <a:off x="9986010" y="1515110"/>
          <a:ext cx="12776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D86E16-8FA4-412D-ABBD-D56FD498EFBD}"/>
            </a:ext>
          </a:extLst>
        </xdr:cNvPr>
        <xdr:cNvCxnSpPr/>
      </xdr:nvCxnSpPr>
      <xdr:spPr>
        <a:xfrm flipH="1">
          <a:off x="9831070" y="101854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E5E164-1DF0-4783-84C6-0F7B9A8F143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FAEB92-7D09-49DD-BD55-23AB5AC35A4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CA1ECD-2491-4D2A-AC9F-AAB7FAE10252}"/>
            </a:ext>
          </a:extLst>
        </xdr:cNvPr>
        <xdr:cNvCxnSpPr/>
      </xdr:nvCxnSpPr>
      <xdr:spPr>
        <a:xfrm>
          <a:off x="9906635" y="149352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9E89FC-3D5C-44AE-BF5B-DEE822000B3F}"/>
            </a:ext>
          </a:extLst>
        </xdr:cNvPr>
        <xdr:cNvCxnSpPr/>
      </xdr:nvCxnSpPr>
      <xdr:spPr>
        <a:xfrm>
          <a:off x="9850120" y="149352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0472F5-C80E-4A16-B5DF-DA971C764D36}"/>
            </a:ext>
          </a:extLst>
        </xdr:cNvPr>
        <xdr:cNvCxnSpPr/>
      </xdr:nvCxnSpPr>
      <xdr:spPr>
        <a:xfrm flipV="1">
          <a:off x="9906635" y="172402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DB1588-33BB-440D-AA5D-7DC3D7CC61BF}"/>
            </a:ext>
          </a:extLst>
        </xdr:cNvPr>
        <xdr:cNvCxnSpPr/>
      </xdr:nvCxnSpPr>
      <xdr:spPr>
        <a:xfrm>
          <a:off x="9850120" y="186309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5404A923-9386-4625-8639-1DD6339DF315}"/>
            </a:ext>
          </a:extLst>
        </xdr:cNvPr>
        <xdr:cNvSpPr txBox="1"/>
      </xdr:nvSpPr>
      <xdr:spPr>
        <a:xfrm>
          <a:off x="629920" y="273304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42D8A8CE-8DB8-4BCF-B082-68D3A62D7B6C}"/>
            </a:ext>
          </a:extLst>
        </xdr:cNvPr>
        <xdr:cNvSpPr txBox="1"/>
      </xdr:nvSpPr>
      <xdr:spPr>
        <a:xfrm>
          <a:off x="629920" y="304292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6A318989-E701-425A-BCEE-B4664B58F9FC}"/>
            </a:ext>
          </a:extLst>
        </xdr:cNvPr>
        <xdr:cNvSpPr txBox="1"/>
      </xdr:nvSpPr>
      <xdr:spPr>
        <a:xfrm>
          <a:off x="629920" y="33528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9050A258-6A67-4CDF-92DE-7A2F7681D882}"/>
            </a:ext>
          </a:extLst>
        </xdr:cNvPr>
        <xdr:cNvSpPr txBox="1"/>
      </xdr:nvSpPr>
      <xdr:spPr>
        <a:xfrm>
          <a:off x="629920" y="366649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8556F6-E77F-4AEE-8DCB-1400BCFC628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E43FF7-D5D9-44F6-B484-8045E3714C24}"/>
            </a:ext>
          </a:extLst>
        </xdr:cNvPr>
        <xdr:cNvSpPr/>
      </xdr:nvSpPr>
      <xdr:spPr>
        <a:xfrm>
          <a:off x="79756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4A16C9-051C-4F75-B846-98BA384F939E}"/>
            </a:ext>
          </a:extLst>
        </xdr:cNvPr>
        <xdr:cNvSpPr/>
      </xdr:nvSpPr>
      <xdr:spPr>
        <a:xfrm>
          <a:off x="79756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0C4986-8CF7-43CB-8172-903F6B893253}"/>
            </a:ext>
          </a:extLst>
        </xdr:cNvPr>
        <xdr:cNvSpPr/>
      </xdr:nvSpPr>
      <xdr:spPr>
        <a:xfrm>
          <a:off x="16764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75BDE8-F99F-4C0E-88E6-7C57E79FA96F}"/>
            </a:ext>
          </a:extLst>
        </xdr:cNvPr>
        <xdr:cNvSpPr/>
      </xdr:nvSpPr>
      <xdr:spPr>
        <a:xfrm>
          <a:off x="16764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742C12C-BB8B-481A-B039-FC28A6934355}"/>
            </a:ext>
          </a:extLst>
        </xdr:cNvPr>
        <xdr:cNvSpPr/>
      </xdr:nvSpPr>
      <xdr:spPr>
        <a:xfrm>
          <a:off x="26822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03B306-FADE-4E1C-BC1F-D34495A229D8}"/>
            </a:ext>
          </a:extLst>
        </xdr:cNvPr>
        <xdr:cNvSpPr/>
      </xdr:nvSpPr>
      <xdr:spPr>
        <a:xfrm>
          <a:off x="26822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639007-04EF-4898-8DE0-398899CD5915}"/>
            </a:ext>
          </a:extLst>
        </xdr:cNvPr>
        <xdr:cNvSpPr/>
      </xdr:nvSpPr>
      <xdr:spPr>
        <a:xfrm>
          <a:off x="670560" y="521589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C7C36BBD-733C-44A1-8E28-D3926E55C6C8}"/>
            </a:ext>
          </a:extLst>
        </xdr:cNvPr>
        <xdr:cNvSpPr txBox="1"/>
      </xdr:nvSpPr>
      <xdr:spPr>
        <a:xfrm>
          <a:off x="655320" y="50292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E253A6-7A7E-4CF1-98CC-33A2F180F7D6}"/>
            </a:ext>
          </a:extLst>
        </xdr:cNvPr>
        <xdr:cNvCxnSpPr/>
      </xdr:nvCxnSpPr>
      <xdr:spPr>
        <a:xfrm>
          <a:off x="670560" y="74523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FABE7C4F-E767-4AB2-A4F6-52CEAA8CBB83}"/>
            </a:ext>
          </a:extLst>
        </xdr:cNvPr>
        <xdr:cNvSpPr txBox="1"/>
      </xdr:nvSpPr>
      <xdr:spPr>
        <a:xfrm>
          <a:off x="271780" y="73139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72F0710-B037-4295-9E65-ABF1BD703540}"/>
            </a:ext>
          </a:extLst>
        </xdr:cNvPr>
        <xdr:cNvCxnSpPr/>
      </xdr:nvCxnSpPr>
      <xdr:spPr>
        <a:xfrm>
          <a:off x="670560" y="70065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162560</xdr:rowOff>
    </xdr:from>
    <xdr:ext cx="403225" cy="259080"/>
    <xdr:sp macro="" textlink="">
      <xdr:nvSpPr>
        <xdr:cNvPr id="45" name="テキスト ボックス 44">
          <a:extLst>
            <a:ext uri="{FF2B5EF4-FFF2-40B4-BE49-F238E27FC236}">
              <a16:creationId xmlns:a16="http://schemas.microsoft.com/office/drawing/2014/main" id="{4A876D6A-3824-469C-8C0B-8F66E7DF22D8}"/>
            </a:ext>
          </a:extLst>
        </xdr:cNvPr>
        <xdr:cNvSpPr txBox="1"/>
      </xdr:nvSpPr>
      <xdr:spPr>
        <a:xfrm>
          <a:off x="335915" y="686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C796E9A-EC73-4C7F-962C-BF31D76641DA}"/>
            </a:ext>
          </a:extLst>
        </xdr:cNvPr>
        <xdr:cNvCxnSpPr/>
      </xdr:nvCxnSpPr>
      <xdr:spPr>
        <a:xfrm>
          <a:off x="670560" y="65570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529305B8-7CB0-4680-B503-AC7431875D98}"/>
            </a:ext>
          </a:extLst>
        </xdr:cNvPr>
        <xdr:cNvSpPr txBox="1"/>
      </xdr:nvSpPr>
      <xdr:spPr>
        <a:xfrm>
          <a:off x="335915" y="6418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5549528-9B6F-4C04-B522-BA5B49EA4B2E}"/>
            </a:ext>
          </a:extLst>
        </xdr:cNvPr>
        <xdr:cNvCxnSpPr/>
      </xdr:nvCxnSpPr>
      <xdr:spPr>
        <a:xfrm>
          <a:off x="670560" y="61112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4EA4FB99-6C1D-4C06-925E-74685AC24A68}"/>
            </a:ext>
          </a:extLst>
        </xdr:cNvPr>
        <xdr:cNvSpPr txBox="1"/>
      </xdr:nvSpPr>
      <xdr:spPr>
        <a:xfrm>
          <a:off x="335915" y="5972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A0A482E-70FF-479C-91FB-BB0AC035239E}"/>
            </a:ext>
          </a:extLst>
        </xdr:cNvPr>
        <xdr:cNvCxnSpPr/>
      </xdr:nvCxnSpPr>
      <xdr:spPr>
        <a:xfrm>
          <a:off x="670560" y="56654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C95E9B22-B636-4425-B1B2-F70F62A3B781}"/>
            </a:ext>
          </a:extLst>
        </xdr:cNvPr>
        <xdr:cNvSpPr txBox="1"/>
      </xdr:nvSpPr>
      <xdr:spPr>
        <a:xfrm>
          <a:off x="335915" y="55270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F063CE9-C6DD-414C-A7A7-B5EDCE58344A}"/>
            </a:ext>
          </a:extLst>
        </xdr:cNvPr>
        <xdr:cNvCxnSpPr/>
      </xdr:nvCxnSpPr>
      <xdr:spPr>
        <a:xfrm>
          <a:off x="670560" y="52158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3" name="テキスト ボックス 52">
          <a:extLst>
            <a:ext uri="{FF2B5EF4-FFF2-40B4-BE49-F238E27FC236}">
              <a16:creationId xmlns:a16="http://schemas.microsoft.com/office/drawing/2014/main" id="{60823258-17EB-404E-BA10-EE6F2556FB01}"/>
            </a:ext>
          </a:extLst>
        </xdr:cNvPr>
        <xdr:cNvSpPr txBox="1"/>
      </xdr:nvSpPr>
      <xdr:spPr>
        <a:xfrm>
          <a:off x="377190" y="50774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D3BEF3E2-4E7B-4034-97FC-0BE173B61AE3}"/>
            </a:ext>
          </a:extLst>
        </xdr:cNvPr>
        <xdr:cNvSpPr/>
      </xdr:nvSpPr>
      <xdr:spPr>
        <a:xfrm>
          <a:off x="670560" y="521589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44450</xdr:rowOff>
    </xdr:from>
    <xdr:to>
      <xdr:col>24</xdr:col>
      <xdr:colOff>62865</xdr:colOff>
      <xdr:row>42</xdr:row>
      <xdr:rowOff>34925</xdr:rowOff>
    </xdr:to>
    <xdr:cxnSp macro="">
      <xdr:nvCxnSpPr>
        <xdr:cNvPr id="55" name="直線コネクタ 54">
          <a:extLst>
            <a:ext uri="{FF2B5EF4-FFF2-40B4-BE49-F238E27FC236}">
              <a16:creationId xmlns:a16="http://schemas.microsoft.com/office/drawing/2014/main" id="{E99BD3DA-F6E5-4BC6-AF43-E5BE54D1770D}"/>
            </a:ext>
          </a:extLst>
        </xdr:cNvPr>
        <xdr:cNvCxnSpPr/>
      </xdr:nvCxnSpPr>
      <xdr:spPr>
        <a:xfrm flipV="1">
          <a:off x="4086225" y="5911850"/>
          <a:ext cx="0" cy="1163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38735</xdr:rowOff>
    </xdr:from>
    <xdr:ext cx="405130" cy="259080"/>
    <xdr:sp macro="" textlink="">
      <xdr:nvSpPr>
        <xdr:cNvPr id="56" name="【図書館】&#10;有形固定資産減価償却率最小値テキスト">
          <a:extLst>
            <a:ext uri="{FF2B5EF4-FFF2-40B4-BE49-F238E27FC236}">
              <a16:creationId xmlns:a16="http://schemas.microsoft.com/office/drawing/2014/main" id="{8AC1442D-BCD4-4EF0-8C81-134537CEDF91}"/>
            </a:ext>
          </a:extLst>
        </xdr:cNvPr>
        <xdr:cNvSpPr txBox="1"/>
      </xdr:nvSpPr>
      <xdr:spPr>
        <a:xfrm>
          <a:off x="4124960" y="7079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34925</xdr:rowOff>
    </xdr:from>
    <xdr:to>
      <xdr:col>24</xdr:col>
      <xdr:colOff>152400</xdr:colOff>
      <xdr:row>42</xdr:row>
      <xdr:rowOff>34925</xdr:rowOff>
    </xdr:to>
    <xdr:cxnSp macro="">
      <xdr:nvCxnSpPr>
        <xdr:cNvPr id="57" name="直線コネクタ 56">
          <a:extLst>
            <a:ext uri="{FF2B5EF4-FFF2-40B4-BE49-F238E27FC236}">
              <a16:creationId xmlns:a16="http://schemas.microsoft.com/office/drawing/2014/main" id="{7CC8A8D4-C978-4F99-8598-D62704318EF8}"/>
            </a:ext>
          </a:extLst>
        </xdr:cNvPr>
        <xdr:cNvCxnSpPr/>
      </xdr:nvCxnSpPr>
      <xdr:spPr>
        <a:xfrm>
          <a:off x="4020820" y="70758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162560</xdr:rowOff>
    </xdr:from>
    <xdr:ext cx="405130" cy="259080"/>
    <xdr:sp macro="" textlink="">
      <xdr:nvSpPr>
        <xdr:cNvPr id="58" name="【図書館】&#10;有形固定資産減価償却率最大値テキスト">
          <a:extLst>
            <a:ext uri="{FF2B5EF4-FFF2-40B4-BE49-F238E27FC236}">
              <a16:creationId xmlns:a16="http://schemas.microsoft.com/office/drawing/2014/main" id="{11AE8B87-E3AB-4CD1-8CEC-F835B6835CDC}"/>
            </a:ext>
          </a:extLst>
        </xdr:cNvPr>
        <xdr:cNvSpPr txBox="1"/>
      </xdr:nvSpPr>
      <xdr:spPr>
        <a:xfrm>
          <a:off x="4124960" y="569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dr:col>23</xdr:col>
      <xdr:colOff>165100</xdr:colOff>
      <xdr:row>35</xdr:row>
      <xdr:rowOff>44450</xdr:rowOff>
    </xdr:from>
    <xdr:to>
      <xdr:col>24</xdr:col>
      <xdr:colOff>152400</xdr:colOff>
      <xdr:row>35</xdr:row>
      <xdr:rowOff>44450</xdr:rowOff>
    </xdr:to>
    <xdr:cxnSp macro="">
      <xdr:nvCxnSpPr>
        <xdr:cNvPr id="59" name="直線コネクタ 58">
          <a:extLst>
            <a:ext uri="{FF2B5EF4-FFF2-40B4-BE49-F238E27FC236}">
              <a16:creationId xmlns:a16="http://schemas.microsoft.com/office/drawing/2014/main" id="{C20DB36A-3716-4153-A668-7EED3C15CF2E}"/>
            </a:ext>
          </a:extLst>
        </xdr:cNvPr>
        <xdr:cNvCxnSpPr/>
      </xdr:nvCxnSpPr>
      <xdr:spPr>
        <a:xfrm>
          <a:off x="4020820" y="59118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148590</xdr:rowOff>
    </xdr:from>
    <xdr:ext cx="405130" cy="259080"/>
    <xdr:sp macro="" textlink="">
      <xdr:nvSpPr>
        <xdr:cNvPr id="60" name="【図書館】&#10;有形固定資産減価償却率平均値テキスト">
          <a:extLst>
            <a:ext uri="{FF2B5EF4-FFF2-40B4-BE49-F238E27FC236}">
              <a16:creationId xmlns:a16="http://schemas.microsoft.com/office/drawing/2014/main" id="{04BA2174-69FD-4752-82FC-ED87A32D889B}"/>
            </a:ext>
          </a:extLst>
        </xdr:cNvPr>
        <xdr:cNvSpPr txBox="1"/>
      </xdr:nvSpPr>
      <xdr:spPr>
        <a:xfrm>
          <a:off x="4124960" y="61836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125730</xdr:rowOff>
    </xdr:from>
    <xdr:to>
      <xdr:col>24</xdr:col>
      <xdr:colOff>114300</xdr:colOff>
      <xdr:row>38</xdr:row>
      <xdr:rowOff>55880</xdr:rowOff>
    </xdr:to>
    <xdr:sp macro="" textlink="">
      <xdr:nvSpPr>
        <xdr:cNvPr id="61" name="フローチャート: 判断 60">
          <a:extLst>
            <a:ext uri="{FF2B5EF4-FFF2-40B4-BE49-F238E27FC236}">
              <a16:creationId xmlns:a16="http://schemas.microsoft.com/office/drawing/2014/main" id="{22A06357-A0FB-42D1-BE50-CB3738DC1348}"/>
            </a:ext>
          </a:extLst>
        </xdr:cNvPr>
        <xdr:cNvSpPr/>
      </xdr:nvSpPr>
      <xdr:spPr>
        <a:xfrm>
          <a:off x="4036060" y="632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75565</xdr:rowOff>
    </xdr:from>
    <xdr:to>
      <xdr:col>20</xdr:col>
      <xdr:colOff>38100</xdr:colOff>
      <xdr:row>38</xdr:row>
      <xdr:rowOff>6350</xdr:rowOff>
    </xdr:to>
    <xdr:sp macro="" textlink="">
      <xdr:nvSpPr>
        <xdr:cNvPr id="62" name="フローチャート: 判断 61">
          <a:extLst>
            <a:ext uri="{FF2B5EF4-FFF2-40B4-BE49-F238E27FC236}">
              <a16:creationId xmlns:a16="http://schemas.microsoft.com/office/drawing/2014/main" id="{3095FF63-3294-49EA-AF75-F0193C717AA5}"/>
            </a:ext>
          </a:extLst>
        </xdr:cNvPr>
        <xdr:cNvSpPr/>
      </xdr:nvSpPr>
      <xdr:spPr>
        <a:xfrm>
          <a:off x="3312160" y="6278245"/>
          <a:ext cx="7874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9B34599F-89BD-4AB0-B6E4-EA5EEACB3037}"/>
            </a:ext>
          </a:extLst>
        </xdr:cNvPr>
        <xdr:cNvSpPr/>
      </xdr:nvSpPr>
      <xdr:spPr>
        <a:xfrm>
          <a:off x="25146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11430</xdr:rowOff>
    </xdr:from>
    <xdr:to>
      <xdr:col>10</xdr:col>
      <xdr:colOff>165100</xdr:colOff>
      <xdr:row>37</xdr:row>
      <xdr:rowOff>113030</xdr:rowOff>
    </xdr:to>
    <xdr:sp macro="" textlink="">
      <xdr:nvSpPr>
        <xdr:cNvPr id="64" name="フローチャート: 判断 63">
          <a:extLst>
            <a:ext uri="{FF2B5EF4-FFF2-40B4-BE49-F238E27FC236}">
              <a16:creationId xmlns:a16="http://schemas.microsoft.com/office/drawing/2014/main" id="{3649EB2F-C4BF-4D64-ADB9-7337664992A9}"/>
            </a:ext>
          </a:extLst>
        </xdr:cNvPr>
        <xdr:cNvSpPr/>
      </xdr:nvSpPr>
      <xdr:spPr>
        <a:xfrm>
          <a:off x="17399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75565</xdr:rowOff>
    </xdr:from>
    <xdr:to>
      <xdr:col>6</xdr:col>
      <xdr:colOff>38100</xdr:colOff>
      <xdr:row>38</xdr:row>
      <xdr:rowOff>6350</xdr:rowOff>
    </xdr:to>
    <xdr:sp macro="" textlink="">
      <xdr:nvSpPr>
        <xdr:cNvPr id="65" name="フローチャート: 判断 64">
          <a:extLst>
            <a:ext uri="{FF2B5EF4-FFF2-40B4-BE49-F238E27FC236}">
              <a16:creationId xmlns:a16="http://schemas.microsoft.com/office/drawing/2014/main" id="{5DDF607E-C391-4A35-8C9E-BEA4E54EE109}"/>
            </a:ext>
          </a:extLst>
        </xdr:cNvPr>
        <xdr:cNvSpPr/>
      </xdr:nvSpPr>
      <xdr:spPr>
        <a:xfrm>
          <a:off x="965200" y="6278245"/>
          <a:ext cx="7874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5B980EA2-24FC-4CBA-BC46-C3DB5B53867E}"/>
            </a:ext>
          </a:extLst>
        </xdr:cNvPr>
        <xdr:cNvSpPr txBox="1"/>
      </xdr:nvSpPr>
      <xdr:spPr>
        <a:xfrm>
          <a:off x="391922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4CE5E422-04E3-44C7-81FF-752A09348CBC}"/>
            </a:ext>
          </a:extLst>
        </xdr:cNvPr>
        <xdr:cNvSpPr txBox="1"/>
      </xdr:nvSpPr>
      <xdr:spPr>
        <a:xfrm>
          <a:off x="31877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D129FBD5-FF70-4E6B-B127-9A6F62E4ECEA}"/>
            </a:ext>
          </a:extLst>
        </xdr:cNvPr>
        <xdr:cNvSpPr txBox="1"/>
      </xdr:nvSpPr>
      <xdr:spPr>
        <a:xfrm>
          <a:off x="23977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FF7CC165-A6AB-4A9E-B461-DCC263C00270}"/>
            </a:ext>
          </a:extLst>
        </xdr:cNvPr>
        <xdr:cNvSpPr txBox="1"/>
      </xdr:nvSpPr>
      <xdr:spPr>
        <a:xfrm>
          <a:off x="16230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A404811A-B063-4995-9138-99AB42714582}"/>
            </a:ext>
          </a:extLst>
        </xdr:cNvPr>
        <xdr:cNvSpPr txBox="1"/>
      </xdr:nvSpPr>
      <xdr:spPr>
        <a:xfrm>
          <a:off x="8407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169545</xdr:rowOff>
    </xdr:from>
    <xdr:to>
      <xdr:col>24</xdr:col>
      <xdr:colOff>114300</xdr:colOff>
      <xdr:row>38</xdr:row>
      <xdr:rowOff>99695</xdr:rowOff>
    </xdr:to>
    <xdr:sp macro="" textlink="">
      <xdr:nvSpPr>
        <xdr:cNvPr id="71" name="楕円 70">
          <a:extLst>
            <a:ext uri="{FF2B5EF4-FFF2-40B4-BE49-F238E27FC236}">
              <a16:creationId xmlns:a16="http://schemas.microsoft.com/office/drawing/2014/main" id="{D2DA9FFE-E3A9-44E7-88B3-76A2B2EAA5E2}"/>
            </a:ext>
          </a:extLst>
        </xdr:cNvPr>
        <xdr:cNvSpPr/>
      </xdr:nvSpPr>
      <xdr:spPr>
        <a:xfrm>
          <a:off x="4036060" y="6372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147955</xdr:rowOff>
    </xdr:from>
    <xdr:ext cx="405130" cy="258445"/>
    <xdr:sp macro="" textlink="">
      <xdr:nvSpPr>
        <xdr:cNvPr id="72" name="【図書館】&#10;有形固定資産減価償却率該当値テキスト">
          <a:extLst>
            <a:ext uri="{FF2B5EF4-FFF2-40B4-BE49-F238E27FC236}">
              <a16:creationId xmlns:a16="http://schemas.microsoft.com/office/drawing/2014/main" id="{1161AD0C-3E07-44A9-A665-D2EB6F897D89}"/>
            </a:ext>
          </a:extLst>
        </xdr:cNvPr>
        <xdr:cNvSpPr txBox="1"/>
      </xdr:nvSpPr>
      <xdr:spPr>
        <a:xfrm>
          <a:off x="4124960" y="63506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107950</xdr:rowOff>
    </xdr:from>
    <xdr:to>
      <xdr:col>20</xdr:col>
      <xdr:colOff>38100</xdr:colOff>
      <xdr:row>38</xdr:row>
      <xdr:rowOff>38100</xdr:rowOff>
    </xdr:to>
    <xdr:sp macro="" textlink="">
      <xdr:nvSpPr>
        <xdr:cNvPr id="73" name="楕円 72">
          <a:extLst>
            <a:ext uri="{FF2B5EF4-FFF2-40B4-BE49-F238E27FC236}">
              <a16:creationId xmlns:a16="http://schemas.microsoft.com/office/drawing/2014/main" id="{E46F197A-A7F9-46D7-81B4-56CA05A360AC}"/>
            </a:ext>
          </a:extLst>
        </xdr:cNvPr>
        <xdr:cNvSpPr/>
      </xdr:nvSpPr>
      <xdr:spPr>
        <a:xfrm>
          <a:off x="3312160" y="6310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158750</xdr:rowOff>
    </xdr:from>
    <xdr:to>
      <xdr:col>24</xdr:col>
      <xdr:colOff>63500</xdr:colOff>
      <xdr:row>38</xdr:row>
      <xdr:rowOff>48895</xdr:rowOff>
    </xdr:to>
    <xdr:cxnSp macro="">
      <xdr:nvCxnSpPr>
        <xdr:cNvPr id="74" name="直線コネクタ 73">
          <a:extLst>
            <a:ext uri="{FF2B5EF4-FFF2-40B4-BE49-F238E27FC236}">
              <a16:creationId xmlns:a16="http://schemas.microsoft.com/office/drawing/2014/main" id="{C8593078-DE9A-458D-B793-F22FAC39AA90}"/>
            </a:ext>
          </a:extLst>
        </xdr:cNvPr>
        <xdr:cNvCxnSpPr/>
      </xdr:nvCxnSpPr>
      <xdr:spPr>
        <a:xfrm>
          <a:off x="3355340" y="6361430"/>
          <a:ext cx="73152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45720</xdr:rowOff>
    </xdr:from>
    <xdr:to>
      <xdr:col>15</xdr:col>
      <xdr:colOff>101600</xdr:colOff>
      <xdr:row>37</xdr:row>
      <xdr:rowOff>147320</xdr:rowOff>
    </xdr:to>
    <xdr:sp macro="" textlink="">
      <xdr:nvSpPr>
        <xdr:cNvPr id="75" name="楕円 74">
          <a:extLst>
            <a:ext uri="{FF2B5EF4-FFF2-40B4-BE49-F238E27FC236}">
              <a16:creationId xmlns:a16="http://schemas.microsoft.com/office/drawing/2014/main" id="{8DAD32A3-5552-4008-871F-478DEF4CE6D4}"/>
            </a:ext>
          </a:extLst>
        </xdr:cNvPr>
        <xdr:cNvSpPr/>
      </xdr:nvSpPr>
      <xdr:spPr>
        <a:xfrm>
          <a:off x="25146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96520</xdr:rowOff>
    </xdr:from>
    <xdr:to>
      <xdr:col>19</xdr:col>
      <xdr:colOff>177800</xdr:colOff>
      <xdr:row>37</xdr:row>
      <xdr:rowOff>158750</xdr:rowOff>
    </xdr:to>
    <xdr:cxnSp macro="">
      <xdr:nvCxnSpPr>
        <xdr:cNvPr id="76" name="直線コネクタ 75">
          <a:extLst>
            <a:ext uri="{FF2B5EF4-FFF2-40B4-BE49-F238E27FC236}">
              <a16:creationId xmlns:a16="http://schemas.microsoft.com/office/drawing/2014/main" id="{25181064-EF53-4445-82A5-1D541F74826B}"/>
            </a:ext>
          </a:extLst>
        </xdr:cNvPr>
        <xdr:cNvCxnSpPr/>
      </xdr:nvCxnSpPr>
      <xdr:spPr>
        <a:xfrm>
          <a:off x="2565400" y="6299200"/>
          <a:ext cx="78994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160020</xdr:rowOff>
    </xdr:from>
    <xdr:to>
      <xdr:col>10</xdr:col>
      <xdr:colOff>165100</xdr:colOff>
      <xdr:row>37</xdr:row>
      <xdr:rowOff>90170</xdr:rowOff>
    </xdr:to>
    <xdr:sp macro="" textlink="">
      <xdr:nvSpPr>
        <xdr:cNvPr id="77" name="楕円 76">
          <a:extLst>
            <a:ext uri="{FF2B5EF4-FFF2-40B4-BE49-F238E27FC236}">
              <a16:creationId xmlns:a16="http://schemas.microsoft.com/office/drawing/2014/main" id="{8879EB9B-CF72-4EE3-BA02-0E756B90FAAF}"/>
            </a:ext>
          </a:extLst>
        </xdr:cNvPr>
        <xdr:cNvSpPr/>
      </xdr:nvSpPr>
      <xdr:spPr>
        <a:xfrm>
          <a:off x="1739900" y="6195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39370</xdr:rowOff>
    </xdr:from>
    <xdr:to>
      <xdr:col>15</xdr:col>
      <xdr:colOff>50800</xdr:colOff>
      <xdr:row>37</xdr:row>
      <xdr:rowOff>96520</xdr:rowOff>
    </xdr:to>
    <xdr:cxnSp macro="">
      <xdr:nvCxnSpPr>
        <xdr:cNvPr id="78" name="直線コネクタ 77">
          <a:extLst>
            <a:ext uri="{FF2B5EF4-FFF2-40B4-BE49-F238E27FC236}">
              <a16:creationId xmlns:a16="http://schemas.microsoft.com/office/drawing/2014/main" id="{086C93BC-B371-46FB-88F8-A4579A02FEFC}"/>
            </a:ext>
          </a:extLst>
        </xdr:cNvPr>
        <xdr:cNvCxnSpPr/>
      </xdr:nvCxnSpPr>
      <xdr:spPr>
        <a:xfrm>
          <a:off x="1790700" y="6242050"/>
          <a:ext cx="7747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98425</xdr:rowOff>
    </xdr:from>
    <xdr:to>
      <xdr:col>6</xdr:col>
      <xdr:colOff>38100</xdr:colOff>
      <xdr:row>37</xdr:row>
      <xdr:rowOff>29210</xdr:rowOff>
    </xdr:to>
    <xdr:sp macro="" textlink="">
      <xdr:nvSpPr>
        <xdr:cNvPr id="79" name="楕円 78">
          <a:extLst>
            <a:ext uri="{FF2B5EF4-FFF2-40B4-BE49-F238E27FC236}">
              <a16:creationId xmlns:a16="http://schemas.microsoft.com/office/drawing/2014/main" id="{12ECD361-C8E2-41CB-BCDC-28105F0DEE13}"/>
            </a:ext>
          </a:extLst>
        </xdr:cNvPr>
        <xdr:cNvSpPr/>
      </xdr:nvSpPr>
      <xdr:spPr>
        <a:xfrm>
          <a:off x="965200" y="613346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149225</xdr:rowOff>
    </xdr:from>
    <xdr:to>
      <xdr:col>10</xdr:col>
      <xdr:colOff>114300</xdr:colOff>
      <xdr:row>37</xdr:row>
      <xdr:rowOff>39370</xdr:rowOff>
    </xdr:to>
    <xdr:cxnSp macro="">
      <xdr:nvCxnSpPr>
        <xdr:cNvPr id="80" name="直線コネクタ 79">
          <a:extLst>
            <a:ext uri="{FF2B5EF4-FFF2-40B4-BE49-F238E27FC236}">
              <a16:creationId xmlns:a16="http://schemas.microsoft.com/office/drawing/2014/main" id="{CFD5B104-1146-4954-87AD-54E0297AEEA6}"/>
            </a:ext>
          </a:extLst>
        </xdr:cNvPr>
        <xdr:cNvCxnSpPr/>
      </xdr:nvCxnSpPr>
      <xdr:spPr>
        <a:xfrm>
          <a:off x="1008380" y="6184265"/>
          <a:ext cx="78232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22225</xdr:rowOff>
    </xdr:from>
    <xdr:ext cx="405130" cy="258445"/>
    <xdr:sp macro="" textlink="">
      <xdr:nvSpPr>
        <xdr:cNvPr id="81" name="n_1aveValue【図書館】&#10;有形固定資産減価償却率">
          <a:extLst>
            <a:ext uri="{FF2B5EF4-FFF2-40B4-BE49-F238E27FC236}">
              <a16:creationId xmlns:a16="http://schemas.microsoft.com/office/drawing/2014/main" id="{028BF54E-F7D0-407F-84A8-8FBE53FC7A09}"/>
            </a:ext>
          </a:extLst>
        </xdr:cNvPr>
        <xdr:cNvSpPr txBox="1"/>
      </xdr:nvSpPr>
      <xdr:spPr>
        <a:xfrm>
          <a:off x="3170555" y="60572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152400</xdr:rowOff>
    </xdr:from>
    <xdr:ext cx="402590" cy="259080"/>
    <xdr:sp macro="" textlink="">
      <xdr:nvSpPr>
        <xdr:cNvPr id="82" name="n_2aveValue【図書館】&#10;有形固定資産減価償却率">
          <a:extLst>
            <a:ext uri="{FF2B5EF4-FFF2-40B4-BE49-F238E27FC236}">
              <a16:creationId xmlns:a16="http://schemas.microsoft.com/office/drawing/2014/main" id="{7E533E36-99E6-49D0-A700-50AC16790700}"/>
            </a:ext>
          </a:extLst>
        </xdr:cNvPr>
        <xdr:cNvSpPr txBox="1"/>
      </xdr:nvSpPr>
      <xdr:spPr>
        <a:xfrm>
          <a:off x="2385695" y="63550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104140</xdr:rowOff>
    </xdr:from>
    <xdr:ext cx="402590" cy="259080"/>
    <xdr:sp macro="" textlink="">
      <xdr:nvSpPr>
        <xdr:cNvPr id="83" name="n_3aveValue【図書館】&#10;有形固定資産減価償却率">
          <a:extLst>
            <a:ext uri="{FF2B5EF4-FFF2-40B4-BE49-F238E27FC236}">
              <a16:creationId xmlns:a16="http://schemas.microsoft.com/office/drawing/2014/main" id="{42D9E478-F63A-443C-BA68-E9C11440E74A}"/>
            </a:ext>
          </a:extLst>
        </xdr:cNvPr>
        <xdr:cNvSpPr txBox="1"/>
      </xdr:nvSpPr>
      <xdr:spPr>
        <a:xfrm>
          <a:off x="1610995" y="63068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168275</xdr:rowOff>
    </xdr:from>
    <xdr:ext cx="402590" cy="256540"/>
    <xdr:sp macro="" textlink="">
      <xdr:nvSpPr>
        <xdr:cNvPr id="84" name="n_4aveValue【図書館】&#10;有形固定資産減価償却率">
          <a:extLst>
            <a:ext uri="{FF2B5EF4-FFF2-40B4-BE49-F238E27FC236}">
              <a16:creationId xmlns:a16="http://schemas.microsoft.com/office/drawing/2014/main" id="{ADDBA146-95C5-4868-AB8B-8125C4321EB4}"/>
            </a:ext>
          </a:extLst>
        </xdr:cNvPr>
        <xdr:cNvSpPr txBox="1"/>
      </xdr:nvSpPr>
      <xdr:spPr>
        <a:xfrm>
          <a:off x="836295" y="6370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29210</xdr:rowOff>
    </xdr:from>
    <xdr:ext cx="405130" cy="256540"/>
    <xdr:sp macro="" textlink="">
      <xdr:nvSpPr>
        <xdr:cNvPr id="85" name="n_1mainValue【図書館】&#10;有形固定資産減価償却率">
          <a:extLst>
            <a:ext uri="{FF2B5EF4-FFF2-40B4-BE49-F238E27FC236}">
              <a16:creationId xmlns:a16="http://schemas.microsoft.com/office/drawing/2014/main" id="{234D115C-A265-4529-8F83-150A273D7D47}"/>
            </a:ext>
          </a:extLst>
        </xdr:cNvPr>
        <xdr:cNvSpPr txBox="1"/>
      </xdr:nvSpPr>
      <xdr:spPr>
        <a:xfrm>
          <a:off x="3170555" y="63995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163830</xdr:rowOff>
    </xdr:from>
    <xdr:ext cx="402590" cy="259080"/>
    <xdr:sp macro="" textlink="">
      <xdr:nvSpPr>
        <xdr:cNvPr id="86" name="n_2mainValue【図書館】&#10;有形固定資産減価償却率">
          <a:extLst>
            <a:ext uri="{FF2B5EF4-FFF2-40B4-BE49-F238E27FC236}">
              <a16:creationId xmlns:a16="http://schemas.microsoft.com/office/drawing/2014/main" id="{1B8F690D-15D2-4340-853E-383F840EDDB3}"/>
            </a:ext>
          </a:extLst>
        </xdr:cNvPr>
        <xdr:cNvSpPr txBox="1"/>
      </xdr:nvSpPr>
      <xdr:spPr>
        <a:xfrm>
          <a:off x="2385695" y="6031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106680</xdr:rowOff>
    </xdr:from>
    <xdr:ext cx="402590" cy="259080"/>
    <xdr:sp macro="" textlink="">
      <xdr:nvSpPr>
        <xdr:cNvPr id="87" name="n_3mainValue【図書館】&#10;有形固定資産減価償却率">
          <a:extLst>
            <a:ext uri="{FF2B5EF4-FFF2-40B4-BE49-F238E27FC236}">
              <a16:creationId xmlns:a16="http://schemas.microsoft.com/office/drawing/2014/main" id="{DE85DEB4-6BE6-4C64-B208-84F2918F4A12}"/>
            </a:ext>
          </a:extLst>
        </xdr:cNvPr>
        <xdr:cNvSpPr txBox="1"/>
      </xdr:nvSpPr>
      <xdr:spPr>
        <a:xfrm>
          <a:off x="1610995" y="59740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45085</xdr:rowOff>
    </xdr:from>
    <xdr:ext cx="402590" cy="258445"/>
    <xdr:sp macro="" textlink="">
      <xdr:nvSpPr>
        <xdr:cNvPr id="88" name="n_4mainValue【図書館】&#10;有形固定資産減価償却率">
          <a:extLst>
            <a:ext uri="{FF2B5EF4-FFF2-40B4-BE49-F238E27FC236}">
              <a16:creationId xmlns:a16="http://schemas.microsoft.com/office/drawing/2014/main" id="{1BB10ED8-1E5A-48D2-B1F9-B85B9EF984CC}"/>
            </a:ext>
          </a:extLst>
        </xdr:cNvPr>
        <xdr:cNvSpPr txBox="1"/>
      </xdr:nvSpPr>
      <xdr:spPr>
        <a:xfrm>
          <a:off x="836295" y="59124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7218D32-342B-42C1-8498-70E3DA86C39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92034BF-5AD1-4522-9716-27684B26239D}"/>
            </a:ext>
          </a:extLst>
        </xdr:cNvPr>
        <xdr:cNvSpPr/>
      </xdr:nvSpPr>
      <xdr:spPr>
        <a:xfrm>
          <a:off x="59309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E238D07-8D1A-4684-91E5-3130E3AF9CCD}"/>
            </a:ext>
          </a:extLst>
        </xdr:cNvPr>
        <xdr:cNvSpPr/>
      </xdr:nvSpPr>
      <xdr:spPr>
        <a:xfrm>
          <a:off x="59309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6D3D549-48B0-4C98-BCCF-C2E33A01CCF6}"/>
            </a:ext>
          </a:extLst>
        </xdr:cNvPr>
        <xdr:cNvSpPr/>
      </xdr:nvSpPr>
      <xdr:spPr>
        <a:xfrm>
          <a:off x="683260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949F43A-B437-4571-A25D-255C4FFA4305}"/>
            </a:ext>
          </a:extLst>
        </xdr:cNvPr>
        <xdr:cNvSpPr/>
      </xdr:nvSpPr>
      <xdr:spPr>
        <a:xfrm>
          <a:off x="683260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C16DC1E-2C8F-4585-BF87-80ADFD5907E7}"/>
            </a:ext>
          </a:extLst>
        </xdr:cNvPr>
        <xdr:cNvSpPr/>
      </xdr:nvSpPr>
      <xdr:spPr>
        <a:xfrm>
          <a:off x="78384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B31E62B-3659-4C00-9A8D-B9FE2C66CDCA}"/>
            </a:ext>
          </a:extLst>
        </xdr:cNvPr>
        <xdr:cNvSpPr/>
      </xdr:nvSpPr>
      <xdr:spPr>
        <a:xfrm>
          <a:off x="78384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9CD46CB-3E22-4D50-9305-B4CC43792B7D}"/>
            </a:ext>
          </a:extLst>
        </xdr:cNvPr>
        <xdr:cNvSpPr/>
      </xdr:nvSpPr>
      <xdr:spPr>
        <a:xfrm>
          <a:off x="5826760" y="521589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7" name="テキスト ボックス 96">
          <a:extLst>
            <a:ext uri="{FF2B5EF4-FFF2-40B4-BE49-F238E27FC236}">
              <a16:creationId xmlns:a16="http://schemas.microsoft.com/office/drawing/2014/main" id="{25E54982-0AD3-4326-9896-5CCF35DEB413}"/>
            </a:ext>
          </a:extLst>
        </xdr:cNvPr>
        <xdr:cNvSpPr txBox="1"/>
      </xdr:nvSpPr>
      <xdr:spPr>
        <a:xfrm>
          <a:off x="5788660" y="50292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D647D68-8D03-4E8C-B481-CDDF0CE693E0}"/>
            </a:ext>
          </a:extLst>
        </xdr:cNvPr>
        <xdr:cNvCxnSpPr/>
      </xdr:nvCxnSpPr>
      <xdr:spPr>
        <a:xfrm>
          <a:off x="5826760" y="74523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9" name="直線コネクタ 98">
          <a:extLst>
            <a:ext uri="{FF2B5EF4-FFF2-40B4-BE49-F238E27FC236}">
              <a16:creationId xmlns:a16="http://schemas.microsoft.com/office/drawing/2014/main" id="{95EE54B1-9E6B-439E-9479-1784E49BEE8A}"/>
            </a:ext>
          </a:extLst>
        </xdr:cNvPr>
        <xdr:cNvCxnSpPr/>
      </xdr:nvCxnSpPr>
      <xdr:spPr>
        <a:xfrm>
          <a:off x="5826760" y="71335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820" cy="256540"/>
    <xdr:sp macro="" textlink="">
      <xdr:nvSpPr>
        <xdr:cNvPr id="100" name="テキスト ボックス 99">
          <a:extLst>
            <a:ext uri="{FF2B5EF4-FFF2-40B4-BE49-F238E27FC236}">
              <a16:creationId xmlns:a16="http://schemas.microsoft.com/office/drawing/2014/main" id="{A44E3565-744F-4531-BFD3-9DC9AE8BF04C}"/>
            </a:ext>
          </a:extLst>
        </xdr:cNvPr>
        <xdr:cNvSpPr txBox="1"/>
      </xdr:nvSpPr>
      <xdr:spPr>
        <a:xfrm>
          <a:off x="5405120" y="6995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1" name="直線コネクタ 100">
          <a:extLst>
            <a:ext uri="{FF2B5EF4-FFF2-40B4-BE49-F238E27FC236}">
              <a16:creationId xmlns:a16="http://schemas.microsoft.com/office/drawing/2014/main" id="{3D499DAF-351B-460C-82ED-C903D56D7086}"/>
            </a:ext>
          </a:extLst>
        </xdr:cNvPr>
        <xdr:cNvCxnSpPr/>
      </xdr:nvCxnSpPr>
      <xdr:spPr>
        <a:xfrm>
          <a:off x="5826760" y="68148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4820" cy="259080"/>
    <xdr:sp macro="" textlink="">
      <xdr:nvSpPr>
        <xdr:cNvPr id="102" name="テキスト ボックス 101">
          <a:extLst>
            <a:ext uri="{FF2B5EF4-FFF2-40B4-BE49-F238E27FC236}">
              <a16:creationId xmlns:a16="http://schemas.microsoft.com/office/drawing/2014/main" id="{2DF131F1-A757-454C-9866-BF2B6FE6DF2F}"/>
            </a:ext>
          </a:extLst>
        </xdr:cNvPr>
        <xdr:cNvSpPr txBox="1"/>
      </xdr:nvSpPr>
      <xdr:spPr>
        <a:xfrm>
          <a:off x="5405120" y="66757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3" name="直線コネクタ 102">
          <a:extLst>
            <a:ext uri="{FF2B5EF4-FFF2-40B4-BE49-F238E27FC236}">
              <a16:creationId xmlns:a16="http://schemas.microsoft.com/office/drawing/2014/main" id="{D3781410-2ABE-4929-8894-36DD18DD3711}"/>
            </a:ext>
          </a:extLst>
        </xdr:cNvPr>
        <xdr:cNvCxnSpPr/>
      </xdr:nvCxnSpPr>
      <xdr:spPr>
        <a:xfrm>
          <a:off x="5826760" y="64954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4820" cy="256540"/>
    <xdr:sp macro="" textlink="">
      <xdr:nvSpPr>
        <xdr:cNvPr id="104" name="テキスト ボックス 103">
          <a:extLst>
            <a:ext uri="{FF2B5EF4-FFF2-40B4-BE49-F238E27FC236}">
              <a16:creationId xmlns:a16="http://schemas.microsoft.com/office/drawing/2014/main" id="{BC2F0DE0-31C7-484C-A339-B1165B8029A6}"/>
            </a:ext>
          </a:extLst>
        </xdr:cNvPr>
        <xdr:cNvSpPr txBox="1"/>
      </xdr:nvSpPr>
      <xdr:spPr>
        <a:xfrm>
          <a:off x="5405120" y="635762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5" name="直線コネクタ 104">
          <a:extLst>
            <a:ext uri="{FF2B5EF4-FFF2-40B4-BE49-F238E27FC236}">
              <a16:creationId xmlns:a16="http://schemas.microsoft.com/office/drawing/2014/main" id="{777D4CC4-03B9-491F-B2A0-589BC9E83507}"/>
            </a:ext>
          </a:extLst>
        </xdr:cNvPr>
        <xdr:cNvCxnSpPr/>
      </xdr:nvCxnSpPr>
      <xdr:spPr>
        <a:xfrm>
          <a:off x="5826760" y="61766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170815</xdr:rowOff>
    </xdr:from>
    <xdr:ext cx="464820" cy="258445"/>
    <xdr:sp macro="" textlink="">
      <xdr:nvSpPr>
        <xdr:cNvPr id="106" name="テキスト ボックス 105">
          <a:extLst>
            <a:ext uri="{FF2B5EF4-FFF2-40B4-BE49-F238E27FC236}">
              <a16:creationId xmlns:a16="http://schemas.microsoft.com/office/drawing/2014/main" id="{3C3F487A-D285-4E92-8408-0C8D442F5E4C}"/>
            </a:ext>
          </a:extLst>
        </xdr:cNvPr>
        <xdr:cNvSpPr txBox="1"/>
      </xdr:nvSpPr>
      <xdr:spPr>
        <a:xfrm>
          <a:off x="5405120" y="60382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7" name="直線コネクタ 106">
          <a:extLst>
            <a:ext uri="{FF2B5EF4-FFF2-40B4-BE49-F238E27FC236}">
              <a16:creationId xmlns:a16="http://schemas.microsoft.com/office/drawing/2014/main" id="{1C00901C-5066-43AD-AC99-24A06B99220D}"/>
            </a:ext>
          </a:extLst>
        </xdr:cNvPr>
        <xdr:cNvCxnSpPr/>
      </xdr:nvCxnSpPr>
      <xdr:spPr>
        <a:xfrm>
          <a:off x="5826760" y="58578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4820" cy="259080"/>
    <xdr:sp macro="" textlink="">
      <xdr:nvSpPr>
        <xdr:cNvPr id="108" name="テキスト ボックス 107">
          <a:extLst>
            <a:ext uri="{FF2B5EF4-FFF2-40B4-BE49-F238E27FC236}">
              <a16:creationId xmlns:a16="http://schemas.microsoft.com/office/drawing/2014/main" id="{AA9B0806-DFCF-4499-8F37-AB4C926D3DE8}"/>
            </a:ext>
          </a:extLst>
        </xdr:cNvPr>
        <xdr:cNvSpPr txBox="1"/>
      </xdr:nvSpPr>
      <xdr:spPr>
        <a:xfrm>
          <a:off x="5405120" y="57156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EE55CB2A-8DEA-40A7-97C5-B0C9A5BDCA06}"/>
            </a:ext>
          </a:extLst>
        </xdr:cNvPr>
        <xdr:cNvCxnSpPr/>
      </xdr:nvCxnSpPr>
      <xdr:spPr>
        <a:xfrm>
          <a:off x="5826760" y="55346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31750</xdr:rowOff>
    </xdr:from>
    <xdr:ext cx="464820" cy="256540"/>
    <xdr:sp macro="" textlink="">
      <xdr:nvSpPr>
        <xdr:cNvPr id="110" name="テキスト ボックス 109">
          <a:extLst>
            <a:ext uri="{FF2B5EF4-FFF2-40B4-BE49-F238E27FC236}">
              <a16:creationId xmlns:a16="http://schemas.microsoft.com/office/drawing/2014/main" id="{4415C49F-E414-4253-9061-D34AB7E504EB}"/>
            </a:ext>
          </a:extLst>
        </xdr:cNvPr>
        <xdr:cNvSpPr txBox="1"/>
      </xdr:nvSpPr>
      <xdr:spPr>
        <a:xfrm>
          <a:off x="5405120" y="53962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A3C7CFB-0203-4D0F-94FF-064D6920712E}"/>
            </a:ext>
          </a:extLst>
        </xdr:cNvPr>
        <xdr:cNvCxnSpPr/>
      </xdr:nvCxnSpPr>
      <xdr:spPr>
        <a:xfrm>
          <a:off x="5826760" y="52158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2" name="テキスト ボックス 111">
          <a:extLst>
            <a:ext uri="{FF2B5EF4-FFF2-40B4-BE49-F238E27FC236}">
              <a16:creationId xmlns:a16="http://schemas.microsoft.com/office/drawing/2014/main" id="{D3426C56-A029-40B5-AD07-14A18E7FBB80}"/>
            </a:ext>
          </a:extLst>
        </xdr:cNvPr>
        <xdr:cNvSpPr txBox="1"/>
      </xdr:nvSpPr>
      <xdr:spPr>
        <a:xfrm>
          <a:off x="5405120" y="5077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97C8EBD-C239-4406-8917-491F7CB95896}"/>
            </a:ext>
          </a:extLst>
        </xdr:cNvPr>
        <xdr:cNvSpPr/>
      </xdr:nvSpPr>
      <xdr:spPr>
        <a:xfrm>
          <a:off x="5826760" y="521589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125095</xdr:rowOff>
    </xdr:from>
    <xdr:to>
      <xdr:col>54</xdr:col>
      <xdr:colOff>189865</xdr:colOff>
      <xdr:row>41</xdr:row>
      <xdr:rowOff>100965</xdr:rowOff>
    </xdr:to>
    <xdr:cxnSp macro="">
      <xdr:nvCxnSpPr>
        <xdr:cNvPr id="114" name="直線コネクタ 113">
          <a:extLst>
            <a:ext uri="{FF2B5EF4-FFF2-40B4-BE49-F238E27FC236}">
              <a16:creationId xmlns:a16="http://schemas.microsoft.com/office/drawing/2014/main" id="{09F048CE-CA26-43F5-BD73-97A04B4AE70F}"/>
            </a:ext>
          </a:extLst>
        </xdr:cNvPr>
        <xdr:cNvCxnSpPr/>
      </xdr:nvCxnSpPr>
      <xdr:spPr>
        <a:xfrm flipV="1">
          <a:off x="9219565" y="5489575"/>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104775</xdr:rowOff>
    </xdr:from>
    <xdr:ext cx="469900" cy="259080"/>
    <xdr:sp macro="" textlink="">
      <xdr:nvSpPr>
        <xdr:cNvPr id="115" name="【図書館】&#10;一人当たり面積最小値テキスト">
          <a:extLst>
            <a:ext uri="{FF2B5EF4-FFF2-40B4-BE49-F238E27FC236}">
              <a16:creationId xmlns:a16="http://schemas.microsoft.com/office/drawing/2014/main" id="{20FA6253-ACAC-40BE-A9F7-38F2496D1B75}"/>
            </a:ext>
          </a:extLst>
        </xdr:cNvPr>
        <xdr:cNvSpPr txBox="1"/>
      </xdr:nvSpPr>
      <xdr:spPr>
        <a:xfrm>
          <a:off x="9258300" y="697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100965</xdr:rowOff>
    </xdr:from>
    <xdr:to>
      <xdr:col>55</xdr:col>
      <xdr:colOff>88900</xdr:colOff>
      <xdr:row>41</xdr:row>
      <xdr:rowOff>100965</xdr:rowOff>
    </xdr:to>
    <xdr:cxnSp macro="">
      <xdr:nvCxnSpPr>
        <xdr:cNvPr id="116" name="直線コネクタ 115">
          <a:extLst>
            <a:ext uri="{FF2B5EF4-FFF2-40B4-BE49-F238E27FC236}">
              <a16:creationId xmlns:a16="http://schemas.microsoft.com/office/drawing/2014/main" id="{54C40960-52D1-4D49-A7DF-D2B7D4187C46}"/>
            </a:ext>
          </a:extLst>
        </xdr:cNvPr>
        <xdr:cNvCxnSpPr/>
      </xdr:nvCxnSpPr>
      <xdr:spPr>
        <a:xfrm>
          <a:off x="9154160" y="69742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71755</xdr:rowOff>
    </xdr:from>
    <xdr:ext cx="469900" cy="259080"/>
    <xdr:sp macro="" textlink="">
      <xdr:nvSpPr>
        <xdr:cNvPr id="117" name="【図書館】&#10;一人当たり面積最大値テキスト">
          <a:extLst>
            <a:ext uri="{FF2B5EF4-FFF2-40B4-BE49-F238E27FC236}">
              <a16:creationId xmlns:a16="http://schemas.microsoft.com/office/drawing/2014/main" id="{9490CFBC-813A-4BEE-A344-DDCE2F05CB46}"/>
            </a:ext>
          </a:extLst>
        </xdr:cNvPr>
        <xdr:cNvSpPr txBox="1"/>
      </xdr:nvSpPr>
      <xdr:spPr>
        <a:xfrm>
          <a:off x="9258300" y="5268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125095</xdr:rowOff>
    </xdr:from>
    <xdr:to>
      <xdr:col>55</xdr:col>
      <xdr:colOff>88900</xdr:colOff>
      <xdr:row>32</xdr:row>
      <xdr:rowOff>125095</xdr:rowOff>
    </xdr:to>
    <xdr:cxnSp macro="">
      <xdr:nvCxnSpPr>
        <xdr:cNvPr id="118" name="直線コネクタ 117">
          <a:extLst>
            <a:ext uri="{FF2B5EF4-FFF2-40B4-BE49-F238E27FC236}">
              <a16:creationId xmlns:a16="http://schemas.microsoft.com/office/drawing/2014/main" id="{BBFA675B-D0F5-4A5B-A23C-5DE927208119}"/>
            </a:ext>
          </a:extLst>
        </xdr:cNvPr>
        <xdr:cNvCxnSpPr/>
      </xdr:nvCxnSpPr>
      <xdr:spPr>
        <a:xfrm>
          <a:off x="9154160" y="54895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167005</xdr:rowOff>
    </xdr:from>
    <xdr:ext cx="469900" cy="256540"/>
    <xdr:sp macro="" textlink="">
      <xdr:nvSpPr>
        <xdr:cNvPr id="119" name="【図書館】&#10;一人当たり面積平均値テキスト">
          <a:extLst>
            <a:ext uri="{FF2B5EF4-FFF2-40B4-BE49-F238E27FC236}">
              <a16:creationId xmlns:a16="http://schemas.microsoft.com/office/drawing/2014/main" id="{740E7D25-DCB6-4CA7-9CB6-D80E00F6344D}"/>
            </a:ext>
          </a:extLst>
        </xdr:cNvPr>
        <xdr:cNvSpPr txBox="1"/>
      </xdr:nvSpPr>
      <xdr:spPr>
        <a:xfrm>
          <a:off x="9258300" y="653732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17780</xdr:rowOff>
    </xdr:from>
    <xdr:to>
      <xdr:col>55</xdr:col>
      <xdr:colOff>50800</xdr:colOff>
      <xdr:row>39</xdr:row>
      <xdr:rowOff>118745</xdr:rowOff>
    </xdr:to>
    <xdr:sp macro="" textlink="">
      <xdr:nvSpPr>
        <xdr:cNvPr id="120" name="フローチャート: 判断 119">
          <a:extLst>
            <a:ext uri="{FF2B5EF4-FFF2-40B4-BE49-F238E27FC236}">
              <a16:creationId xmlns:a16="http://schemas.microsoft.com/office/drawing/2014/main" id="{70A48AA6-7B1A-46D1-9AE5-66157990C2E9}"/>
            </a:ext>
          </a:extLst>
        </xdr:cNvPr>
        <xdr:cNvSpPr/>
      </xdr:nvSpPr>
      <xdr:spPr>
        <a:xfrm>
          <a:off x="9192260" y="6555740"/>
          <a:ext cx="787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33655</xdr:rowOff>
    </xdr:from>
    <xdr:to>
      <xdr:col>50</xdr:col>
      <xdr:colOff>165100</xdr:colOff>
      <xdr:row>39</xdr:row>
      <xdr:rowOff>135255</xdr:rowOff>
    </xdr:to>
    <xdr:sp macro="" textlink="">
      <xdr:nvSpPr>
        <xdr:cNvPr id="121" name="フローチャート: 判断 120">
          <a:extLst>
            <a:ext uri="{FF2B5EF4-FFF2-40B4-BE49-F238E27FC236}">
              <a16:creationId xmlns:a16="http://schemas.microsoft.com/office/drawing/2014/main" id="{6E7E3686-0874-4766-BA53-E3EEF8DF373F}"/>
            </a:ext>
          </a:extLst>
        </xdr:cNvPr>
        <xdr:cNvSpPr/>
      </xdr:nvSpPr>
      <xdr:spPr>
        <a:xfrm>
          <a:off x="84455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41910</xdr:rowOff>
    </xdr:from>
    <xdr:to>
      <xdr:col>46</xdr:col>
      <xdr:colOff>38100</xdr:colOff>
      <xdr:row>38</xdr:row>
      <xdr:rowOff>143510</xdr:rowOff>
    </xdr:to>
    <xdr:sp macro="" textlink="">
      <xdr:nvSpPr>
        <xdr:cNvPr id="122" name="フローチャート: 判断 121">
          <a:extLst>
            <a:ext uri="{FF2B5EF4-FFF2-40B4-BE49-F238E27FC236}">
              <a16:creationId xmlns:a16="http://schemas.microsoft.com/office/drawing/2014/main" id="{46E4FBB3-1020-46EC-A239-F000FE1FF45E}"/>
            </a:ext>
          </a:extLst>
        </xdr:cNvPr>
        <xdr:cNvSpPr/>
      </xdr:nvSpPr>
      <xdr:spPr>
        <a:xfrm>
          <a:off x="7670800" y="64122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41910</xdr:rowOff>
    </xdr:from>
    <xdr:to>
      <xdr:col>41</xdr:col>
      <xdr:colOff>101600</xdr:colOff>
      <xdr:row>38</xdr:row>
      <xdr:rowOff>143510</xdr:rowOff>
    </xdr:to>
    <xdr:sp macro="" textlink="">
      <xdr:nvSpPr>
        <xdr:cNvPr id="123" name="フローチャート: 判断 122">
          <a:extLst>
            <a:ext uri="{FF2B5EF4-FFF2-40B4-BE49-F238E27FC236}">
              <a16:creationId xmlns:a16="http://schemas.microsoft.com/office/drawing/2014/main" id="{4533A650-F739-445D-BC85-7001B71C5746}"/>
            </a:ext>
          </a:extLst>
        </xdr:cNvPr>
        <xdr:cNvSpPr/>
      </xdr:nvSpPr>
      <xdr:spPr>
        <a:xfrm>
          <a:off x="687324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55BF5F6D-DFA5-4DF4-90DF-D23CB7A4094D}"/>
            </a:ext>
          </a:extLst>
        </xdr:cNvPr>
        <xdr:cNvSpPr/>
      </xdr:nvSpPr>
      <xdr:spPr>
        <a:xfrm>
          <a:off x="609854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65BE4CA5-E1C4-435E-9F61-43B4A1B5FFB9}"/>
            </a:ext>
          </a:extLst>
        </xdr:cNvPr>
        <xdr:cNvSpPr txBox="1"/>
      </xdr:nvSpPr>
      <xdr:spPr>
        <a:xfrm>
          <a:off x="90525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37636467-209B-4DA5-A12B-362F2F5F368E}"/>
            </a:ext>
          </a:extLst>
        </xdr:cNvPr>
        <xdr:cNvSpPr txBox="1"/>
      </xdr:nvSpPr>
      <xdr:spPr>
        <a:xfrm>
          <a:off x="83286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B785E325-FF29-4846-87F3-BFE18F22AE28}"/>
            </a:ext>
          </a:extLst>
        </xdr:cNvPr>
        <xdr:cNvSpPr txBox="1"/>
      </xdr:nvSpPr>
      <xdr:spPr>
        <a:xfrm>
          <a:off x="75463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C884D251-91A1-4434-A0DD-AB90A4704353}"/>
            </a:ext>
          </a:extLst>
        </xdr:cNvPr>
        <xdr:cNvSpPr txBox="1"/>
      </xdr:nvSpPr>
      <xdr:spPr>
        <a:xfrm>
          <a:off x="67564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6F44D267-209F-4C23-8542-204AF77F9FC4}"/>
            </a:ext>
          </a:extLst>
        </xdr:cNvPr>
        <xdr:cNvSpPr txBox="1"/>
      </xdr:nvSpPr>
      <xdr:spPr>
        <a:xfrm>
          <a:off x="59817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57785</xdr:rowOff>
    </xdr:from>
    <xdr:to>
      <xdr:col>55</xdr:col>
      <xdr:colOff>50800</xdr:colOff>
      <xdr:row>38</xdr:row>
      <xdr:rowOff>159385</xdr:rowOff>
    </xdr:to>
    <xdr:sp macro="" textlink="">
      <xdr:nvSpPr>
        <xdr:cNvPr id="130" name="楕円 129">
          <a:extLst>
            <a:ext uri="{FF2B5EF4-FFF2-40B4-BE49-F238E27FC236}">
              <a16:creationId xmlns:a16="http://schemas.microsoft.com/office/drawing/2014/main" id="{27211C20-4090-41CC-A7A7-28E5C676E607}"/>
            </a:ext>
          </a:extLst>
        </xdr:cNvPr>
        <xdr:cNvSpPr/>
      </xdr:nvSpPr>
      <xdr:spPr>
        <a:xfrm>
          <a:off x="9192260" y="6428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80645</xdr:rowOff>
    </xdr:from>
    <xdr:ext cx="469900" cy="259080"/>
    <xdr:sp macro="" textlink="">
      <xdr:nvSpPr>
        <xdr:cNvPr id="131" name="【図書館】&#10;一人当たり面積該当値テキスト">
          <a:extLst>
            <a:ext uri="{FF2B5EF4-FFF2-40B4-BE49-F238E27FC236}">
              <a16:creationId xmlns:a16="http://schemas.microsoft.com/office/drawing/2014/main" id="{5201D180-F6B1-4B28-AD45-968032AD77F6}"/>
            </a:ext>
          </a:extLst>
        </xdr:cNvPr>
        <xdr:cNvSpPr txBox="1"/>
      </xdr:nvSpPr>
      <xdr:spPr>
        <a:xfrm>
          <a:off x="9258300" y="6283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57785</xdr:rowOff>
    </xdr:from>
    <xdr:to>
      <xdr:col>50</xdr:col>
      <xdr:colOff>165100</xdr:colOff>
      <xdr:row>38</xdr:row>
      <xdr:rowOff>159385</xdr:rowOff>
    </xdr:to>
    <xdr:sp macro="" textlink="">
      <xdr:nvSpPr>
        <xdr:cNvPr id="132" name="楕円 131">
          <a:extLst>
            <a:ext uri="{FF2B5EF4-FFF2-40B4-BE49-F238E27FC236}">
              <a16:creationId xmlns:a16="http://schemas.microsoft.com/office/drawing/2014/main" id="{27859DA9-0338-468D-9A86-90320803E40E}"/>
            </a:ext>
          </a:extLst>
        </xdr:cNvPr>
        <xdr:cNvSpPr/>
      </xdr:nvSpPr>
      <xdr:spPr>
        <a:xfrm>
          <a:off x="8445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109220</xdr:rowOff>
    </xdr:from>
    <xdr:to>
      <xdr:col>55</xdr:col>
      <xdr:colOff>0</xdr:colOff>
      <xdr:row>38</xdr:row>
      <xdr:rowOff>109220</xdr:rowOff>
    </xdr:to>
    <xdr:cxnSp macro="">
      <xdr:nvCxnSpPr>
        <xdr:cNvPr id="133" name="直線コネクタ 132">
          <a:extLst>
            <a:ext uri="{FF2B5EF4-FFF2-40B4-BE49-F238E27FC236}">
              <a16:creationId xmlns:a16="http://schemas.microsoft.com/office/drawing/2014/main" id="{C4AAB482-731A-4595-BE4B-3750FD579C7C}"/>
            </a:ext>
          </a:extLst>
        </xdr:cNvPr>
        <xdr:cNvCxnSpPr/>
      </xdr:nvCxnSpPr>
      <xdr:spPr>
        <a:xfrm>
          <a:off x="8496300" y="6479540"/>
          <a:ext cx="7239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74930</xdr:rowOff>
    </xdr:from>
    <xdr:to>
      <xdr:col>46</xdr:col>
      <xdr:colOff>38100</xdr:colOff>
      <xdr:row>39</xdr:row>
      <xdr:rowOff>4445</xdr:rowOff>
    </xdr:to>
    <xdr:sp macro="" textlink="">
      <xdr:nvSpPr>
        <xdr:cNvPr id="134" name="楕円 133">
          <a:extLst>
            <a:ext uri="{FF2B5EF4-FFF2-40B4-BE49-F238E27FC236}">
              <a16:creationId xmlns:a16="http://schemas.microsoft.com/office/drawing/2014/main" id="{CE8DD39A-DF67-4E4E-AD0F-2D5B7ED503AD}"/>
            </a:ext>
          </a:extLst>
        </xdr:cNvPr>
        <xdr:cNvSpPr/>
      </xdr:nvSpPr>
      <xdr:spPr>
        <a:xfrm>
          <a:off x="7670800" y="644525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109220</xdr:rowOff>
    </xdr:from>
    <xdr:to>
      <xdr:col>50</xdr:col>
      <xdr:colOff>114300</xdr:colOff>
      <xdr:row>38</xdr:row>
      <xdr:rowOff>125095</xdr:rowOff>
    </xdr:to>
    <xdr:cxnSp macro="">
      <xdr:nvCxnSpPr>
        <xdr:cNvPr id="135" name="直線コネクタ 134">
          <a:extLst>
            <a:ext uri="{FF2B5EF4-FFF2-40B4-BE49-F238E27FC236}">
              <a16:creationId xmlns:a16="http://schemas.microsoft.com/office/drawing/2014/main" id="{424577C2-FE47-49A7-BE62-D09647325F45}"/>
            </a:ext>
          </a:extLst>
        </xdr:cNvPr>
        <xdr:cNvCxnSpPr/>
      </xdr:nvCxnSpPr>
      <xdr:spPr>
        <a:xfrm flipV="1">
          <a:off x="7713980" y="6479540"/>
          <a:ext cx="7823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74930</xdr:rowOff>
    </xdr:from>
    <xdr:to>
      <xdr:col>41</xdr:col>
      <xdr:colOff>101600</xdr:colOff>
      <xdr:row>39</xdr:row>
      <xdr:rowOff>4445</xdr:rowOff>
    </xdr:to>
    <xdr:sp macro="" textlink="">
      <xdr:nvSpPr>
        <xdr:cNvPr id="136" name="楕円 135">
          <a:extLst>
            <a:ext uri="{FF2B5EF4-FFF2-40B4-BE49-F238E27FC236}">
              <a16:creationId xmlns:a16="http://schemas.microsoft.com/office/drawing/2014/main" id="{83DB2760-BD79-487B-94BB-64D0FDBFEE72}"/>
            </a:ext>
          </a:extLst>
        </xdr:cNvPr>
        <xdr:cNvSpPr/>
      </xdr:nvSpPr>
      <xdr:spPr>
        <a:xfrm>
          <a:off x="6873240" y="64452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125095</xdr:rowOff>
    </xdr:from>
    <xdr:to>
      <xdr:col>45</xdr:col>
      <xdr:colOff>177800</xdr:colOff>
      <xdr:row>38</xdr:row>
      <xdr:rowOff>125095</xdr:rowOff>
    </xdr:to>
    <xdr:cxnSp macro="">
      <xdr:nvCxnSpPr>
        <xdr:cNvPr id="137" name="直線コネクタ 136">
          <a:extLst>
            <a:ext uri="{FF2B5EF4-FFF2-40B4-BE49-F238E27FC236}">
              <a16:creationId xmlns:a16="http://schemas.microsoft.com/office/drawing/2014/main" id="{8F195309-A21F-4661-AEAE-CBB60C49BE18}"/>
            </a:ext>
          </a:extLst>
        </xdr:cNvPr>
        <xdr:cNvCxnSpPr/>
      </xdr:nvCxnSpPr>
      <xdr:spPr>
        <a:xfrm>
          <a:off x="6924040" y="6495415"/>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90805</xdr:rowOff>
    </xdr:from>
    <xdr:to>
      <xdr:col>36</xdr:col>
      <xdr:colOff>165100</xdr:colOff>
      <xdr:row>39</xdr:row>
      <xdr:rowOff>20955</xdr:rowOff>
    </xdr:to>
    <xdr:sp macro="" textlink="">
      <xdr:nvSpPr>
        <xdr:cNvPr id="138" name="楕円 137">
          <a:extLst>
            <a:ext uri="{FF2B5EF4-FFF2-40B4-BE49-F238E27FC236}">
              <a16:creationId xmlns:a16="http://schemas.microsoft.com/office/drawing/2014/main" id="{84A2C59F-BB58-4914-BD34-559DD53C30B3}"/>
            </a:ext>
          </a:extLst>
        </xdr:cNvPr>
        <xdr:cNvSpPr/>
      </xdr:nvSpPr>
      <xdr:spPr>
        <a:xfrm>
          <a:off x="6098540" y="6461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125095</xdr:rowOff>
    </xdr:from>
    <xdr:to>
      <xdr:col>41</xdr:col>
      <xdr:colOff>50800</xdr:colOff>
      <xdr:row>38</xdr:row>
      <xdr:rowOff>141605</xdr:rowOff>
    </xdr:to>
    <xdr:cxnSp macro="">
      <xdr:nvCxnSpPr>
        <xdr:cNvPr id="139" name="直線コネクタ 138">
          <a:extLst>
            <a:ext uri="{FF2B5EF4-FFF2-40B4-BE49-F238E27FC236}">
              <a16:creationId xmlns:a16="http://schemas.microsoft.com/office/drawing/2014/main" id="{45FA3525-0444-41FD-9CE0-A3BB45FBE343}"/>
            </a:ext>
          </a:extLst>
        </xdr:cNvPr>
        <xdr:cNvCxnSpPr/>
      </xdr:nvCxnSpPr>
      <xdr:spPr>
        <a:xfrm flipV="1">
          <a:off x="6149340" y="6495415"/>
          <a:ext cx="7747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126365</xdr:rowOff>
    </xdr:from>
    <xdr:ext cx="469900" cy="259080"/>
    <xdr:sp macro="" textlink="">
      <xdr:nvSpPr>
        <xdr:cNvPr id="140" name="n_1aveValue【図書館】&#10;一人当たり面積">
          <a:extLst>
            <a:ext uri="{FF2B5EF4-FFF2-40B4-BE49-F238E27FC236}">
              <a16:creationId xmlns:a16="http://schemas.microsoft.com/office/drawing/2014/main" id="{6559CC0F-F926-4894-8861-21084DA3381F}"/>
            </a:ext>
          </a:extLst>
        </xdr:cNvPr>
        <xdr:cNvSpPr txBox="1"/>
      </xdr:nvSpPr>
      <xdr:spPr>
        <a:xfrm>
          <a:off x="8271510" y="6664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160020</xdr:rowOff>
    </xdr:from>
    <xdr:ext cx="467360" cy="259080"/>
    <xdr:sp macro="" textlink="">
      <xdr:nvSpPr>
        <xdr:cNvPr id="141" name="n_2aveValue【図書館】&#10;一人当たり面積">
          <a:extLst>
            <a:ext uri="{FF2B5EF4-FFF2-40B4-BE49-F238E27FC236}">
              <a16:creationId xmlns:a16="http://schemas.microsoft.com/office/drawing/2014/main" id="{9FDB15A2-1D73-4C45-8C17-1DC88D960894}"/>
            </a:ext>
          </a:extLst>
        </xdr:cNvPr>
        <xdr:cNvSpPr txBox="1"/>
      </xdr:nvSpPr>
      <xdr:spPr>
        <a:xfrm>
          <a:off x="7509510" y="6195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36</xdr:row>
      <xdr:rowOff>160020</xdr:rowOff>
    </xdr:from>
    <xdr:ext cx="467360" cy="259080"/>
    <xdr:sp macro="" textlink="">
      <xdr:nvSpPr>
        <xdr:cNvPr id="142" name="n_3aveValue【図書館】&#10;一人当たり面積">
          <a:extLst>
            <a:ext uri="{FF2B5EF4-FFF2-40B4-BE49-F238E27FC236}">
              <a16:creationId xmlns:a16="http://schemas.microsoft.com/office/drawing/2014/main" id="{73F5BE7E-6CAE-47C8-9DE1-E3A0E31F98ED}"/>
            </a:ext>
          </a:extLst>
        </xdr:cNvPr>
        <xdr:cNvSpPr txBox="1"/>
      </xdr:nvSpPr>
      <xdr:spPr>
        <a:xfrm>
          <a:off x="6711950" y="6195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36</xdr:row>
      <xdr:rowOff>29210</xdr:rowOff>
    </xdr:from>
    <xdr:ext cx="467360" cy="256540"/>
    <xdr:sp macro="" textlink="">
      <xdr:nvSpPr>
        <xdr:cNvPr id="143" name="n_4aveValue【図書館】&#10;一人当たり面積">
          <a:extLst>
            <a:ext uri="{FF2B5EF4-FFF2-40B4-BE49-F238E27FC236}">
              <a16:creationId xmlns:a16="http://schemas.microsoft.com/office/drawing/2014/main" id="{14C76312-82E5-48FB-B5AC-824A8E038035}"/>
            </a:ext>
          </a:extLst>
        </xdr:cNvPr>
        <xdr:cNvSpPr txBox="1"/>
      </xdr:nvSpPr>
      <xdr:spPr>
        <a:xfrm>
          <a:off x="5937250" y="60642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4445</xdr:rowOff>
    </xdr:from>
    <xdr:ext cx="469900" cy="259080"/>
    <xdr:sp macro="" textlink="">
      <xdr:nvSpPr>
        <xdr:cNvPr id="144" name="n_1mainValue【図書館】&#10;一人当たり面積">
          <a:extLst>
            <a:ext uri="{FF2B5EF4-FFF2-40B4-BE49-F238E27FC236}">
              <a16:creationId xmlns:a16="http://schemas.microsoft.com/office/drawing/2014/main" id="{1D07A7C8-46CE-4385-8266-18750E483DD4}"/>
            </a:ext>
          </a:extLst>
        </xdr:cNvPr>
        <xdr:cNvSpPr txBox="1"/>
      </xdr:nvSpPr>
      <xdr:spPr>
        <a:xfrm>
          <a:off x="8271510" y="6207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38</xdr:row>
      <xdr:rowOff>167005</xdr:rowOff>
    </xdr:from>
    <xdr:ext cx="467360" cy="256540"/>
    <xdr:sp macro="" textlink="">
      <xdr:nvSpPr>
        <xdr:cNvPr id="145" name="n_2mainValue【図書館】&#10;一人当たり面積">
          <a:extLst>
            <a:ext uri="{FF2B5EF4-FFF2-40B4-BE49-F238E27FC236}">
              <a16:creationId xmlns:a16="http://schemas.microsoft.com/office/drawing/2014/main" id="{D1A9A68D-C093-4C4B-8F01-0021E37AEBF4}"/>
            </a:ext>
          </a:extLst>
        </xdr:cNvPr>
        <xdr:cNvSpPr txBox="1"/>
      </xdr:nvSpPr>
      <xdr:spPr>
        <a:xfrm>
          <a:off x="7509510" y="6537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167005</xdr:rowOff>
    </xdr:from>
    <xdr:ext cx="467360" cy="256540"/>
    <xdr:sp macro="" textlink="">
      <xdr:nvSpPr>
        <xdr:cNvPr id="146" name="n_3mainValue【図書館】&#10;一人当たり面積">
          <a:extLst>
            <a:ext uri="{FF2B5EF4-FFF2-40B4-BE49-F238E27FC236}">
              <a16:creationId xmlns:a16="http://schemas.microsoft.com/office/drawing/2014/main" id="{2C5DDEDD-D31D-4932-B60B-8895159A1F9C}"/>
            </a:ext>
          </a:extLst>
        </xdr:cNvPr>
        <xdr:cNvSpPr txBox="1"/>
      </xdr:nvSpPr>
      <xdr:spPr>
        <a:xfrm>
          <a:off x="6711950" y="6537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12065</xdr:rowOff>
    </xdr:from>
    <xdr:ext cx="467360" cy="259080"/>
    <xdr:sp macro="" textlink="">
      <xdr:nvSpPr>
        <xdr:cNvPr id="147" name="n_4mainValue【図書館】&#10;一人当たり面積">
          <a:extLst>
            <a:ext uri="{FF2B5EF4-FFF2-40B4-BE49-F238E27FC236}">
              <a16:creationId xmlns:a16="http://schemas.microsoft.com/office/drawing/2014/main" id="{B58AEAFA-1AB9-4869-9DB7-AB7D09DFAC6C}"/>
            </a:ext>
          </a:extLst>
        </xdr:cNvPr>
        <xdr:cNvSpPr txBox="1"/>
      </xdr:nvSpPr>
      <xdr:spPr>
        <a:xfrm>
          <a:off x="5937250" y="6550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49C839B-0285-481E-8FC3-F534C9DE205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8715A71-07DE-49F2-892D-87E7D06A392F}"/>
            </a:ext>
          </a:extLst>
        </xdr:cNvPr>
        <xdr:cNvSpPr/>
      </xdr:nvSpPr>
      <xdr:spPr>
        <a:xfrm>
          <a:off x="79756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BB14131-26F4-4B69-B8C2-D2161E6C642D}"/>
            </a:ext>
          </a:extLst>
        </xdr:cNvPr>
        <xdr:cNvSpPr/>
      </xdr:nvSpPr>
      <xdr:spPr>
        <a:xfrm>
          <a:off x="79756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4423078-C43C-4CC3-BEB9-EED18355BDE0}"/>
            </a:ext>
          </a:extLst>
        </xdr:cNvPr>
        <xdr:cNvSpPr/>
      </xdr:nvSpPr>
      <xdr:spPr>
        <a:xfrm>
          <a:off x="16764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DE47EB6-BBE0-4586-98D1-2D9A7C16646C}"/>
            </a:ext>
          </a:extLst>
        </xdr:cNvPr>
        <xdr:cNvSpPr/>
      </xdr:nvSpPr>
      <xdr:spPr>
        <a:xfrm>
          <a:off x="16764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37797F8-FB68-4F95-A21E-5CD14B3CAC5F}"/>
            </a:ext>
          </a:extLst>
        </xdr:cNvPr>
        <xdr:cNvSpPr/>
      </xdr:nvSpPr>
      <xdr:spPr>
        <a:xfrm>
          <a:off x="26822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6BFC322-10D2-4A65-BBE1-16AE75CF23EE}"/>
            </a:ext>
          </a:extLst>
        </xdr:cNvPr>
        <xdr:cNvSpPr/>
      </xdr:nvSpPr>
      <xdr:spPr>
        <a:xfrm>
          <a:off x="26822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07BA9A-F0DA-4AC4-8F5D-10A5054D4A8A}"/>
            </a:ext>
          </a:extLst>
        </xdr:cNvPr>
        <xdr:cNvSpPr/>
      </xdr:nvSpPr>
      <xdr:spPr>
        <a:xfrm>
          <a:off x="670560" y="894207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6" name="テキスト ボックス 155">
          <a:extLst>
            <a:ext uri="{FF2B5EF4-FFF2-40B4-BE49-F238E27FC236}">
              <a16:creationId xmlns:a16="http://schemas.microsoft.com/office/drawing/2014/main" id="{B06726CC-7DE7-4B66-B3A5-FF99242BD1B0}"/>
            </a:ext>
          </a:extLst>
        </xdr:cNvPr>
        <xdr:cNvSpPr txBox="1"/>
      </xdr:nvSpPr>
      <xdr:spPr>
        <a:xfrm>
          <a:off x="655320" y="875538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2302503-28D3-40AD-B835-B8C0691C0E42}"/>
            </a:ext>
          </a:extLst>
        </xdr:cNvPr>
        <xdr:cNvCxnSpPr/>
      </xdr:nvCxnSpPr>
      <xdr:spPr>
        <a:xfrm>
          <a:off x="670560" y="111785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8" name="テキスト ボックス 157">
          <a:extLst>
            <a:ext uri="{FF2B5EF4-FFF2-40B4-BE49-F238E27FC236}">
              <a16:creationId xmlns:a16="http://schemas.microsoft.com/office/drawing/2014/main" id="{179DF362-7E42-4AF4-81BF-091C3DAC7CCC}"/>
            </a:ext>
          </a:extLst>
        </xdr:cNvPr>
        <xdr:cNvSpPr txBox="1"/>
      </xdr:nvSpPr>
      <xdr:spPr>
        <a:xfrm>
          <a:off x="271780" y="1104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4BB33B12-DD23-47D1-B89F-5D24787B91D5}"/>
            </a:ext>
          </a:extLst>
        </xdr:cNvPr>
        <xdr:cNvCxnSpPr/>
      </xdr:nvCxnSpPr>
      <xdr:spPr>
        <a:xfrm>
          <a:off x="670560" y="107289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4820" cy="256540"/>
    <xdr:sp macro="" textlink="">
      <xdr:nvSpPr>
        <xdr:cNvPr id="160" name="テキスト ボックス 159">
          <a:extLst>
            <a:ext uri="{FF2B5EF4-FFF2-40B4-BE49-F238E27FC236}">
              <a16:creationId xmlns:a16="http://schemas.microsoft.com/office/drawing/2014/main" id="{824F00F4-32AC-4EBF-9555-F7061D4280C7}"/>
            </a:ext>
          </a:extLst>
        </xdr:cNvPr>
        <xdr:cNvSpPr txBox="1"/>
      </xdr:nvSpPr>
      <xdr:spPr>
        <a:xfrm>
          <a:off x="271780" y="105905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C6D9C55-DD8D-4337-9E95-4F1E4C26D063}"/>
            </a:ext>
          </a:extLst>
        </xdr:cNvPr>
        <xdr:cNvCxnSpPr/>
      </xdr:nvCxnSpPr>
      <xdr:spPr>
        <a:xfrm>
          <a:off x="670560" y="102831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6540"/>
    <xdr:sp macro="" textlink="">
      <xdr:nvSpPr>
        <xdr:cNvPr id="162" name="テキスト ボックス 161">
          <a:extLst>
            <a:ext uri="{FF2B5EF4-FFF2-40B4-BE49-F238E27FC236}">
              <a16:creationId xmlns:a16="http://schemas.microsoft.com/office/drawing/2014/main" id="{0D60BF87-A6CA-40E3-B7E0-5245674C24D4}"/>
            </a:ext>
          </a:extLst>
        </xdr:cNvPr>
        <xdr:cNvSpPr txBox="1"/>
      </xdr:nvSpPr>
      <xdr:spPr>
        <a:xfrm>
          <a:off x="33591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AAFAE22D-047A-48E7-8186-B09B51778980}"/>
            </a:ext>
          </a:extLst>
        </xdr:cNvPr>
        <xdr:cNvCxnSpPr/>
      </xdr:nvCxnSpPr>
      <xdr:spPr>
        <a:xfrm>
          <a:off x="670560" y="98374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6540"/>
    <xdr:sp macro="" textlink="">
      <xdr:nvSpPr>
        <xdr:cNvPr id="164" name="テキスト ボックス 163">
          <a:extLst>
            <a:ext uri="{FF2B5EF4-FFF2-40B4-BE49-F238E27FC236}">
              <a16:creationId xmlns:a16="http://schemas.microsoft.com/office/drawing/2014/main" id="{ED938FAD-A2D5-4607-AC7E-59D9659608D7}"/>
            </a:ext>
          </a:extLst>
        </xdr:cNvPr>
        <xdr:cNvSpPr txBox="1"/>
      </xdr:nvSpPr>
      <xdr:spPr>
        <a:xfrm>
          <a:off x="335915" y="96989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50B60855-4174-44DC-8164-5621477BC4C1}"/>
            </a:ext>
          </a:extLst>
        </xdr:cNvPr>
        <xdr:cNvCxnSpPr/>
      </xdr:nvCxnSpPr>
      <xdr:spPr>
        <a:xfrm>
          <a:off x="670560" y="93878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6540"/>
    <xdr:sp macro="" textlink="">
      <xdr:nvSpPr>
        <xdr:cNvPr id="166" name="テキスト ボックス 165">
          <a:extLst>
            <a:ext uri="{FF2B5EF4-FFF2-40B4-BE49-F238E27FC236}">
              <a16:creationId xmlns:a16="http://schemas.microsoft.com/office/drawing/2014/main" id="{502B31DD-F82F-45E5-B4C0-06D99F77CF53}"/>
            </a:ext>
          </a:extLst>
        </xdr:cNvPr>
        <xdr:cNvSpPr txBox="1"/>
      </xdr:nvSpPr>
      <xdr:spPr>
        <a:xfrm>
          <a:off x="335915" y="92494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7CF2B2F-1BB2-4606-B5F7-095E0052B1D2}"/>
            </a:ext>
          </a:extLst>
        </xdr:cNvPr>
        <xdr:cNvCxnSpPr/>
      </xdr:nvCxnSpPr>
      <xdr:spPr>
        <a:xfrm>
          <a:off x="670560" y="89420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8" name="テキスト ボックス 167">
          <a:extLst>
            <a:ext uri="{FF2B5EF4-FFF2-40B4-BE49-F238E27FC236}">
              <a16:creationId xmlns:a16="http://schemas.microsoft.com/office/drawing/2014/main" id="{0A995892-D66B-4553-AAE3-DC3E0BC6D2FF}"/>
            </a:ext>
          </a:extLst>
        </xdr:cNvPr>
        <xdr:cNvSpPr txBox="1"/>
      </xdr:nvSpPr>
      <xdr:spPr>
        <a:xfrm>
          <a:off x="335915" y="88036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0EEFCE2-946A-409B-83FC-A3F4A4B15AF5}"/>
            </a:ext>
          </a:extLst>
        </xdr:cNvPr>
        <xdr:cNvSpPr/>
      </xdr:nvSpPr>
      <xdr:spPr>
        <a:xfrm>
          <a:off x="670560" y="894207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15875</xdr:rowOff>
    </xdr:from>
    <xdr:to>
      <xdr:col>24</xdr:col>
      <xdr:colOff>62865</xdr:colOff>
      <xdr:row>63</xdr:row>
      <xdr:rowOff>2540</xdr:rowOff>
    </xdr:to>
    <xdr:cxnSp macro="">
      <xdr:nvCxnSpPr>
        <xdr:cNvPr id="170" name="直線コネクタ 169">
          <a:extLst>
            <a:ext uri="{FF2B5EF4-FFF2-40B4-BE49-F238E27FC236}">
              <a16:creationId xmlns:a16="http://schemas.microsoft.com/office/drawing/2014/main" id="{018CCAD5-5E7B-47B6-80D0-D6EA0EA72169}"/>
            </a:ext>
          </a:extLst>
        </xdr:cNvPr>
        <xdr:cNvCxnSpPr/>
      </xdr:nvCxnSpPr>
      <xdr:spPr>
        <a:xfrm flipV="1">
          <a:off x="4086225" y="9571355"/>
          <a:ext cx="0" cy="992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6350</xdr:rowOff>
    </xdr:from>
    <xdr:ext cx="405130" cy="256540"/>
    <xdr:sp macro="" textlink="">
      <xdr:nvSpPr>
        <xdr:cNvPr id="171" name="【体育館・プール】&#10;有形固定資産減価償却率最小値テキスト">
          <a:extLst>
            <a:ext uri="{FF2B5EF4-FFF2-40B4-BE49-F238E27FC236}">
              <a16:creationId xmlns:a16="http://schemas.microsoft.com/office/drawing/2014/main" id="{74994459-EE3D-4B04-920E-883F2BE2F454}"/>
            </a:ext>
          </a:extLst>
        </xdr:cNvPr>
        <xdr:cNvSpPr txBox="1"/>
      </xdr:nvSpPr>
      <xdr:spPr>
        <a:xfrm>
          <a:off x="4124960" y="105676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2540</xdr:rowOff>
    </xdr:from>
    <xdr:to>
      <xdr:col>24</xdr:col>
      <xdr:colOff>152400</xdr:colOff>
      <xdr:row>63</xdr:row>
      <xdr:rowOff>2540</xdr:rowOff>
    </xdr:to>
    <xdr:cxnSp macro="">
      <xdr:nvCxnSpPr>
        <xdr:cNvPr id="172" name="直線コネクタ 171">
          <a:extLst>
            <a:ext uri="{FF2B5EF4-FFF2-40B4-BE49-F238E27FC236}">
              <a16:creationId xmlns:a16="http://schemas.microsoft.com/office/drawing/2014/main" id="{A604A2F5-0737-418E-9811-221FF6AE2888}"/>
            </a:ext>
          </a:extLst>
        </xdr:cNvPr>
        <xdr:cNvCxnSpPr/>
      </xdr:nvCxnSpPr>
      <xdr:spPr>
        <a:xfrm>
          <a:off x="4020820" y="105638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133985</xdr:rowOff>
    </xdr:from>
    <xdr:ext cx="405130" cy="256540"/>
    <xdr:sp macro="" textlink="">
      <xdr:nvSpPr>
        <xdr:cNvPr id="173" name="【体育館・プール】&#10;有形固定資産減価償却率最大値テキスト">
          <a:extLst>
            <a:ext uri="{FF2B5EF4-FFF2-40B4-BE49-F238E27FC236}">
              <a16:creationId xmlns:a16="http://schemas.microsoft.com/office/drawing/2014/main" id="{383A2D95-3D63-4782-8DE3-BEB7225F7E36}"/>
            </a:ext>
          </a:extLst>
        </xdr:cNvPr>
        <xdr:cNvSpPr txBox="1"/>
      </xdr:nvSpPr>
      <xdr:spPr>
        <a:xfrm>
          <a:off x="4124960" y="93541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15875</xdr:rowOff>
    </xdr:from>
    <xdr:to>
      <xdr:col>24</xdr:col>
      <xdr:colOff>152400</xdr:colOff>
      <xdr:row>57</xdr:row>
      <xdr:rowOff>15875</xdr:rowOff>
    </xdr:to>
    <xdr:cxnSp macro="">
      <xdr:nvCxnSpPr>
        <xdr:cNvPr id="174" name="直線コネクタ 173">
          <a:extLst>
            <a:ext uri="{FF2B5EF4-FFF2-40B4-BE49-F238E27FC236}">
              <a16:creationId xmlns:a16="http://schemas.microsoft.com/office/drawing/2014/main" id="{457606D1-8F64-4686-860D-66295C522A08}"/>
            </a:ext>
          </a:extLst>
        </xdr:cNvPr>
        <xdr:cNvCxnSpPr/>
      </xdr:nvCxnSpPr>
      <xdr:spPr>
        <a:xfrm>
          <a:off x="4020820" y="95713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124460</xdr:rowOff>
    </xdr:from>
    <xdr:ext cx="405130" cy="259080"/>
    <xdr:sp macro="" textlink="">
      <xdr:nvSpPr>
        <xdr:cNvPr id="175" name="【体育館・プール】&#10;有形固定資産減価償却率平均値テキスト">
          <a:extLst>
            <a:ext uri="{FF2B5EF4-FFF2-40B4-BE49-F238E27FC236}">
              <a16:creationId xmlns:a16="http://schemas.microsoft.com/office/drawing/2014/main" id="{85BB3E6C-CA24-4D7D-B543-E57164FFD633}"/>
            </a:ext>
          </a:extLst>
        </xdr:cNvPr>
        <xdr:cNvSpPr txBox="1"/>
      </xdr:nvSpPr>
      <xdr:spPr>
        <a:xfrm>
          <a:off x="4124960" y="100152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146050</xdr:rowOff>
    </xdr:from>
    <xdr:to>
      <xdr:col>24</xdr:col>
      <xdr:colOff>114300</xdr:colOff>
      <xdr:row>60</xdr:row>
      <xdr:rowOff>76200</xdr:rowOff>
    </xdr:to>
    <xdr:sp macro="" textlink="">
      <xdr:nvSpPr>
        <xdr:cNvPr id="176" name="フローチャート: 判断 175">
          <a:extLst>
            <a:ext uri="{FF2B5EF4-FFF2-40B4-BE49-F238E27FC236}">
              <a16:creationId xmlns:a16="http://schemas.microsoft.com/office/drawing/2014/main" id="{30D10C03-8D36-4341-A1E0-4D1F129E69AD}"/>
            </a:ext>
          </a:extLst>
        </xdr:cNvPr>
        <xdr:cNvSpPr/>
      </xdr:nvSpPr>
      <xdr:spPr>
        <a:xfrm>
          <a:off x="4036060" y="10036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106680</xdr:rowOff>
    </xdr:from>
    <xdr:to>
      <xdr:col>20</xdr:col>
      <xdr:colOff>38100</xdr:colOff>
      <xdr:row>60</xdr:row>
      <xdr:rowOff>36830</xdr:rowOff>
    </xdr:to>
    <xdr:sp macro="" textlink="">
      <xdr:nvSpPr>
        <xdr:cNvPr id="177" name="フローチャート: 判断 176">
          <a:extLst>
            <a:ext uri="{FF2B5EF4-FFF2-40B4-BE49-F238E27FC236}">
              <a16:creationId xmlns:a16="http://schemas.microsoft.com/office/drawing/2014/main" id="{013A88A7-853D-4DBB-8657-CC21663C6908}"/>
            </a:ext>
          </a:extLst>
        </xdr:cNvPr>
        <xdr:cNvSpPr/>
      </xdr:nvSpPr>
      <xdr:spPr>
        <a:xfrm>
          <a:off x="3312160" y="9997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146050</xdr:rowOff>
    </xdr:from>
    <xdr:to>
      <xdr:col>15</xdr:col>
      <xdr:colOff>101600</xdr:colOff>
      <xdr:row>60</xdr:row>
      <xdr:rowOff>76200</xdr:rowOff>
    </xdr:to>
    <xdr:sp macro="" textlink="">
      <xdr:nvSpPr>
        <xdr:cNvPr id="178" name="フローチャート: 判断 177">
          <a:extLst>
            <a:ext uri="{FF2B5EF4-FFF2-40B4-BE49-F238E27FC236}">
              <a16:creationId xmlns:a16="http://schemas.microsoft.com/office/drawing/2014/main" id="{EAA73BA2-3CA5-4F94-8A5D-27EA1037758D}"/>
            </a:ext>
          </a:extLst>
        </xdr:cNvPr>
        <xdr:cNvSpPr/>
      </xdr:nvSpPr>
      <xdr:spPr>
        <a:xfrm>
          <a:off x="2514600" y="10036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104775</xdr:rowOff>
    </xdr:from>
    <xdr:to>
      <xdr:col>10</xdr:col>
      <xdr:colOff>165100</xdr:colOff>
      <xdr:row>60</xdr:row>
      <xdr:rowOff>34925</xdr:rowOff>
    </xdr:to>
    <xdr:sp macro="" textlink="">
      <xdr:nvSpPr>
        <xdr:cNvPr id="179" name="フローチャート: 判断 178">
          <a:extLst>
            <a:ext uri="{FF2B5EF4-FFF2-40B4-BE49-F238E27FC236}">
              <a16:creationId xmlns:a16="http://schemas.microsoft.com/office/drawing/2014/main" id="{54515033-6D8C-4028-A1E0-78391D93AAED}"/>
            </a:ext>
          </a:extLst>
        </xdr:cNvPr>
        <xdr:cNvSpPr/>
      </xdr:nvSpPr>
      <xdr:spPr>
        <a:xfrm>
          <a:off x="1739900" y="9995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67945</xdr:rowOff>
    </xdr:from>
    <xdr:to>
      <xdr:col>6</xdr:col>
      <xdr:colOff>38100</xdr:colOff>
      <xdr:row>58</xdr:row>
      <xdr:rowOff>169545</xdr:rowOff>
    </xdr:to>
    <xdr:sp macro="" textlink="">
      <xdr:nvSpPr>
        <xdr:cNvPr id="180" name="フローチャート: 判断 179">
          <a:extLst>
            <a:ext uri="{FF2B5EF4-FFF2-40B4-BE49-F238E27FC236}">
              <a16:creationId xmlns:a16="http://schemas.microsoft.com/office/drawing/2014/main" id="{BD9FB328-D149-4CB5-BC90-FEDC640F9F97}"/>
            </a:ext>
          </a:extLst>
        </xdr:cNvPr>
        <xdr:cNvSpPr/>
      </xdr:nvSpPr>
      <xdr:spPr>
        <a:xfrm>
          <a:off x="965200" y="97910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1" name="テキスト ボックス 180">
          <a:extLst>
            <a:ext uri="{FF2B5EF4-FFF2-40B4-BE49-F238E27FC236}">
              <a16:creationId xmlns:a16="http://schemas.microsoft.com/office/drawing/2014/main" id="{DA61E63A-DD7B-4562-93BE-E22868FEDF56}"/>
            </a:ext>
          </a:extLst>
        </xdr:cNvPr>
        <xdr:cNvSpPr txBox="1"/>
      </xdr:nvSpPr>
      <xdr:spPr>
        <a:xfrm>
          <a:off x="391922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8CED10FB-0F04-4251-BA3E-F905B32EAACD}"/>
            </a:ext>
          </a:extLst>
        </xdr:cNvPr>
        <xdr:cNvSpPr txBox="1"/>
      </xdr:nvSpPr>
      <xdr:spPr>
        <a:xfrm>
          <a:off x="31877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1DC64484-694E-4AD9-B6E3-74F3C336522E}"/>
            </a:ext>
          </a:extLst>
        </xdr:cNvPr>
        <xdr:cNvSpPr txBox="1"/>
      </xdr:nvSpPr>
      <xdr:spPr>
        <a:xfrm>
          <a:off x="23977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5B6FE106-9B54-4175-BAAE-5BEF1F4F6576}"/>
            </a:ext>
          </a:extLst>
        </xdr:cNvPr>
        <xdr:cNvSpPr txBox="1"/>
      </xdr:nvSpPr>
      <xdr:spPr>
        <a:xfrm>
          <a:off x="16230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361151EA-CCE7-4EA0-8157-3EAF828CE0E1}"/>
            </a:ext>
          </a:extLst>
        </xdr:cNvPr>
        <xdr:cNvSpPr txBox="1"/>
      </xdr:nvSpPr>
      <xdr:spPr>
        <a:xfrm>
          <a:off x="8407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136525</xdr:rowOff>
    </xdr:from>
    <xdr:to>
      <xdr:col>24</xdr:col>
      <xdr:colOff>114300</xdr:colOff>
      <xdr:row>57</xdr:row>
      <xdr:rowOff>66675</xdr:rowOff>
    </xdr:to>
    <xdr:sp macro="" textlink="">
      <xdr:nvSpPr>
        <xdr:cNvPr id="186" name="楕円 185">
          <a:extLst>
            <a:ext uri="{FF2B5EF4-FFF2-40B4-BE49-F238E27FC236}">
              <a16:creationId xmlns:a16="http://schemas.microsoft.com/office/drawing/2014/main" id="{D0339414-8B46-4F5D-BE26-381B4BA0B8A6}"/>
            </a:ext>
          </a:extLst>
        </xdr:cNvPr>
        <xdr:cNvSpPr/>
      </xdr:nvSpPr>
      <xdr:spPr>
        <a:xfrm>
          <a:off x="4036060" y="9524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89535</xdr:rowOff>
    </xdr:from>
    <xdr:ext cx="405130" cy="256540"/>
    <xdr:sp macro="" textlink="">
      <xdr:nvSpPr>
        <xdr:cNvPr id="187" name="【体育館・プール】&#10;有形固定資産減価償却率該当値テキスト">
          <a:extLst>
            <a:ext uri="{FF2B5EF4-FFF2-40B4-BE49-F238E27FC236}">
              <a16:creationId xmlns:a16="http://schemas.microsoft.com/office/drawing/2014/main" id="{3B349833-E9DE-4038-A2BF-9329DC09B4D6}"/>
            </a:ext>
          </a:extLst>
        </xdr:cNvPr>
        <xdr:cNvSpPr txBox="1"/>
      </xdr:nvSpPr>
      <xdr:spPr>
        <a:xfrm>
          <a:off x="4124960" y="94773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127635</xdr:rowOff>
    </xdr:from>
    <xdr:to>
      <xdr:col>20</xdr:col>
      <xdr:colOff>38100</xdr:colOff>
      <xdr:row>57</xdr:row>
      <xdr:rowOff>57785</xdr:rowOff>
    </xdr:to>
    <xdr:sp macro="" textlink="">
      <xdr:nvSpPr>
        <xdr:cNvPr id="188" name="楕円 187">
          <a:extLst>
            <a:ext uri="{FF2B5EF4-FFF2-40B4-BE49-F238E27FC236}">
              <a16:creationId xmlns:a16="http://schemas.microsoft.com/office/drawing/2014/main" id="{07F2ED8B-AFF4-44A7-B73C-9B638CA1FD07}"/>
            </a:ext>
          </a:extLst>
        </xdr:cNvPr>
        <xdr:cNvSpPr/>
      </xdr:nvSpPr>
      <xdr:spPr>
        <a:xfrm>
          <a:off x="3312160" y="9515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6985</xdr:rowOff>
    </xdr:from>
    <xdr:to>
      <xdr:col>24</xdr:col>
      <xdr:colOff>63500</xdr:colOff>
      <xdr:row>57</xdr:row>
      <xdr:rowOff>15875</xdr:rowOff>
    </xdr:to>
    <xdr:cxnSp macro="">
      <xdr:nvCxnSpPr>
        <xdr:cNvPr id="189" name="直線コネクタ 188">
          <a:extLst>
            <a:ext uri="{FF2B5EF4-FFF2-40B4-BE49-F238E27FC236}">
              <a16:creationId xmlns:a16="http://schemas.microsoft.com/office/drawing/2014/main" id="{DBC17604-A6A8-45B2-824E-03B51378D31F}"/>
            </a:ext>
          </a:extLst>
        </xdr:cNvPr>
        <xdr:cNvCxnSpPr/>
      </xdr:nvCxnSpPr>
      <xdr:spPr>
        <a:xfrm>
          <a:off x="3355340" y="9562465"/>
          <a:ext cx="7315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81915</xdr:rowOff>
    </xdr:from>
    <xdr:to>
      <xdr:col>15</xdr:col>
      <xdr:colOff>101600</xdr:colOff>
      <xdr:row>57</xdr:row>
      <xdr:rowOff>12065</xdr:rowOff>
    </xdr:to>
    <xdr:sp macro="" textlink="">
      <xdr:nvSpPr>
        <xdr:cNvPr id="190" name="楕円 189">
          <a:extLst>
            <a:ext uri="{FF2B5EF4-FFF2-40B4-BE49-F238E27FC236}">
              <a16:creationId xmlns:a16="http://schemas.microsoft.com/office/drawing/2014/main" id="{2707F9D0-D1FC-44F4-8566-42310454E837}"/>
            </a:ext>
          </a:extLst>
        </xdr:cNvPr>
        <xdr:cNvSpPr/>
      </xdr:nvSpPr>
      <xdr:spPr>
        <a:xfrm>
          <a:off x="2514600" y="9469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132715</xdr:rowOff>
    </xdr:from>
    <xdr:to>
      <xdr:col>19</xdr:col>
      <xdr:colOff>177800</xdr:colOff>
      <xdr:row>57</xdr:row>
      <xdr:rowOff>6985</xdr:rowOff>
    </xdr:to>
    <xdr:cxnSp macro="">
      <xdr:nvCxnSpPr>
        <xdr:cNvPr id="191" name="直線コネクタ 190">
          <a:extLst>
            <a:ext uri="{FF2B5EF4-FFF2-40B4-BE49-F238E27FC236}">
              <a16:creationId xmlns:a16="http://schemas.microsoft.com/office/drawing/2014/main" id="{93ECDDFD-34DD-457E-8F21-B3EC1899DD2B}"/>
            </a:ext>
          </a:extLst>
        </xdr:cNvPr>
        <xdr:cNvCxnSpPr/>
      </xdr:nvCxnSpPr>
      <xdr:spPr>
        <a:xfrm>
          <a:off x="2565400" y="9520555"/>
          <a:ext cx="78994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54610</xdr:rowOff>
    </xdr:from>
    <xdr:to>
      <xdr:col>10</xdr:col>
      <xdr:colOff>165100</xdr:colOff>
      <xdr:row>56</xdr:row>
      <xdr:rowOff>156210</xdr:rowOff>
    </xdr:to>
    <xdr:sp macro="" textlink="">
      <xdr:nvSpPr>
        <xdr:cNvPr id="192" name="楕円 191">
          <a:extLst>
            <a:ext uri="{FF2B5EF4-FFF2-40B4-BE49-F238E27FC236}">
              <a16:creationId xmlns:a16="http://schemas.microsoft.com/office/drawing/2014/main" id="{F83FA396-EE9D-4AC2-AE8D-72484570EBB7}"/>
            </a:ext>
          </a:extLst>
        </xdr:cNvPr>
        <xdr:cNvSpPr/>
      </xdr:nvSpPr>
      <xdr:spPr>
        <a:xfrm>
          <a:off x="1739900" y="944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105410</xdr:rowOff>
    </xdr:from>
    <xdr:to>
      <xdr:col>15</xdr:col>
      <xdr:colOff>50800</xdr:colOff>
      <xdr:row>56</xdr:row>
      <xdr:rowOff>132715</xdr:rowOff>
    </xdr:to>
    <xdr:cxnSp macro="">
      <xdr:nvCxnSpPr>
        <xdr:cNvPr id="193" name="直線コネクタ 192">
          <a:extLst>
            <a:ext uri="{FF2B5EF4-FFF2-40B4-BE49-F238E27FC236}">
              <a16:creationId xmlns:a16="http://schemas.microsoft.com/office/drawing/2014/main" id="{0138DDF3-E561-4FED-9A85-FD45F5D504BC}"/>
            </a:ext>
          </a:extLst>
        </xdr:cNvPr>
        <xdr:cNvCxnSpPr/>
      </xdr:nvCxnSpPr>
      <xdr:spPr>
        <a:xfrm>
          <a:off x="1790700" y="9493250"/>
          <a:ext cx="7747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6350</xdr:rowOff>
    </xdr:from>
    <xdr:to>
      <xdr:col>6</xdr:col>
      <xdr:colOff>38100</xdr:colOff>
      <xdr:row>56</xdr:row>
      <xdr:rowOff>107950</xdr:rowOff>
    </xdr:to>
    <xdr:sp macro="" textlink="">
      <xdr:nvSpPr>
        <xdr:cNvPr id="194" name="楕円 193">
          <a:extLst>
            <a:ext uri="{FF2B5EF4-FFF2-40B4-BE49-F238E27FC236}">
              <a16:creationId xmlns:a16="http://schemas.microsoft.com/office/drawing/2014/main" id="{6E6ACC2E-E962-48A5-916C-D780F301BB98}"/>
            </a:ext>
          </a:extLst>
        </xdr:cNvPr>
        <xdr:cNvSpPr/>
      </xdr:nvSpPr>
      <xdr:spPr>
        <a:xfrm>
          <a:off x="965200" y="9394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57150</xdr:rowOff>
    </xdr:from>
    <xdr:to>
      <xdr:col>10</xdr:col>
      <xdr:colOff>114300</xdr:colOff>
      <xdr:row>56</xdr:row>
      <xdr:rowOff>105410</xdr:rowOff>
    </xdr:to>
    <xdr:cxnSp macro="">
      <xdr:nvCxnSpPr>
        <xdr:cNvPr id="195" name="直線コネクタ 194">
          <a:extLst>
            <a:ext uri="{FF2B5EF4-FFF2-40B4-BE49-F238E27FC236}">
              <a16:creationId xmlns:a16="http://schemas.microsoft.com/office/drawing/2014/main" id="{681A54AC-311D-4AAB-ACD1-0F3C997AB395}"/>
            </a:ext>
          </a:extLst>
        </xdr:cNvPr>
        <xdr:cNvCxnSpPr/>
      </xdr:nvCxnSpPr>
      <xdr:spPr>
        <a:xfrm>
          <a:off x="1008380" y="9444990"/>
          <a:ext cx="7823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27940</xdr:rowOff>
    </xdr:from>
    <xdr:ext cx="405130" cy="259080"/>
    <xdr:sp macro="" textlink="">
      <xdr:nvSpPr>
        <xdr:cNvPr id="196" name="n_1aveValue【体育館・プール】&#10;有形固定資産減価償却率">
          <a:extLst>
            <a:ext uri="{FF2B5EF4-FFF2-40B4-BE49-F238E27FC236}">
              <a16:creationId xmlns:a16="http://schemas.microsoft.com/office/drawing/2014/main" id="{D98CB5F1-8289-49DE-9E64-33BCF7849A69}"/>
            </a:ext>
          </a:extLst>
        </xdr:cNvPr>
        <xdr:cNvSpPr txBox="1"/>
      </xdr:nvSpPr>
      <xdr:spPr>
        <a:xfrm>
          <a:off x="3170555" y="10086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67310</xdr:rowOff>
    </xdr:from>
    <xdr:ext cx="402590" cy="259080"/>
    <xdr:sp macro="" textlink="">
      <xdr:nvSpPr>
        <xdr:cNvPr id="197" name="n_2aveValue【体育館・プール】&#10;有形固定資産減価償却率">
          <a:extLst>
            <a:ext uri="{FF2B5EF4-FFF2-40B4-BE49-F238E27FC236}">
              <a16:creationId xmlns:a16="http://schemas.microsoft.com/office/drawing/2014/main" id="{6A6DC874-9E45-4D77-B1F5-D698E34318E7}"/>
            </a:ext>
          </a:extLst>
        </xdr:cNvPr>
        <xdr:cNvSpPr txBox="1"/>
      </xdr:nvSpPr>
      <xdr:spPr>
        <a:xfrm>
          <a:off x="2385695" y="10125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26035</xdr:rowOff>
    </xdr:from>
    <xdr:ext cx="402590" cy="259080"/>
    <xdr:sp macro="" textlink="">
      <xdr:nvSpPr>
        <xdr:cNvPr id="198" name="n_3aveValue【体育館・プール】&#10;有形固定資産減価償却率">
          <a:extLst>
            <a:ext uri="{FF2B5EF4-FFF2-40B4-BE49-F238E27FC236}">
              <a16:creationId xmlns:a16="http://schemas.microsoft.com/office/drawing/2014/main" id="{83F3A984-A596-42AB-913E-40BF3521615D}"/>
            </a:ext>
          </a:extLst>
        </xdr:cNvPr>
        <xdr:cNvSpPr txBox="1"/>
      </xdr:nvSpPr>
      <xdr:spPr>
        <a:xfrm>
          <a:off x="1610995" y="10084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160655</xdr:rowOff>
    </xdr:from>
    <xdr:ext cx="402590" cy="259080"/>
    <xdr:sp macro="" textlink="">
      <xdr:nvSpPr>
        <xdr:cNvPr id="199" name="n_4aveValue【体育館・プール】&#10;有形固定資産減価償却率">
          <a:extLst>
            <a:ext uri="{FF2B5EF4-FFF2-40B4-BE49-F238E27FC236}">
              <a16:creationId xmlns:a16="http://schemas.microsoft.com/office/drawing/2014/main" id="{66F5D215-7502-49A7-817F-3140E7C9B0DB}"/>
            </a:ext>
          </a:extLst>
        </xdr:cNvPr>
        <xdr:cNvSpPr txBox="1"/>
      </xdr:nvSpPr>
      <xdr:spPr>
        <a:xfrm>
          <a:off x="836295" y="9883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74930</xdr:rowOff>
    </xdr:from>
    <xdr:ext cx="405130" cy="256540"/>
    <xdr:sp macro="" textlink="">
      <xdr:nvSpPr>
        <xdr:cNvPr id="200" name="n_1mainValue【体育館・プール】&#10;有形固定資産減価償却率">
          <a:extLst>
            <a:ext uri="{FF2B5EF4-FFF2-40B4-BE49-F238E27FC236}">
              <a16:creationId xmlns:a16="http://schemas.microsoft.com/office/drawing/2014/main" id="{EA129AB1-9030-4C68-978C-8B128393AFA9}"/>
            </a:ext>
          </a:extLst>
        </xdr:cNvPr>
        <xdr:cNvSpPr txBox="1"/>
      </xdr:nvSpPr>
      <xdr:spPr>
        <a:xfrm>
          <a:off x="3170555" y="92951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29210</xdr:rowOff>
    </xdr:from>
    <xdr:ext cx="402590" cy="256540"/>
    <xdr:sp macro="" textlink="">
      <xdr:nvSpPr>
        <xdr:cNvPr id="201" name="n_2mainValue【体育館・プール】&#10;有形固定資産減価償却率">
          <a:extLst>
            <a:ext uri="{FF2B5EF4-FFF2-40B4-BE49-F238E27FC236}">
              <a16:creationId xmlns:a16="http://schemas.microsoft.com/office/drawing/2014/main" id="{A2E08357-AFC1-46FB-A6D3-E7732020A06D}"/>
            </a:ext>
          </a:extLst>
        </xdr:cNvPr>
        <xdr:cNvSpPr txBox="1"/>
      </xdr:nvSpPr>
      <xdr:spPr>
        <a:xfrm>
          <a:off x="2385695" y="9249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1270</xdr:rowOff>
    </xdr:from>
    <xdr:ext cx="402590" cy="259080"/>
    <xdr:sp macro="" textlink="">
      <xdr:nvSpPr>
        <xdr:cNvPr id="202" name="n_3mainValue【体育館・プール】&#10;有形固定資産減価償却率">
          <a:extLst>
            <a:ext uri="{FF2B5EF4-FFF2-40B4-BE49-F238E27FC236}">
              <a16:creationId xmlns:a16="http://schemas.microsoft.com/office/drawing/2014/main" id="{3F9D46E8-408F-4DE8-A274-6BBB04ABADE9}"/>
            </a:ext>
          </a:extLst>
        </xdr:cNvPr>
        <xdr:cNvSpPr txBox="1"/>
      </xdr:nvSpPr>
      <xdr:spPr>
        <a:xfrm>
          <a:off x="1610995" y="9221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54</xdr:row>
      <xdr:rowOff>124460</xdr:rowOff>
    </xdr:from>
    <xdr:ext cx="402590" cy="259080"/>
    <xdr:sp macro="" textlink="">
      <xdr:nvSpPr>
        <xdr:cNvPr id="203" name="n_4mainValue【体育館・プール】&#10;有形固定資産減価償却率">
          <a:extLst>
            <a:ext uri="{FF2B5EF4-FFF2-40B4-BE49-F238E27FC236}">
              <a16:creationId xmlns:a16="http://schemas.microsoft.com/office/drawing/2014/main" id="{4243EEA5-DE32-43BB-8A19-6D963A3456A8}"/>
            </a:ext>
          </a:extLst>
        </xdr:cNvPr>
        <xdr:cNvSpPr txBox="1"/>
      </xdr:nvSpPr>
      <xdr:spPr>
        <a:xfrm>
          <a:off x="836295" y="9177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EDCE61C-7EA9-4C82-AFE4-47AB0EB9BB4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B401C1D-CF79-42C9-BDED-9B4C100CB280}"/>
            </a:ext>
          </a:extLst>
        </xdr:cNvPr>
        <xdr:cNvSpPr/>
      </xdr:nvSpPr>
      <xdr:spPr>
        <a:xfrm>
          <a:off x="59309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A99B2308-831C-4957-B6EB-FAEAC37A968C}"/>
            </a:ext>
          </a:extLst>
        </xdr:cNvPr>
        <xdr:cNvSpPr/>
      </xdr:nvSpPr>
      <xdr:spPr>
        <a:xfrm>
          <a:off x="59309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C77BF0A-6E9B-4DA5-B55A-AC83E8AD831C}"/>
            </a:ext>
          </a:extLst>
        </xdr:cNvPr>
        <xdr:cNvSpPr/>
      </xdr:nvSpPr>
      <xdr:spPr>
        <a:xfrm>
          <a:off x="683260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261C682-089F-4B80-A5D3-F0056369C33F}"/>
            </a:ext>
          </a:extLst>
        </xdr:cNvPr>
        <xdr:cNvSpPr/>
      </xdr:nvSpPr>
      <xdr:spPr>
        <a:xfrm>
          <a:off x="683260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B68009A-B525-4B8D-BC68-4AA8905D45D2}"/>
            </a:ext>
          </a:extLst>
        </xdr:cNvPr>
        <xdr:cNvSpPr/>
      </xdr:nvSpPr>
      <xdr:spPr>
        <a:xfrm>
          <a:off x="78384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A20070E-58D1-4DDF-BCDE-1006AA9AF010}"/>
            </a:ext>
          </a:extLst>
        </xdr:cNvPr>
        <xdr:cNvSpPr/>
      </xdr:nvSpPr>
      <xdr:spPr>
        <a:xfrm>
          <a:off x="78384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51021D6-1D0A-49EC-A7A9-1D0B80240CBE}"/>
            </a:ext>
          </a:extLst>
        </xdr:cNvPr>
        <xdr:cNvSpPr/>
      </xdr:nvSpPr>
      <xdr:spPr>
        <a:xfrm>
          <a:off x="5826760" y="894207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2" name="テキスト ボックス 211">
          <a:extLst>
            <a:ext uri="{FF2B5EF4-FFF2-40B4-BE49-F238E27FC236}">
              <a16:creationId xmlns:a16="http://schemas.microsoft.com/office/drawing/2014/main" id="{6226D45B-3C8D-4939-847A-DCEC41778DCF}"/>
            </a:ext>
          </a:extLst>
        </xdr:cNvPr>
        <xdr:cNvSpPr txBox="1"/>
      </xdr:nvSpPr>
      <xdr:spPr>
        <a:xfrm>
          <a:off x="5788660" y="875538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37801D0-7F59-4D90-8CB0-0A0B44E5E724}"/>
            </a:ext>
          </a:extLst>
        </xdr:cNvPr>
        <xdr:cNvCxnSpPr/>
      </xdr:nvCxnSpPr>
      <xdr:spPr>
        <a:xfrm>
          <a:off x="5826760" y="111785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65</xdr:row>
      <xdr:rowOff>143510</xdr:rowOff>
    </xdr:from>
    <xdr:ext cx="464820" cy="256540"/>
    <xdr:sp macro="" textlink="">
      <xdr:nvSpPr>
        <xdr:cNvPr id="214" name="テキスト ボックス 213">
          <a:extLst>
            <a:ext uri="{FF2B5EF4-FFF2-40B4-BE49-F238E27FC236}">
              <a16:creationId xmlns:a16="http://schemas.microsoft.com/office/drawing/2014/main" id="{867354DE-7546-4019-9322-DE4D96439057}"/>
            </a:ext>
          </a:extLst>
        </xdr:cNvPr>
        <xdr:cNvSpPr txBox="1"/>
      </xdr:nvSpPr>
      <xdr:spPr>
        <a:xfrm>
          <a:off x="5405120" y="1104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94F9EC46-6D48-4635-B19E-9154CDA9A89A}"/>
            </a:ext>
          </a:extLst>
        </xdr:cNvPr>
        <xdr:cNvCxnSpPr/>
      </xdr:nvCxnSpPr>
      <xdr:spPr>
        <a:xfrm>
          <a:off x="5826760" y="107289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4820" cy="256540"/>
    <xdr:sp macro="" textlink="">
      <xdr:nvSpPr>
        <xdr:cNvPr id="216" name="テキスト ボックス 215">
          <a:extLst>
            <a:ext uri="{FF2B5EF4-FFF2-40B4-BE49-F238E27FC236}">
              <a16:creationId xmlns:a16="http://schemas.microsoft.com/office/drawing/2014/main" id="{65DE19E1-51B7-4069-8B33-BC40C3C6764E}"/>
            </a:ext>
          </a:extLst>
        </xdr:cNvPr>
        <xdr:cNvSpPr txBox="1"/>
      </xdr:nvSpPr>
      <xdr:spPr>
        <a:xfrm>
          <a:off x="5405120" y="105905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72135C21-D44F-4AED-B70D-7B7296C04628}"/>
            </a:ext>
          </a:extLst>
        </xdr:cNvPr>
        <xdr:cNvCxnSpPr/>
      </xdr:nvCxnSpPr>
      <xdr:spPr>
        <a:xfrm>
          <a:off x="5826760" y="102831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4820" cy="256540"/>
    <xdr:sp macro="" textlink="">
      <xdr:nvSpPr>
        <xdr:cNvPr id="218" name="テキスト ボックス 217">
          <a:extLst>
            <a:ext uri="{FF2B5EF4-FFF2-40B4-BE49-F238E27FC236}">
              <a16:creationId xmlns:a16="http://schemas.microsoft.com/office/drawing/2014/main" id="{6F4B6C1A-0A8A-4E7D-8F7B-AAEBE686C346}"/>
            </a:ext>
          </a:extLst>
        </xdr:cNvPr>
        <xdr:cNvSpPr txBox="1"/>
      </xdr:nvSpPr>
      <xdr:spPr>
        <a:xfrm>
          <a:off x="540512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9F70CC68-17C1-4514-8401-07E4419DC413}"/>
            </a:ext>
          </a:extLst>
        </xdr:cNvPr>
        <xdr:cNvCxnSpPr/>
      </xdr:nvCxnSpPr>
      <xdr:spPr>
        <a:xfrm>
          <a:off x="5826760" y="98374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4820" cy="256540"/>
    <xdr:sp macro="" textlink="">
      <xdr:nvSpPr>
        <xdr:cNvPr id="220" name="テキスト ボックス 219">
          <a:extLst>
            <a:ext uri="{FF2B5EF4-FFF2-40B4-BE49-F238E27FC236}">
              <a16:creationId xmlns:a16="http://schemas.microsoft.com/office/drawing/2014/main" id="{6B92EA87-6950-4B72-81AD-00DCED848B35}"/>
            </a:ext>
          </a:extLst>
        </xdr:cNvPr>
        <xdr:cNvSpPr txBox="1"/>
      </xdr:nvSpPr>
      <xdr:spPr>
        <a:xfrm>
          <a:off x="5405120" y="96989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6AEDF2F-DB82-4E98-AB96-A8943EFB420A}"/>
            </a:ext>
          </a:extLst>
        </xdr:cNvPr>
        <xdr:cNvCxnSpPr/>
      </xdr:nvCxnSpPr>
      <xdr:spPr>
        <a:xfrm>
          <a:off x="5826760" y="93878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4820" cy="256540"/>
    <xdr:sp macro="" textlink="">
      <xdr:nvSpPr>
        <xdr:cNvPr id="222" name="テキスト ボックス 221">
          <a:extLst>
            <a:ext uri="{FF2B5EF4-FFF2-40B4-BE49-F238E27FC236}">
              <a16:creationId xmlns:a16="http://schemas.microsoft.com/office/drawing/2014/main" id="{CF86416F-2292-4F5C-BAA6-E2CF22AF202E}"/>
            </a:ext>
          </a:extLst>
        </xdr:cNvPr>
        <xdr:cNvSpPr txBox="1"/>
      </xdr:nvSpPr>
      <xdr:spPr>
        <a:xfrm>
          <a:off x="5405120" y="92494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42088A4-1FB8-478A-B18F-1B8C8B3C3EC9}"/>
            </a:ext>
          </a:extLst>
        </xdr:cNvPr>
        <xdr:cNvCxnSpPr/>
      </xdr:nvCxnSpPr>
      <xdr:spPr>
        <a:xfrm>
          <a:off x="5826760" y="89420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4" name="テキスト ボックス 223">
          <a:extLst>
            <a:ext uri="{FF2B5EF4-FFF2-40B4-BE49-F238E27FC236}">
              <a16:creationId xmlns:a16="http://schemas.microsoft.com/office/drawing/2014/main" id="{2DB2730B-414F-4854-AB9A-EADBCCD72911}"/>
            </a:ext>
          </a:extLst>
        </xdr:cNvPr>
        <xdr:cNvSpPr txBox="1"/>
      </xdr:nvSpPr>
      <xdr:spPr>
        <a:xfrm>
          <a:off x="5405120" y="88036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3ADF942-B409-431E-A25D-26D674D9C1D4}"/>
            </a:ext>
          </a:extLst>
        </xdr:cNvPr>
        <xdr:cNvSpPr/>
      </xdr:nvSpPr>
      <xdr:spPr>
        <a:xfrm>
          <a:off x="5826760" y="894207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13970</xdr:rowOff>
    </xdr:to>
    <xdr:cxnSp macro="">
      <xdr:nvCxnSpPr>
        <xdr:cNvPr id="226" name="直線コネクタ 225">
          <a:extLst>
            <a:ext uri="{FF2B5EF4-FFF2-40B4-BE49-F238E27FC236}">
              <a16:creationId xmlns:a16="http://schemas.microsoft.com/office/drawing/2014/main" id="{111B01E8-8C6D-4788-AEC3-0B038CBC87C4}"/>
            </a:ext>
          </a:extLst>
        </xdr:cNvPr>
        <xdr:cNvCxnSpPr/>
      </xdr:nvCxnSpPr>
      <xdr:spPr>
        <a:xfrm flipV="1">
          <a:off x="9219565" y="9277350"/>
          <a:ext cx="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17780</xdr:rowOff>
    </xdr:from>
    <xdr:ext cx="469900" cy="256540"/>
    <xdr:sp macro="" textlink="">
      <xdr:nvSpPr>
        <xdr:cNvPr id="227" name="【体育館・プール】&#10;一人当たり面積最小値テキスト">
          <a:extLst>
            <a:ext uri="{FF2B5EF4-FFF2-40B4-BE49-F238E27FC236}">
              <a16:creationId xmlns:a16="http://schemas.microsoft.com/office/drawing/2014/main" id="{038BD6FC-C61E-4A4A-90FC-18BCE29855A8}"/>
            </a:ext>
          </a:extLst>
        </xdr:cNvPr>
        <xdr:cNvSpPr txBox="1"/>
      </xdr:nvSpPr>
      <xdr:spPr>
        <a:xfrm>
          <a:off x="9258300" y="107467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13970</xdr:rowOff>
    </xdr:from>
    <xdr:to>
      <xdr:col>55</xdr:col>
      <xdr:colOff>88900</xdr:colOff>
      <xdr:row>64</xdr:row>
      <xdr:rowOff>13970</xdr:rowOff>
    </xdr:to>
    <xdr:cxnSp macro="">
      <xdr:nvCxnSpPr>
        <xdr:cNvPr id="228" name="直線コネクタ 227">
          <a:extLst>
            <a:ext uri="{FF2B5EF4-FFF2-40B4-BE49-F238E27FC236}">
              <a16:creationId xmlns:a16="http://schemas.microsoft.com/office/drawing/2014/main" id="{2228C08C-F43B-412F-B24B-7C05B27ABBA9}"/>
            </a:ext>
          </a:extLst>
        </xdr:cNvPr>
        <xdr:cNvCxnSpPr/>
      </xdr:nvCxnSpPr>
      <xdr:spPr>
        <a:xfrm>
          <a:off x="9154160" y="107429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3810</xdr:rowOff>
    </xdr:from>
    <xdr:ext cx="469900" cy="259080"/>
    <xdr:sp macro="" textlink="">
      <xdr:nvSpPr>
        <xdr:cNvPr id="229" name="【体育館・プール】&#10;一人当たり面積最大値テキスト">
          <a:extLst>
            <a:ext uri="{FF2B5EF4-FFF2-40B4-BE49-F238E27FC236}">
              <a16:creationId xmlns:a16="http://schemas.microsoft.com/office/drawing/2014/main" id="{2FEB6698-5A7A-4940-B589-8C3627B139B1}"/>
            </a:ext>
          </a:extLst>
        </xdr:cNvPr>
        <xdr:cNvSpPr txBox="1"/>
      </xdr:nvSpPr>
      <xdr:spPr>
        <a:xfrm>
          <a:off x="9258300" y="9056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0" name="直線コネクタ 229">
          <a:extLst>
            <a:ext uri="{FF2B5EF4-FFF2-40B4-BE49-F238E27FC236}">
              <a16:creationId xmlns:a16="http://schemas.microsoft.com/office/drawing/2014/main" id="{001262C7-B2FD-4886-84BD-BDA6385DC1D9}"/>
            </a:ext>
          </a:extLst>
        </xdr:cNvPr>
        <xdr:cNvCxnSpPr/>
      </xdr:nvCxnSpPr>
      <xdr:spPr>
        <a:xfrm>
          <a:off x="9154160" y="92773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635</xdr:rowOff>
    </xdr:from>
    <xdr:ext cx="469900" cy="259080"/>
    <xdr:sp macro="" textlink="">
      <xdr:nvSpPr>
        <xdr:cNvPr id="231" name="【体育館・プール】&#10;一人当たり面積平均値テキスト">
          <a:extLst>
            <a:ext uri="{FF2B5EF4-FFF2-40B4-BE49-F238E27FC236}">
              <a16:creationId xmlns:a16="http://schemas.microsoft.com/office/drawing/2014/main" id="{1EA022BD-D210-4F91-8199-842FF16BFD53}"/>
            </a:ext>
          </a:extLst>
        </xdr:cNvPr>
        <xdr:cNvSpPr txBox="1"/>
      </xdr:nvSpPr>
      <xdr:spPr>
        <a:xfrm>
          <a:off x="9258300" y="100590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22225</xdr:rowOff>
    </xdr:from>
    <xdr:to>
      <xdr:col>55</xdr:col>
      <xdr:colOff>50800</xdr:colOff>
      <xdr:row>60</xdr:row>
      <xdr:rowOff>123825</xdr:rowOff>
    </xdr:to>
    <xdr:sp macro="" textlink="">
      <xdr:nvSpPr>
        <xdr:cNvPr id="232" name="フローチャート: 判断 231">
          <a:extLst>
            <a:ext uri="{FF2B5EF4-FFF2-40B4-BE49-F238E27FC236}">
              <a16:creationId xmlns:a16="http://schemas.microsoft.com/office/drawing/2014/main" id="{CAA43810-3AA3-4DE6-8536-94E27729E5C8}"/>
            </a:ext>
          </a:extLst>
        </xdr:cNvPr>
        <xdr:cNvSpPr/>
      </xdr:nvSpPr>
      <xdr:spPr>
        <a:xfrm>
          <a:off x="9192260" y="10080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54610</xdr:rowOff>
    </xdr:from>
    <xdr:to>
      <xdr:col>50</xdr:col>
      <xdr:colOff>165100</xdr:colOff>
      <xdr:row>60</xdr:row>
      <xdr:rowOff>156210</xdr:rowOff>
    </xdr:to>
    <xdr:sp macro="" textlink="">
      <xdr:nvSpPr>
        <xdr:cNvPr id="233" name="フローチャート: 判断 232">
          <a:extLst>
            <a:ext uri="{FF2B5EF4-FFF2-40B4-BE49-F238E27FC236}">
              <a16:creationId xmlns:a16="http://schemas.microsoft.com/office/drawing/2014/main" id="{9C792699-5327-4F7A-9829-4B6A105698CF}"/>
            </a:ext>
          </a:extLst>
        </xdr:cNvPr>
        <xdr:cNvSpPr/>
      </xdr:nvSpPr>
      <xdr:spPr>
        <a:xfrm>
          <a:off x="8445500" y="1011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20320</xdr:rowOff>
    </xdr:from>
    <xdr:to>
      <xdr:col>46</xdr:col>
      <xdr:colOff>38100</xdr:colOff>
      <xdr:row>61</xdr:row>
      <xdr:rowOff>121920</xdr:rowOff>
    </xdr:to>
    <xdr:sp macro="" textlink="">
      <xdr:nvSpPr>
        <xdr:cNvPr id="234" name="フローチャート: 判断 233">
          <a:extLst>
            <a:ext uri="{FF2B5EF4-FFF2-40B4-BE49-F238E27FC236}">
              <a16:creationId xmlns:a16="http://schemas.microsoft.com/office/drawing/2014/main" id="{B5ACEDDF-6FF5-43FB-84E0-C5F98A5E0103}"/>
            </a:ext>
          </a:extLst>
        </xdr:cNvPr>
        <xdr:cNvSpPr/>
      </xdr:nvSpPr>
      <xdr:spPr>
        <a:xfrm>
          <a:off x="7670800" y="10246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35" name="フローチャート: 判断 234">
          <a:extLst>
            <a:ext uri="{FF2B5EF4-FFF2-40B4-BE49-F238E27FC236}">
              <a16:creationId xmlns:a16="http://schemas.microsoft.com/office/drawing/2014/main" id="{4C133D08-1A5B-431B-B3F7-C0C367050D2C}"/>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36" name="フローチャート: 判断 235">
          <a:extLst>
            <a:ext uri="{FF2B5EF4-FFF2-40B4-BE49-F238E27FC236}">
              <a16:creationId xmlns:a16="http://schemas.microsoft.com/office/drawing/2014/main" id="{CC3D7330-9A06-439F-9276-0980C646DE59}"/>
            </a:ext>
          </a:extLst>
        </xdr:cNvPr>
        <xdr:cNvSpPr/>
      </xdr:nvSpPr>
      <xdr:spPr>
        <a:xfrm>
          <a:off x="609854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3BFA72E8-C9A7-4FBC-9224-1AC47A60A4FB}"/>
            </a:ext>
          </a:extLst>
        </xdr:cNvPr>
        <xdr:cNvSpPr txBox="1"/>
      </xdr:nvSpPr>
      <xdr:spPr>
        <a:xfrm>
          <a:off x="90525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B74A4B2A-1B4F-4486-A480-8308EBDB4BC2}"/>
            </a:ext>
          </a:extLst>
        </xdr:cNvPr>
        <xdr:cNvSpPr txBox="1"/>
      </xdr:nvSpPr>
      <xdr:spPr>
        <a:xfrm>
          <a:off x="83286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D835C576-6776-4855-BA60-5F874FFAF8C4}"/>
            </a:ext>
          </a:extLst>
        </xdr:cNvPr>
        <xdr:cNvSpPr txBox="1"/>
      </xdr:nvSpPr>
      <xdr:spPr>
        <a:xfrm>
          <a:off x="75463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DF0E7F00-11EA-4B45-96C5-954294EA63AE}"/>
            </a:ext>
          </a:extLst>
        </xdr:cNvPr>
        <xdr:cNvSpPr txBox="1"/>
      </xdr:nvSpPr>
      <xdr:spPr>
        <a:xfrm>
          <a:off x="67564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DE265BCC-B4F7-4A26-9AB0-85540F378750}"/>
            </a:ext>
          </a:extLst>
        </xdr:cNvPr>
        <xdr:cNvSpPr txBox="1"/>
      </xdr:nvSpPr>
      <xdr:spPr>
        <a:xfrm>
          <a:off x="59817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120650</xdr:rowOff>
    </xdr:from>
    <xdr:to>
      <xdr:col>55</xdr:col>
      <xdr:colOff>50800</xdr:colOff>
      <xdr:row>60</xdr:row>
      <xdr:rowOff>50800</xdr:rowOff>
    </xdr:to>
    <xdr:sp macro="" textlink="">
      <xdr:nvSpPr>
        <xdr:cNvPr id="242" name="楕円 241">
          <a:extLst>
            <a:ext uri="{FF2B5EF4-FFF2-40B4-BE49-F238E27FC236}">
              <a16:creationId xmlns:a16="http://schemas.microsoft.com/office/drawing/2014/main" id="{014A7592-0F74-48BC-AB82-3CBB8D3A498E}"/>
            </a:ext>
          </a:extLst>
        </xdr:cNvPr>
        <xdr:cNvSpPr/>
      </xdr:nvSpPr>
      <xdr:spPr>
        <a:xfrm>
          <a:off x="9192260" y="1001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143510</xdr:rowOff>
    </xdr:from>
    <xdr:ext cx="469900" cy="256540"/>
    <xdr:sp macro="" textlink="">
      <xdr:nvSpPr>
        <xdr:cNvPr id="243" name="【体育館・プール】&#10;一人当たり面積該当値テキスト">
          <a:extLst>
            <a:ext uri="{FF2B5EF4-FFF2-40B4-BE49-F238E27FC236}">
              <a16:creationId xmlns:a16="http://schemas.microsoft.com/office/drawing/2014/main" id="{A2BBC75D-F2B3-43C0-AAB8-BDC0DEBF9D60}"/>
            </a:ext>
          </a:extLst>
        </xdr:cNvPr>
        <xdr:cNvSpPr txBox="1"/>
      </xdr:nvSpPr>
      <xdr:spPr>
        <a:xfrm>
          <a:off x="9258300" y="98666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166370</xdr:rowOff>
    </xdr:from>
    <xdr:to>
      <xdr:col>50</xdr:col>
      <xdr:colOff>165100</xdr:colOff>
      <xdr:row>60</xdr:row>
      <xdr:rowOff>96520</xdr:rowOff>
    </xdr:to>
    <xdr:sp macro="" textlink="">
      <xdr:nvSpPr>
        <xdr:cNvPr id="244" name="楕円 243">
          <a:extLst>
            <a:ext uri="{FF2B5EF4-FFF2-40B4-BE49-F238E27FC236}">
              <a16:creationId xmlns:a16="http://schemas.microsoft.com/office/drawing/2014/main" id="{9909108D-B71F-4DA0-957E-0A19C1729602}"/>
            </a:ext>
          </a:extLst>
        </xdr:cNvPr>
        <xdr:cNvSpPr/>
      </xdr:nvSpPr>
      <xdr:spPr>
        <a:xfrm>
          <a:off x="844550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0</xdr:rowOff>
    </xdr:from>
    <xdr:to>
      <xdr:col>55</xdr:col>
      <xdr:colOff>0</xdr:colOff>
      <xdr:row>60</xdr:row>
      <xdr:rowOff>45720</xdr:rowOff>
    </xdr:to>
    <xdr:cxnSp macro="">
      <xdr:nvCxnSpPr>
        <xdr:cNvPr id="245" name="直線コネクタ 244">
          <a:extLst>
            <a:ext uri="{FF2B5EF4-FFF2-40B4-BE49-F238E27FC236}">
              <a16:creationId xmlns:a16="http://schemas.microsoft.com/office/drawing/2014/main" id="{69F228F0-22EC-42B4-846E-3CD10C22C87E}"/>
            </a:ext>
          </a:extLst>
        </xdr:cNvPr>
        <xdr:cNvCxnSpPr/>
      </xdr:nvCxnSpPr>
      <xdr:spPr>
        <a:xfrm flipV="1">
          <a:off x="8496300" y="10058400"/>
          <a:ext cx="7239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8890</xdr:rowOff>
    </xdr:from>
    <xdr:to>
      <xdr:col>46</xdr:col>
      <xdr:colOff>38100</xdr:colOff>
      <xdr:row>60</xdr:row>
      <xdr:rowOff>110490</xdr:rowOff>
    </xdr:to>
    <xdr:sp macro="" textlink="">
      <xdr:nvSpPr>
        <xdr:cNvPr id="246" name="楕円 245">
          <a:extLst>
            <a:ext uri="{FF2B5EF4-FFF2-40B4-BE49-F238E27FC236}">
              <a16:creationId xmlns:a16="http://schemas.microsoft.com/office/drawing/2014/main" id="{29571D06-0A48-4CAD-9A67-03DC0DE3FC21}"/>
            </a:ext>
          </a:extLst>
        </xdr:cNvPr>
        <xdr:cNvSpPr/>
      </xdr:nvSpPr>
      <xdr:spPr>
        <a:xfrm>
          <a:off x="7670800" y="10067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45720</xdr:rowOff>
    </xdr:from>
    <xdr:to>
      <xdr:col>50</xdr:col>
      <xdr:colOff>114300</xdr:colOff>
      <xdr:row>60</xdr:row>
      <xdr:rowOff>59690</xdr:rowOff>
    </xdr:to>
    <xdr:cxnSp macro="">
      <xdr:nvCxnSpPr>
        <xdr:cNvPr id="247" name="直線コネクタ 246">
          <a:extLst>
            <a:ext uri="{FF2B5EF4-FFF2-40B4-BE49-F238E27FC236}">
              <a16:creationId xmlns:a16="http://schemas.microsoft.com/office/drawing/2014/main" id="{766FB0A1-8D0C-4065-AE62-CA920EBDE028}"/>
            </a:ext>
          </a:extLst>
        </xdr:cNvPr>
        <xdr:cNvCxnSpPr/>
      </xdr:nvCxnSpPr>
      <xdr:spPr>
        <a:xfrm flipV="1">
          <a:off x="7713980" y="10104120"/>
          <a:ext cx="7823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134620</xdr:rowOff>
    </xdr:from>
    <xdr:to>
      <xdr:col>41</xdr:col>
      <xdr:colOff>101600</xdr:colOff>
      <xdr:row>60</xdr:row>
      <xdr:rowOff>64770</xdr:rowOff>
    </xdr:to>
    <xdr:sp macro="" textlink="">
      <xdr:nvSpPr>
        <xdr:cNvPr id="248" name="楕円 247">
          <a:extLst>
            <a:ext uri="{FF2B5EF4-FFF2-40B4-BE49-F238E27FC236}">
              <a16:creationId xmlns:a16="http://schemas.microsoft.com/office/drawing/2014/main" id="{AD5350DA-247D-4C8A-A800-8B8E140EAC65}"/>
            </a:ext>
          </a:extLst>
        </xdr:cNvPr>
        <xdr:cNvSpPr/>
      </xdr:nvSpPr>
      <xdr:spPr>
        <a:xfrm>
          <a:off x="6873240" y="1002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13970</xdr:rowOff>
    </xdr:from>
    <xdr:to>
      <xdr:col>45</xdr:col>
      <xdr:colOff>177800</xdr:colOff>
      <xdr:row>60</xdr:row>
      <xdr:rowOff>59690</xdr:rowOff>
    </xdr:to>
    <xdr:cxnSp macro="">
      <xdr:nvCxnSpPr>
        <xdr:cNvPr id="249" name="直線コネクタ 248">
          <a:extLst>
            <a:ext uri="{FF2B5EF4-FFF2-40B4-BE49-F238E27FC236}">
              <a16:creationId xmlns:a16="http://schemas.microsoft.com/office/drawing/2014/main" id="{8E382158-0199-4FC3-84C1-C816E4A7668C}"/>
            </a:ext>
          </a:extLst>
        </xdr:cNvPr>
        <xdr:cNvCxnSpPr/>
      </xdr:nvCxnSpPr>
      <xdr:spPr>
        <a:xfrm>
          <a:off x="6924040" y="10072370"/>
          <a:ext cx="7899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147955</xdr:rowOff>
    </xdr:from>
    <xdr:to>
      <xdr:col>36</xdr:col>
      <xdr:colOff>165100</xdr:colOff>
      <xdr:row>60</xdr:row>
      <xdr:rowOff>78105</xdr:rowOff>
    </xdr:to>
    <xdr:sp macro="" textlink="">
      <xdr:nvSpPr>
        <xdr:cNvPr id="250" name="楕円 249">
          <a:extLst>
            <a:ext uri="{FF2B5EF4-FFF2-40B4-BE49-F238E27FC236}">
              <a16:creationId xmlns:a16="http://schemas.microsoft.com/office/drawing/2014/main" id="{33931D9E-F63C-4BF4-9E02-2AD8D626645A}"/>
            </a:ext>
          </a:extLst>
        </xdr:cNvPr>
        <xdr:cNvSpPr/>
      </xdr:nvSpPr>
      <xdr:spPr>
        <a:xfrm>
          <a:off x="6098540" y="10038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13970</xdr:rowOff>
    </xdr:from>
    <xdr:to>
      <xdr:col>41</xdr:col>
      <xdr:colOff>50800</xdr:colOff>
      <xdr:row>60</xdr:row>
      <xdr:rowOff>27305</xdr:rowOff>
    </xdr:to>
    <xdr:cxnSp macro="">
      <xdr:nvCxnSpPr>
        <xdr:cNvPr id="251" name="直線コネクタ 250">
          <a:extLst>
            <a:ext uri="{FF2B5EF4-FFF2-40B4-BE49-F238E27FC236}">
              <a16:creationId xmlns:a16="http://schemas.microsoft.com/office/drawing/2014/main" id="{2BC787E3-C491-4689-9247-399862A82495}"/>
            </a:ext>
          </a:extLst>
        </xdr:cNvPr>
        <xdr:cNvCxnSpPr/>
      </xdr:nvCxnSpPr>
      <xdr:spPr>
        <a:xfrm flipV="1">
          <a:off x="6149340" y="1007237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147320</xdr:rowOff>
    </xdr:from>
    <xdr:ext cx="469900" cy="259080"/>
    <xdr:sp macro="" textlink="">
      <xdr:nvSpPr>
        <xdr:cNvPr id="252" name="n_1aveValue【体育館・プール】&#10;一人当たり面積">
          <a:extLst>
            <a:ext uri="{FF2B5EF4-FFF2-40B4-BE49-F238E27FC236}">
              <a16:creationId xmlns:a16="http://schemas.microsoft.com/office/drawing/2014/main" id="{218C7928-555E-4FEA-92EB-EB7D7049958D}"/>
            </a:ext>
          </a:extLst>
        </xdr:cNvPr>
        <xdr:cNvSpPr txBox="1"/>
      </xdr:nvSpPr>
      <xdr:spPr>
        <a:xfrm>
          <a:off x="8271510" y="10205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113030</xdr:rowOff>
    </xdr:from>
    <xdr:ext cx="467360" cy="259080"/>
    <xdr:sp macro="" textlink="">
      <xdr:nvSpPr>
        <xdr:cNvPr id="253" name="n_2aveValue【体育館・プール】&#10;一人当たり面積">
          <a:extLst>
            <a:ext uri="{FF2B5EF4-FFF2-40B4-BE49-F238E27FC236}">
              <a16:creationId xmlns:a16="http://schemas.microsoft.com/office/drawing/2014/main" id="{3447FAED-28C9-4800-8318-75746E5310FA}"/>
            </a:ext>
          </a:extLst>
        </xdr:cNvPr>
        <xdr:cNvSpPr txBox="1"/>
      </xdr:nvSpPr>
      <xdr:spPr>
        <a:xfrm>
          <a:off x="7509510" y="103390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99060</xdr:rowOff>
    </xdr:from>
    <xdr:ext cx="467360" cy="256540"/>
    <xdr:sp macro="" textlink="">
      <xdr:nvSpPr>
        <xdr:cNvPr id="254" name="n_3aveValue【体育館・プール】&#10;一人当たり面積">
          <a:extLst>
            <a:ext uri="{FF2B5EF4-FFF2-40B4-BE49-F238E27FC236}">
              <a16:creationId xmlns:a16="http://schemas.microsoft.com/office/drawing/2014/main" id="{D86F0917-278D-4B10-9735-9113AA58954D}"/>
            </a:ext>
          </a:extLst>
        </xdr:cNvPr>
        <xdr:cNvSpPr txBox="1"/>
      </xdr:nvSpPr>
      <xdr:spPr>
        <a:xfrm>
          <a:off x="6711950" y="10325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53340</xdr:rowOff>
    </xdr:from>
    <xdr:ext cx="467360" cy="256540"/>
    <xdr:sp macro="" textlink="">
      <xdr:nvSpPr>
        <xdr:cNvPr id="255" name="n_4aveValue【体育館・プール】&#10;一人当たり面積">
          <a:extLst>
            <a:ext uri="{FF2B5EF4-FFF2-40B4-BE49-F238E27FC236}">
              <a16:creationId xmlns:a16="http://schemas.microsoft.com/office/drawing/2014/main" id="{97442133-47A0-4340-926B-9ED220948D25}"/>
            </a:ext>
          </a:extLst>
        </xdr:cNvPr>
        <xdr:cNvSpPr txBox="1"/>
      </xdr:nvSpPr>
      <xdr:spPr>
        <a:xfrm>
          <a:off x="5937250" y="102793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113030</xdr:rowOff>
    </xdr:from>
    <xdr:ext cx="469900" cy="259080"/>
    <xdr:sp macro="" textlink="">
      <xdr:nvSpPr>
        <xdr:cNvPr id="256" name="n_1mainValue【体育館・プール】&#10;一人当たり面積">
          <a:extLst>
            <a:ext uri="{FF2B5EF4-FFF2-40B4-BE49-F238E27FC236}">
              <a16:creationId xmlns:a16="http://schemas.microsoft.com/office/drawing/2014/main" id="{3C3808BC-E82C-46F9-8A3D-788A9081F258}"/>
            </a:ext>
          </a:extLst>
        </xdr:cNvPr>
        <xdr:cNvSpPr txBox="1"/>
      </xdr:nvSpPr>
      <xdr:spPr>
        <a:xfrm>
          <a:off x="8271510" y="9836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127000</xdr:rowOff>
    </xdr:from>
    <xdr:ext cx="467360" cy="259080"/>
    <xdr:sp macro="" textlink="">
      <xdr:nvSpPr>
        <xdr:cNvPr id="257" name="n_2mainValue【体育館・プール】&#10;一人当たり面積">
          <a:extLst>
            <a:ext uri="{FF2B5EF4-FFF2-40B4-BE49-F238E27FC236}">
              <a16:creationId xmlns:a16="http://schemas.microsoft.com/office/drawing/2014/main" id="{B90236A0-63F8-4184-A176-1FCCB299810E}"/>
            </a:ext>
          </a:extLst>
        </xdr:cNvPr>
        <xdr:cNvSpPr txBox="1"/>
      </xdr:nvSpPr>
      <xdr:spPr>
        <a:xfrm>
          <a:off x="7509510" y="98501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81280</xdr:rowOff>
    </xdr:from>
    <xdr:ext cx="467360" cy="259080"/>
    <xdr:sp macro="" textlink="">
      <xdr:nvSpPr>
        <xdr:cNvPr id="258" name="n_3mainValue【体育館・プール】&#10;一人当たり面積">
          <a:extLst>
            <a:ext uri="{FF2B5EF4-FFF2-40B4-BE49-F238E27FC236}">
              <a16:creationId xmlns:a16="http://schemas.microsoft.com/office/drawing/2014/main" id="{6D42DFDC-C8DF-4414-914F-55F0D66EA310}"/>
            </a:ext>
          </a:extLst>
        </xdr:cNvPr>
        <xdr:cNvSpPr txBox="1"/>
      </xdr:nvSpPr>
      <xdr:spPr>
        <a:xfrm>
          <a:off x="6711950" y="9804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94615</xdr:rowOff>
    </xdr:from>
    <xdr:ext cx="467360" cy="259080"/>
    <xdr:sp macro="" textlink="">
      <xdr:nvSpPr>
        <xdr:cNvPr id="259" name="n_4mainValue【体育館・プール】&#10;一人当たり面積">
          <a:extLst>
            <a:ext uri="{FF2B5EF4-FFF2-40B4-BE49-F238E27FC236}">
              <a16:creationId xmlns:a16="http://schemas.microsoft.com/office/drawing/2014/main" id="{1C644287-6151-4E05-BBA1-A48A8AA35055}"/>
            </a:ext>
          </a:extLst>
        </xdr:cNvPr>
        <xdr:cNvSpPr txBox="1"/>
      </xdr:nvSpPr>
      <xdr:spPr>
        <a:xfrm>
          <a:off x="5937250" y="98177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2EB2685-2F83-4A4B-9D5B-AE026F743DE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870B9DA-2CA6-4F74-ADC6-8274180C14F3}"/>
            </a:ext>
          </a:extLst>
        </xdr:cNvPr>
        <xdr:cNvSpPr/>
      </xdr:nvSpPr>
      <xdr:spPr>
        <a:xfrm>
          <a:off x="79756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765077D-C54D-48B5-BBB7-7E23F051BB69}"/>
            </a:ext>
          </a:extLst>
        </xdr:cNvPr>
        <xdr:cNvSpPr/>
      </xdr:nvSpPr>
      <xdr:spPr>
        <a:xfrm>
          <a:off x="79756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9E9E0A3-7DDE-4A53-A1E8-131C6C55E427}"/>
            </a:ext>
          </a:extLst>
        </xdr:cNvPr>
        <xdr:cNvSpPr/>
      </xdr:nvSpPr>
      <xdr:spPr>
        <a:xfrm>
          <a:off x="16764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5F2B0C2-AA37-4817-8411-9C4D5C6D694D}"/>
            </a:ext>
          </a:extLst>
        </xdr:cNvPr>
        <xdr:cNvSpPr/>
      </xdr:nvSpPr>
      <xdr:spPr>
        <a:xfrm>
          <a:off x="16764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6149FF5-830E-42FD-9D27-3864FAC657E5}"/>
            </a:ext>
          </a:extLst>
        </xdr:cNvPr>
        <xdr:cNvSpPr/>
      </xdr:nvSpPr>
      <xdr:spPr>
        <a:xfrm>
          <a:off x="26822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84BB833-1058-4BFE-8214-A91C20D9E632}"/>
            </a:ext>
          </a:extLst>
        </xdr:cNvPr>
        <xdr:cNvSpPr/>
      </xdr:nvSpPr>
      <xdr:spPr>
        <a:xfrm>
          <a:off x="26822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4039BD5-18B5-4232-BECC-40ACA06C230F}"/>
            </a:ext>
          </a:extLst>
        </xdr:cNvPr>
        <xdr:cNvSpPr/>
      </xdr:nvSpPr>
      <xdr:spPr>
        <a:xfrm>
          <a:off x="670560" y="1266825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8" name="テキスト ボックス 267">
          <a:extLst>
            <a:ext uri="{FF2B5EF4-FFF2-40B4-BE49-F238E27FC236}">
              <a16:creationId xmlns:a16="http://schemas.microsoft.com/office/drawing/2014/main" id="{E0571A71-D575-4D74-B77D-8580715F6CEC}"/>
            </a:ext>
          </a:extLst>
        </xdr:cNvPr>
        <xdr:cNvSpPr txBox="1"/>
      </xdr:nvSpPr>
      <xdr:spPr>
        <a:xfrm>
          <a:off x="655320" y="1248156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509E6C7-697A-4785-AEE5-76688C6F534B}"/>
            </a:ext>
          </a:extLst>
        </xdr:cNvPr>
        <xdr:cNvCxnSpPr/>
      </xdr:nvCxnSpPr>
      <xdr:spPr>
        <a:xfrm>
          <a:off x="670560" y="149047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88</xdr:row>
      <xdr:rowOff>10160</xdr:rowOff>
    </xdr:from>
    <xdr:ext cx="403225" cy="259080"/>
    <xdr:sp macro="" textlink="">
      <xdr:nvSpPr>
        <xdr:cNvPr id="270" name="テキスト ボックス 269">
          <a:extLst>
            <a:ext uri="{FF2B5EF4-FFF2-40B4-BE49-F238E27FC236}">
              <a16:creationId xmlns:a16="http://schemas.microsoft.com/office/drawing/2014/main" id="{8D1266EB-0283-4A5A-8BB2-5B99AE6CCB94}"/>
            </a:ext>
          </a:extLst>
        </xdr:cNvPr>
        <xdr:cNvSpPr txBox="1"/>
      </xdr:nvSpPr>
      <xdr:spPr>
        <a:xfrm>
          <a:off x="335915" y="14762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F6541E45-5BA6-4465-B6E7-B66DAD6E781C}"/>
            </a:ext>
          </a:extLst>
        </xdr:cNvPr>
        <xdr:cNvCxnSpPr/>
      </xdr:nvCxnSpPr>
      <xdr:spPr>
        <a:xfrm>
          <a:off x="670560" y="144551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2" name="テキスト ボックス 271">
          <a:extLst>
            <a:ext uri="{FF2B5EF4-FFF2-40B4-BE49-F238E27FC236}">
              <a16:creationId xmlns:a16="http://schemas.microsoft.com/office/drawing/2014/main" id="{5D1D7A75-0DF6-40EF-B054-B3D6EC81C009}"/>
            </a:ext>
          </a:extLst>
        </xdr:cNvPr>
        <xdr:cNvSpPr txBox="1"/>
      </xdr:nvSpPr>
      <xdr:spPr>
        <a:xfrm>
          <a:off x="335915" y="1431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7F4ED6D7-A163-428C-BF7A-6288909C35DB}"/>
            </a:ext>
          </a:extLst>
        </xdr:cNvPr>
        <xdr:cNvCxnSpPr/>
      </xdr:nvCxnSpPr>
      <xdr:spPr>
        <a:xfrm>
          <a:off x="670560" y="140093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a:extLst>
            <a:ext uri="{FF2B5EF4-FFF2-40B4-BE49-F238E27FC236}">
              <a16:creationId xmlns:a16="http://schemas.microsoft.com/office/drawing/2014/main" id="{E849DC8A-B9DD-488C-BACF-3882217C690B}"/>
            </a:ext>
          </a:extLst>
        </xdr:cNvPr>
        <xdr:cNvSpPr txBox="1"/>
      </xdr:nvSpPr>
      <xdr:spPr>
        <a:xfrm>
          <a:off x="335915" y="13870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FDF9BCB-860B-4E17-95C7-EA661E00B4B5}"/>
            </a:ext>
          </a:extLst>
        </xdr:cNvPr>
        <xdr:cNvCxnSpPr/>
      </xdr:nvCxnSpPr>
      <xdr:spPr>
        <a:xfrm>
          <a:off x="670560" y="135636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a:extLst>
            <a:ext uri="{FF2B5EF4-FFF2-40B4-BE49-F238E27FC236}">
              <a16:creationId xmlns:a16="http://schemas.microsoft.com/office/drawing/2014/main" id="{72F8EBB1-3D8A-4EC4-96C7-A08EFA29070B}"/>
            </a:ext>
          </a:extLst>
        </xdr:cNvPr>
        <xdr:cNvSpPr txBox="1"/>
      </xdr:nvSpPr>
      <xdr:spPr>
        <a:xfrm>
          <a:off x="335915" y="13421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7CADC15B-05F2-4E67-BD63-68F4EB8FE229}"/>
            </a:ext>
          </a:extLst>
        </xdr:cNvPr>
        <xdr:cNvCxnSpPr/>
      </xdr:nvCxnSpPr>
      <xdr:spPr>
        <a:xfrm>
          <a:off x="670560" y="131140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a:extLst>
            <a:ext uri="{FF2B5EF4-FFF2-40B4-BE49-F238E27FC236}">
              <a16:creationId xmlns:a16="http://schemas.microsoft.com/office/drawing/2014/main" id="{E8491857-B91C-4938-864F-936261A72181}"/>
            </a:ext>
          </a:extLst>
        </xdr:cNvPr>
        <xdr:cNvSpPr txBox="1"/>
      </xdr:nvSpPr>
      <xdr:spPr>
        <a:xfrm>
          <a:off x="335915" y="12975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64745987-DC4A-4870-BE2D-C0A119169B7B}"/>
            </a:ext>
          </a:extLst>
        </xdr:cNvPr>
        <xdr:cNvCxnSpPr/>
      </xdr:nvCxnSpPr>
      <xdr:spPr>
        <a:xfrm>
          <a:off x="670560" y="126682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139B3F1A-58B2-4C07-B712-A8DED533ACA0}"/>
            </a:ext>
          </a:extLst>
        </xdr:cNvPr>
        <xdr:cNvSpPr txBox="1"/>
      </xdr:nvSpPr>
      <xdr:spPr>
        <a:xfrm>
          <a:off x="335915" y="125298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8F01919C-1123-4C0E-93B2-3D8A4E75341A}"/>
            </a:ext>
          </a:extLst>
        </xdr:cNvPr>
        <xdr:cNvSpPr/>
      </xdr:nvSpPr>
      <xdr:spPr>
        <a:xfrm>
          <a:off x="670560" y="1266825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22225</xdr:rowOff>
    </xdr:from>
    <xdr:to>
      <xdr:col>24</xdr:col>
      <xdr:colOff>62865</xdr:colOff>
      <xdr:row>85</xdr:row>
      <xdr:rowOff>109220</xdr:rowOff>
    </xdr:to>
    <xdr:cxnSp macro="">
      <xdr:nvCxnSpPr>
        <xdr:cNvPr id="282" name="直線コネクタ 281">
          <a:extLst>
            <a:ext uri="{FF2B5EF4-FFF2-40B4-BE49-F238E27FC236}">
              <a16:creationId xmlns:a16="http://schemas.microsoft.com/office/drawing/2014/main" id="{41985435-7D37-4FD5-B9B1-A6DAAFE1AF30}"/>
            </a:ext>
          </a:extLst>
        </xdr:cNvPr>
        <xdr:cNvCxnSpPr/>
      </xdr:nvCxnSpPr>
      <xdr:spPr>
        <a:xfrm flipV="1">
          <a:off x="4086225" y="13265785"/>
          <a:ext cx="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113030</xdr:rowOff>
    </xdr:from>
    <xdr:ext cx="405130" cy="259080"/>
    <xdr:sp macro="" textlink="">
      <xdr:nvSpPr>
        <xdr:cNvPr id="283" name="【福祉施設】&#10;有形固定資産減価償却率最小値テキスト">
          <a:extLst>
            <a:ext uri="{FF2B5EF4-FFF2-40B4-BE49-F238E27FC236}">
              <a16:creationId xmlns:a16="http://schemas.microsoft.com/office/drawing/2014/main" id="{6E3CC410-7B8A-41DF-8FEB-30CE0EB60E88}"/>
            </a:ext>
          </a:extLst>
        </xdr:cNvPr>
        <xdr:cNvSpPr txBox="1"/>
      </xdr:nvSpPr>
      <xdr:spPr>
        <a:xfrm>
          <a:off x="4124960" y="1436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109220</xdr:rowOff>
    </xdr:from>
    <xdr:to>
      <xdr:col>24</xdr:col>
      <xdr:colOff>152400</xdr:colOff>
      <xdr:row>85</xdr:row>
      <xdr:rowOff>109220</xdr:rowOff>
    </xdr:to>
    <xdr:cxnSp macro="">
      <xdr:nvCxnSpPr>
        <xdr:cNvPr id="284" name="直線コネクタ 283">
          <a:extLst>
            <a:ext uri="{FF2B5EF4-FFF2-40B4-BE49-F238E27FC236}">
              <a16:creationId xmlns:a16="http://schemas.microsoft.com/office/drawing/2014/main" id="{73194AB6-D11C-4FB4-AC0A-AAC812921128}"/>
            </a:ext>
          </a:extLst>
        </xdr:cNvPr>
        <xdr:cNvCxnSpPr/>
      </xdr:nvCxnSpPr>
      <xdr:spPr>
        <a:xfrm>
          <a:off x="4020820" y="143586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140335</xdr:rowOff>
    </xdr:from>
    <xdr:ext cx="405130" cy="259080"/>
    <xdr:sp macro="" textlink="">
      <xdr:nvSpPr>
        <xdr:cNvPr id="285" name="【福祉施設】&#10;有形固定資産減価償却率最大値テキスト">
          <a:extLst>
            <a:ext uri="{FF2B5EF4-FFF2-40B4-BE49-F238E27FC236}">
              <a16:creationId xmlns:a16="http://schemas.microsoft.com/office/drawing/2014/main" id="{9191E7CF-9584-4F12-89DC-DFF59887CD07}"/>
            </a:ext>
          </a:extLst>
        </xdr:cNvPr>
        <xdr:cNvSpPr txBox="1"/>
      </xdr:nvSpPr>
      <xdr:spPr>
        <a:xfrm>
          <a:off x="4124960" y="13048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22225</xdr:rowOff>
    </xdr:from>
    <xdr:to>
      <xdr:col>24</xdr:col>
      <xdr:colOff>152400</xdr:colOff>
      <xdr:row>79</xdr:row>
      <xdr:rowOff>22225</xdr:rowOff>
    </xdr:to>
    <xdr:cxnSp macro="">
      <xdr:nvCxnSpPr>
        <xdr:cNvPr id="286" name="直線コネクタ 285">
          <a:extLst>
            <a:ext uri="{FF2B5EF4-FFF2-40B4-BE49-F238E27FC236}">
              <a16:creationId xmlns:a16="http://schemas.microsoft.com/office/drawing/2014/main" id="{693256D7-61AE-43A5-8347-0F0B9B2EC0EA}"/>
            </a:ext>
          </a:extLst>
        </xdr:cNvPr>
        <xdr:cNvCxnSpPr/>
      </xdr:nvCxnSpPr>
      <xdr:spPr>
        <a:xfrm>
          <a:off x="4020820" y="13265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74930</xdr:rowOff>
    </xdr:from>
    <xdr:ext cx="405130" cy="256540"/>
    <xdr:sp macro="" textlink="">
      <xdr:nvSpPr>
        <xdr:cNvPr id="287" name="【福祉施設】&#10;有形固定資産減価償却率平均値テキスト">
          <a:extLst>
            <a:ext uri="{FF2B5EF4-FFF2-40B4-BE49-F238E27FC236}">
              <a16:creationId xmlns:a16="http://schemas.microsoft.com/office/drawing/2014/main" id="{FBE83231-0B02-46F9-BBD2-8DC50E9D6F30}"/>
            </a:ext>
          </a:extLst>
        </xdr:cNvPr>
        <xdr:cNvSpPr txBox="1"/>
      </xdr:nvSpPr>
      <xdr:spPr>
        <a:xfrm>
          <a:off x="4124960" y="1365377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52070</xdr:rowOff>
    </xdr:from>
    <xdr:to>
      <xdr:col>24</xdr:col>
      <xdr:colOff>114300</xdr:colOff>
      <xdr:row>82</xdr:row>
      <xdr:rowOff>153035</xdr:rowOff>
    </xdr:to>
    <xdr:sp macro="" textlink="">
      <xdr:nvSpPr>
        <xdr:cNvPr id="288" name="フローチャート: 判断 287">
          <a:extLst>
            <a:ext uri="{FF2B5EF4-FFF2-40B4-BE49-F238E27FC236}">
              <a16:creationId xmlns:a16="http://schemas.microsoft.com/office/drawing/2014/main" id="{08DF3D02-6798-4DB5-BA10-AD753B641D5E}"/>
            </a:ext>
          </a:extLst>
        </xdr:cNvPr>
        <xdr:cNvSpPr/>
      </xdr:nvSpPr>
      <xdr:spPr>
        <a:xfrm>
          <a:off x="4036060" y="1379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89" name="フローチャート: 判断 288">
          <a:extLst>
            <a:ext uri="{FF2B5EF4-FFF2-40B4-BE49-F238E27FC236}">
              <a16:creationId xmlns:a16="http://schemas.microsoft.com/office/drawing/2014/main" id="{698FF709-51EC-4A5D-B0B6-ADBBAB48A40D}"/>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0" name="フローチャート: 判断 289">
          <a:extLst>
            <a:ext uri="{FF2B5EF4-FFF2-40B4-BE49-F238E27FC236}">
              <a16:creationId xmlns:a16="http://schemas.microsoft.com/office/drawing/2014/main" id="{DAC27ACB-70E0-4705-AF0F-198F5C1F2A43}"/>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50165</xdr:rowOff>
    </xdr:to>
    <xdr:sp macro="" textlink="">
      <xdr:nvSpPr>
        <xdr:cNvPr id="291" name="フローチャート: 判断 290">
          <a:extLst>
            <a:ext uri="{FF2B5EF4-FFF2-40B4-BE49-F238E27FC236}">
              <a16:creationId xmlns:a16="http://schemas.microsoft.com/office/drawing/2014/main" id="{E5B9A723-18B6-4C1E-8A9F-65059C715CD1}"/>
            </a:ext>
          </a:extLst>
        </xdr:cNvPr>
        <xdr:cNvSpPr/>
      </xdr:nvSpPr>
      <xdr:spPr>
        <a:xfrm>
          <a:off x="1739900" y="135318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99060</xdr:rowOff>
    </xdr:from>
    <xdr:to>
      <xdr:col>6</xdr:col>
      <xdr:colOff>38100</xdr:colOff>
      <xdr:row>82</xdr:row>
      <xdr:rowOff>29210</xdr:rowOff>
    </xdr:to>
    <xdr:sp macro="" textlink="">
      <xdr:nvSpPr>
        <xdr:cNvPr id="292" name="フローチャート: 判断 291">
          <a:extLst>
            <a:ext uri="{FF2B5EF4-FFF2-40B4-BE49-F238E27FC236}">
              <a16:creationId xmlns:a16="http://schemas.microsoft.com/office/drawing/2014/main" id="{5F3DCB53-E526-4DAD-930F-8730DC4A2106}"/>
            </a:ext>
          </a:extLst>
        </xdr:cNvPr>
        <xdr:cNvSpPr/>
      </xdr:nvSpPr>
      <xdr:spPr>
        <a:xfrm>
          <a:off x="965200" y="13677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E39E8D45-2060-4F1F-AA2B-AC7266F05925}"/>
            </a:ext>
          </a:extLst>
        </xdr:cNvPr>
        <xdr:cNvSpPr txBox="1"/>
      </xdr:nvSpPr>
      <xdr:spPr>
        <a:xfrm>
          <a:off x="391922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836856AD-2B6D-4900-A064-416E7D13B195}"/>
            </a:ext>
          </a:extLst>
        </xdr:cNvPr>
        <xdr:cNvSpPr txBox="1"/>
      </xdr:nvSpPr>
      <xdr:spPr>
        <a:xfrm>
          <a:off x="31877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7201F45C-7265-4F2F-B6C4-93D11FFD0E94}"/>
            </a:ext>
          </a:extLst>
        </xdr:cNvPr>
        <xdr:cNvSpPr txBox="1"/>
      </xdr:nvSpPr>
      <xdr:spPr>
        <a:xfrm>
          <a:off x="23977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48067359-A6C1-4323-A499-3D482ACB9954}"/>
            </a:ext>
          </a:extLst>
        </xdr:cNvPr>
        <xdr:cNvSpPr txBox="1"/>
      </xdr:nvSpPr>
      <xdr:spPr>
        <a:xfrm>
          <a:off x="16230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DF281B9A-B8CE-412C-95D1-55DB9D85E5FC}"/>
            </a:ext>
          </a:extLst>
        </xdr:cNvPr>
        <xdr:cNvSpPr txBox="1"/>
      </xdr:nvSpPr>
      <xdr:spPr>
        <a:xfrm>
          <a:off x="8407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35560</xdr:rowOff>
    </xdr:from>
    <xdr:to>
      <xdr:col>24</xdr:col>
      <xdr:colOff>114300</xdr:colOff>
      <xdr:row>83</xdr:row>
      <xdr:rowOff>137160</xdr:rowOff>
    </xdr:to>
    <xdr:sp macro="" textlink="">
      <xdr:nvSpPr>
        <xdr:cNvPr id="298" name="楕円 297">
          <a:extLst>
            <a:ext uri="{FF2B5EF4-FFF2-40B4-BE49-F238E27FC236}">
              <a16:creationId xmlns:a16="http://schemas.microsoft.com/office/drawing/2014/main" id="{888C60B7-6597-4D3F-BA46-0A038075164A}"/>
            </a:ext>
          </a:extLst>
        </xdr:cNvPr>
        <xdr:cNvSpPr/>
      </xdr:nvSpPr>
      <xdr:spPr>
        <a:xfrm>
          <a:off x="4036060" y="1394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13970</xdr:rowOff>
    </xdr:from>
    <xdr:ext cx="405130" cy="259080"/>
    <xdr:sp macro="" textlink="">
      <xdr:nvSpPr>
        <xdr:cNvPr id="299" name="【福祉施設】&#10;有形固定資産減価償却率該当値テキスト">
          <a:extLst>
            <a:ext uri="{FF2B5EF4-FFF2-40B4-BE49-F238E27FC236}">
              <a16:creationId xmlns:a16="http://schemas.microsoft.com/office/drawing/2014/main" id="{D8A92F9A-6BDF-48FD-9A6A-03DCFF145EF2}"/>
            </a:ext>
          </a:extLst>
        </xdr:cNvPr>
        <xdr:cNvSpPr txBox="1"/>
      </xdr:nvSpPr>
      <xdr:spPr>
        <a:xfrm>
          <a:off x="4124960" y="13928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120650</xdr:rowOff>
    </xdr:from>
    <xdr:to>
      <xdr:col>20</xdr:col>
      <xdr:colOff>38100</xdr:colOff>
      <xdr:row>83</xdr:row>
      <xdr:rowOff>50165</xdr:rowOff>
    </xdr:to>
    <xdr:sp macro="" textlink="">
      <xdr:nvSpPr>
        <xdr:cNvPr id="300" name="楕円 299">
          <a:extLst>
            <a:ext uri="{FF2B5EF4-FFF2-40B4-BE49-F238E27FC236}">
              <a16:creationId xmlns:a16="http://schemas.microsoft.com/office/drawing/2014/main" id="{5F16CC89-36E3-4B3E-B176-120F76FD832A}"/>
            </a:ext>
          </a:extLst>
        </xdr:cNvPr>
        <xdr:cNvSpPr/>
      </xdr:nvSpPr>
      <xdr:spPr>
        <a:xfrm>
          <a:off x="3312160" y="1386713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170815</xdr:rowOff>
    </xdr:from>
    <xdr:to>
      <xdr:col>24</xdr:col>
      <xdr:colOff>63500</xdr:colOff>
      <xdr:row>83</xdr:row>
      <xdr:rowOff>86360</xdr:rowOff>
    </xdr:to>
    <xdr:cxnSp macro="">
      <xdr:nvCxnSpPr>
        <xdr:cNvPr id="301" name="直線コネクタ 300">
          <a:extLst>
            <a:ext uri="{FF2B5EF4-FFF2-40B4-BE49-F238E27FC236}">
              <a16:creationId xmlns:a16="http://schemas.microsoft.com/office/drawing/2014/main" id="{907548C7-7D7C-4A44-8BEF-B68F6B492C5F}"/>
            </a:ext>
          </a:extLst>
        </xdr:cNvPr>
        <xdr:cNvCxnSpPr/>
      </xdr:nvCxnSpPr>
      <xdr:spPr>
        <a:xfrm>
          <a:off x="3355340" y="13917295"/>
          <a:ext cx="73152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29210</xdr:rowOff>
    </xdr:from>
    <xdr:to>
      <xdr:col>15</xdr:col>
      <xdr:colOff>101600</xdr:colOff>
      <xdr:row>82</xdr:row>
      <xdr:rowOff>130175</xdr:rowOff>
    </xdr:to>
    <xdr:sp macro="" textlink="">
      <xdr:nvSpPr>
        <xdr:cNvPr id="302" name="楕円 301">
          <a:extLst>
            <a:ext uri="{FF2B5EF4-FFF2-40B4-BE49-F238E27FC236}">
              <a16:creationId xmlns:a16="http://schemas.microsoft.com/office/drawing/2014/main" id="{8CDB5DC6-764A-4777-BCC0-E0615520223E}"/>
            </a:ext>
          </a:extLst>
        </xdr:cNvPr>
        <xdr:cNvSpPr/>
      </xdr:nvSpPr>
      <xdr:spPr>
        <a:xfrm>
          <a:off x="2514600" y="1377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79375</xdr:rowOff>
    </xdr:from>
    <xdr:to>
      <xdr:col>19</xdr:col>
      <xdr:colOff>177800</xdr:colOff>
      <xdr:row>82</xdr:row>
      <xdr:rowOff>170815</xdr:rowOff>
    </xdr:to>
    <xdr:cxnSp macro="">
      <xdr:nvCxnSpPr>
        <xdr:cNvPr id="303" name="直線コネクタ 302">
          <a:extLst>
            <a:ext uri="{FF2B5EF4-FFF2-40B4-BE49-F238E27FC236}">
              <a16:creationId xmlns:a16="http://schemas.microsoft.com/office/drawing/2014/main" id="{D7B8535D-16DE-4FCD-BF29-00C4FD69975B}"/>
            </a:ext>
          </a:extLst>
        </xdr:cNvPr>
        <xdr:cNvCxnSpPr/>
      </xdr:nvCxnSpPr>
      <xdr:spPr>
        <a:xfrm>
          <a:off x="2565400" y="13825855"/>
          <a:ext cx="78994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109220</xdr:rowOff>
    </xdr:from>
    <xdr:to>
      <xdr:col>10</xdr:col>
      <xdr:colOff>165100</xdr:colOff>
      <xdr:row>82</xdr:row>
      <xdr:rowOff>38735</xdr:rowOff>
    </xdr:to>
    <xdr:sp macro="" textlink="">
      <xdr:nvSpPr>
        <xdr:cNvPr id="304" name="楕円 303">
          <a:extLst>
            <a:ext uri="{FF2B5EF4-FFF2-40B4-BE49-F238E27FC236}">
              <a16:creationId xmlns:a16="http://schemas.microsoft.com/office/drawing/2014/main" id="{6342B640-073B-4B0E-A5D1-7BC23284BED1}"/>
            </a:ext>
          </a:extLst>
        </xdr:cNvPr>
        <xdr:cNvSpPr/>
      </xdr:nvSpPr>
      <xdr:spPr>
        <a:xfrm>
          <a:off x="1739900" y="136880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159385</xdr:rowOff>
    </xdr:from>
    <xdr:to>
      <xdr:col>15</xdr:col>
      <xdr:colOff>50800</xdr:colOff>
      <xdr:row>82</xdr:row>
      <xdr:rowOff>79375</xdr:rowOff>
    </xdr:to>
    <xdr:cxnSp macro="">
      <xdr:nvCxnSpPr>
        <xdr:cNvPr id="305" name="直線コネクタ 304">
          <a:extLst>
            <a:ext uri="{FF2B5EF4-FFF2-40B4-BE49-F238E27FC236}">
              <a16:creationId xmlns:a16="http://schemas.microsoft.com/office/drawing/2014/main" id="{7F2DDAC0-2ED7-408A-BA97-750B4A5EB5E0}"/>
            </a:ext>
          </a:extLst>
        </xdr:cNvPr>
        <xdr:cNvCxnSpPr/>
      </xdr:nvCxnSpPr>
      <xdr:spPr>
        <a:xfrm>
          <a:off x="1790700" y="13738225"/>
          <a:ext cx="7747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24130</xdr:rowOff>
    </xdr:from>
    <xdr:to>
      <xdr:col>6</xdr:col>
      <xdr:colOff>38100</xdr:colOff>
      <xdr:row>82</xdr:row>
      <xdr:rowOff>125730</xdr:rowOff>
    </xdr:to>
    <xdr:sp macro="" textlink="">
      <xdr:nvSpPr>
        <xdr:cNvPr id="306" name="楕円 305">
          <a:extLst>
            <a:ext uri="{FF2B5EF4-FFF2-40B4-BE49-F238E27FC236}">
              <a16:creationId xmlns:a16="http://schemas.microsoft.com/office/drawing/2014/main" id="{6F64164E-1899-455C-9991-CC6A4B48CEC5}"/>
            </a:ext>
          </a:extLst>
        </xdr:cNvPr>
        <xdr:cNvSpPr/>
      </xdr:nvSpPr>
      <xdr:spPr>
        <a:xfrm>
          <a:off x="965200" y="13770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159385</xdr:rowOff>
    </xdr:from>
    <xdr:to>
      <xdr:col>10</xdr:col>
      <xdr:colOff>114300</xdr:colOff>
      <xdr:row>82</xdr:row>
      <xdr:rowOff>74930</xdr:rowOff>
    </xdr:to>
    <xdr:cxnSp macro="">
      <xdr:nvCxnSpPr>
        <xdr:cNvPr id="307" name="直線コネクタ 306">
          <a:extLst>
            <a:ext uri="{FF2B5EF4-FFF2-40B4-BE49-F238E27FC236}">
              <a16:creationId xmlns:a16="http://schemas.microsoft.com/office/drawing/2014/main" id="{2E7041F4-86FD-4179-9515-750F7667FCE8}"/>
            </a:ext>
          </a:extLst>
        </xdr:cNvPr>
        <xdr:cNvCxnSpPr/>
      </xdr:nvCxnSpPr>
      <xdr:spPr>
        <a:xfrm flipV="1">
          <a:off x="1008380" y="13738225"/>
          <a:ext cx="78232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59690</xdr:rowOff>
    </xdr:from>
    <xdr:ext cx="405130" cy="259080"/>
    <xdr:sp macro="" textlink="">
      <xdr:nvSpPr>
        <xdr:cNvPr id="308" name="n_1aveValue【福祉施設】&#10;有形固定資産減価償却率">
          <a:extLst>
            <a:ext uri="{FF2B5EF4-FFF2-40B4-BE49-F238E27FC236}">
              <a16:creationId xmlns:a16="http://schemas.microsoft.com/office/drawing/2014/main" id="{BC059C22-950D-486E-91AC-6FC29E6F90D2}"/>
            </a:ext>
          </a:extLst>
        </xdr:cNvPr>
        <xdr:cNvSpPr txBox="1"/>
      </xdr:nvSpPr>
      <xdr:spPr>
        <a:xfrm>
          <a:off x="3170555" y="13470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162560</xdr:rowOff>
    </xdr:from>
    <xdr:ext cx="402590" cy="259080"/>
    <xdr:sp macro="" textlink="">
      <xdr:nvSpPr>
        <xdr:cNvPr id="309" name="n_2aveValue【福祉施設】&#10;有形固定資産減価償却率">
          <a:extLst>
            <a:ext uri="{FF2B5EF4-FFF2-40B4-BE49-F238E27FC236}">
              <a16:creationId xmlns:a16="http://schemas.microsoft.com/office/drawing/2014/main" id="{FA148D11-F8A6-43A7-867D-DFCC1F05ABFF}"/>
            </a:ext>
          </a:extLst>
        </xdr:cNvPr>
        <xdr:cNvSpPr txBox="1"/>
      </xdr:nvSpPr>
      <xdr:spPr>
        <a:xfrm>
          <a:off x="2385695" y="13406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66675</xdr:rowOff>
    </xdr:from>
    <xdr:ext cx="402590" cy="256540"/>
    <xdr:sp macro="" textlink="">
      <xdr:nvSpPr>
        <xdr:cNvPr id="310" name="n_3aveValue【福祉施設】&#10;有形固定資産減価償却率">
          <a:extLst>
            <a:ext uri="{FF2B5EF4-FFF2-40B4-BE49-F238E27FC236}">
              <a16:creationId xmlns:a16="http://schemas.microsoft.com/office/drawing/2014/main" id="{24C0046B-B6CC-4D70-AA9A-C8B877F65BCE}"/>
            </a:ext>
          </a:extLst>
        </xdr:cNvPr>
        <xdr:cNvSpPr txBox="1"/>
      </xdr:nvSpPr>
      <xdr:spPr>
        <a:xfrm>
          <a:off x="1610995" y="133102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45720</xdr:rowOff>
    </xdr:from>
    <xdr:ext cx="402590" cy="259080"/>
    <xdr:sp macro="" textlink="">
      <xdr:nvSpPr>
        <xdr:cNvPr id="311" name="n_4aveValue【福祉施設】&#10;有形固定資産減価償却率">
          <a:extLst>
            <a:ext uri="{FF2B5EF4-FFF2-40B4-BE49-F238E27FC236}">
              <a16:creationId xmlns:a16="http://schemas.microsoft.com/office/drawing/2014/main" id="{88F94B59-062D-4805-BD9E-83957E1B4140}"/>
            </a:ext>
          </a:extLst>
        </xdr:cNvPr>
        <xdr:cNvSpPr txBox="1"/>
      </xdr:nvSpPr>
      <xdr:spPr>
        <a:xfrm>
          <a:off x="836295" y="13456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41275</xdr:rowOff>
    </xdr:from>
    <xdr:ext cx="405130" cy="256540"/>
    <xdr:sp macro="" textlink="">
      <xdr:nvSpPr>
        <xdr:cNvPr id="312" name="n_1mainValue【福祉施設】&#10;有形固定資産減価償却率">
          <a:extLst>
            <a:ext uri="{FF2B5EF4-FFF2-40B4-BE49-F238E27FC236}">
              <a16:creationId xmlns:a16="http://schemas.microsoft.com/office/drawing/2014/main" id="{6D04C233-38DF-42BA-97D2-4EA236A39976}"/>
            </a:ext>
          </a:extLst>
        </xdr:cNvPr>
        <xdr:cNvSpPr txBox="1"/>
      </xdr:nvSpPr>
      <xdr:spPr>
        <a:xfrm>
          <a:off x="3170555" y="139553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121285</xdr:rowOff>
    </xdr:from>
    <xdr:ext cx="402590" cy="256540"/>
    <xdr:sp macro="" textlink="">
      <xdr:nvSpPr>
        <xdr:cNvPr id="313" name="n_2mainValue【福祉施設】&#10;有形固定資産減価償却率">
          <a:extLst>
            <a:ext uri="{FF2B5EF4-FFF2-40B4-BE49-F238E27FC236}">
              <a16:creationId xmlns:a16="http://schemas.microsoft.com/office/drawing/2014/main" id="{39B073E6-42A2-4457-B015-35872F6B9DAA}"/>
            </a:ext>
          </a:extLst>
        </xdr:cNvPr>
        <xdr:cNvSpPr txBox="1"/>
      </xdr:nvSpPr>
      <xdr:spPr>
        <a:xfrm>
          <a:off x="2385695" y="138677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29845</xdr:rowOff>
    </xdr:from>
    <xdr:ext cx="402590" cy="256540"/>
    <xdr:sp macro="" textlink="">
      <xdr:nvSpPr>
        <xdr:cNvPr id="314" name="n_3mainValue【福祉施設】&#10;有形固定資産減価償却率">
          <a:extLst>
            <a:ext uri="{FF2B5EF4-FFF2-40B4-BE49-F238E27FC236}">
              <a16:creationId xmlns:a16="http://schemas.microsoft.com/office/drawing/2014/main" id="{41B807BA-DDCF-4811-AB8B-02912B4CE37B}"/>
            </a:ext>
          </a:extLst>
        </xdr:cNvPr>
        <xdr:cNvSpPr txBox="1"/>
      </xdr:nvSpPr>
      <xdr:spPr>
        <a:xfrm>
          <a:off x="1610995" y="137763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116840</xdr:rowOff>
    </xdr:from>
    <xdr:ext cx="402590" cy="259080"/>
    <xdr:sp macro="" textlink="">
      <xdr:nvSpPr>
        <xdr:cNvPr id="315" name="n_4mainValue【福祉施設】&#10;有形固定資産減価償却率">
          <a:extLst>
            <a:ext uri="{FF2B5EF4-FFF2-40B4-BE49-F238E27FC236}">
              <a16:creationId xmlns:a16="http://schemas.microsoft.com/office/drawing/2014/main" id="{99BDD3DB-50E8-470F-87C3-297992A7360A}"/>
            </a:ext>
          </a:extLst>
        </xdr:cNvPr>
        <xdr:cNvSpPr txBox="1"/>
      </xdr:nvSpPr>
      <xdr:spPr>
        <a:xfrm>
          <a:off x="836295" y="13863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9C1FFEA3-B7FE-409D-8CC4-391E1C03D02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CBBA6C65-1EF1-4AFE-BDAC-097FEE5BA143}"/>
            </a:ext>
          </a:extLst>
        </xdr:cNvPr>
        <xdr:cNvSpPr/>
      </xdr:nvSpPr>
      <xdr:spPr>
        <a:xfrm>
          <a:off x="59309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EFE70FE4-6123-48E4-995E-0AEA94B2BF94}"/>
            </a:ext>
          </a:extLst>
        </xdr:cNvPr>
        <xdr:cNvSpPr/>
      </xdr:nvSpPr>
      <xdr:spPr>
        <a:xfrm>
          <a:off x="59309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8FA7863E-F4AD-4063-8928-E439476D0587}"/>
            </a:ext>
          </a:extLst>
        </xdr:cNvPr>
        <xdr:cNvSpPr/>
      </xdr:nvSpPr>
      <xdr:spPr>
        <a:xfrm>
          <a:off x="683260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AE754B60-C6FC-42D1-BBA8-E87A9C94A390}"/>
            </a:ext>
          </a:extLst>
        </xdr:cNvPr>
        <xdr:cNvSpPr/>
      </xdr:nvSpPr>
      <xdr:spPr>
        <a:xfrm>
          <a:off x="683260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1C77E43-8C7E-4B0E-AEA4-6CDA778B3A30}"/>
            </a:ext>
          </a:extLst>
        </xdr:cNvPr>
        <xdr:cNvSpPr/>
      </xdr:nvSpPr>
      <xdr:spPr>
        <a:xfrm>
          <a:off x="78384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F71849BA-9E8D-4F67-AC43-0FE596232259}"/>
            </a:ext>
          </a:extLst>
        </xdr:cNvPr>
        <xdr:cNvSpPr/>
      </xdr:nvSpPr>
      <xdr:spPr>
        <a:xfrm>
          <a:off x="78384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AF3485FE-F939-4899-B491-31D057D9CEB9}"/>
            </a:ext>
          </a:extLst>
        </xdr:cNvPr>
        <xdr:cNvSpPr/>
      </xdr:nvSpPr>
      <xdr:spPr>
        <a:xfrm>
          <a:off x="5826760" y="1266825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4" name="テキスト ボックス 323">
          <a:extLst>
            <a:ext uri="{FF2B5EF4-FFF2-40B4-BE49-F238E27FC236}">
              <a16:creationId xmlns:a16="http://schemas.microsoft.com/office/drawing/2014/main" id="{3B7D513D-DDF9-4C0D-9DE1-B028FE8AD2F4}"/>
            </a:ext>
          </a:extLst>
        </xdr:cNvPr>
        <xdr:cNvSpPr txBox="1"/>
      </xdr:nvSpPr>
      <xdr:spPr>
        <a:xfrm>
          <a:off x="5788660" y="1248156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D6470F68-A283-40AA-8C89-C378FF58D87A}"/>
            </a:ext>
          </a:extLst>
        </xdr:cNvPr>
        <xdr:cNvCxnSpPr/>
      </xdr:nvCxnSpPr>
      <xdr:spPr>
        <a:xfrm>
          <a:off x="5826760" y="149047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B2732BF9-9215-4EBF-B38F-977D3336F94C}"/>
            </a:ext>
          </a:extLst>
        </xdr:cNvPr>
        <xdr:cNvCxnSpPr/>
      </xdr:nvCxnSpPr>
      <xdr:spPr>
        <a:xfrm>
          <a:off x="5826760" y="145313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27" name="テキスト ボックス 326">
          <a:extLst>
            <a:ext uri="{FF2B5EF4-FFF2-40B4-BE49-F238E27FC236}">
              <a16:creationId xmlns:a16="http://schemas.microsoft.com/office/drawing/2014/main" id="{40C0DD94-1280-4713-92ED-FE08041DEB94}"/>
            </a:ext>
          </a:extLst>
        </xdr:cNvPr>
        <xdr:cNvSpPr txBox="1"/>
      </xdr:nvSpPr>
      <xdr:spPr>
        <a:xfrm>
          <a:off x="5405120" y="143929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75008363-13B9-47C9-906E-CFE56782807F}"/>
            </a:ext>
          </a:extLst>
        </xdr:cNvPr>
        <xdr:cNvCxnSpPr/>
      </xdr:nvCxnSpPr>
      <xdr:spPr>
        <a:xfrm>
          <a:off x="5826760" y="141579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29" name="テキスト ボックス 328">
          <a:extLst>
            <a:ext uri="{FF2B5EF4-FFF2-40B4-BE49-F238E27FC236}">
              <a16:creationId xmlns:a16="http://schemas.microsoft.com/office/drawing/2014/main" id="{F8B774CE-7737-4D35-9D47-EF09EA21D212}"/>
            </a:ext>
          </a:extLst>
        </xdr:cNvPr>
        <xdr:cNvSpPr txBox="1"/>
      </xdr:nvSpPr>
      <xdr:spPr>
        <a:xfrm>
          <a:off x="5405120" y="140195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F2E6C552-991E-48D9-BB24-BCBD0D0A7B93}"/>
            </a:ext>
          </a:extLst>
        </xdr:cNvPr>
        <xdr:cNvCxnSpPr/>
      </xdr:nvCxnSpPr>
      <xdr:spPr>
        <a:xfrm>
          <a:off x="5826760" y="137845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1" name="テキスト ボックス 330">
          <a:extLst>
            <a:ext uri="{FF2B5EF4-FFF2-40B4-BE49-F238E27FC236}">
              <a16:creationId xmlns:a16="http://schemas.microsoft.com/office/drawing/2014/main" id="{FA7833C7-F180-44D0-803D-D7E65BF988C0}"/>
            </a:ext>
          </a:extLst>
        </xdr:cNvPr>
        <xdr:cNvSpPr txBox="1"/>
      </xdr:nvSpPr>
      <xdr:spPr>
        <a:xfrm>
          <a:off x="5405120" y="13646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B7EA8252-D38F-4B52-8300-C8DB0E63AC62}"/>
            </a:ext>
          </a:extLst>
        </xdr:cNvPr>
        <xdr:cNvCxnSpPr/>
      </xdr:nvCxnSpPr>
      <xdr:spPr>
        <a:xfrm>
          <a:off x="5826760" y="134112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33" name="テキスト ボックス 332">
          <a:extLst>
            <a:ext uri="{FF2B5EF4-FFF2-40B4-BE49-F238E27FC236}">
              <a16:creationId xmlns:a16="http://schemas.microsoft.com/office/drawing/2014/main" id="{1B475117-F1BB-408D-8606-6E65F07D2C36}"/>
            </a:ext>
          </a:extLst>
        </xdr:cNvPr>
        <xdr:cNvSpPr txBox="1"/>
      </xdr:nvSpPr>
      <xdr:spPr>
        <a:xfrm>
          <a:off x="5405120" y="132727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E666E9FD-83E2-474D-85A5-4AE494516539}"/>
            </a:ext>
          </a:extLst>
        </xdr:cNvPr>
        <xdr:cNvCxnSpPr/>
      </xdr:nvCxnSpPr>
      <xdr:spPr>
        <a:xfrm>
          <a:off x="5826760" y="130416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35" name="テキスト ボックス 334">
          <a:extLst>
            <a:ext uri="{FF2B5EF4-FFF2-40B4-BE49-F238E27FC236}">
              <a16:creationId xmlns:a16="http://schemas.microsoft.com/office/drawing/2014/main" id="{E27E4F99-EC80-428D-B8B4-23DBB75AE78E}"/>
            </a:ext>
          </a:extLst>
        </xdr:cNvPr>
        <xdr:cNvSpPr txBox="1"/>
      </xdr:nvSpPr>
      <xdr:spPr>
        <a:xfrm>
          <a:off x="5405120" y="129032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73B3E65A-CEDC-443E-8F73-8BC9C7EF198D}"/>
            </a:ext>
          </a:extLst>
        </xdr:cNvPr>
        <xdr:cNvCxnSpPr/>
      </xdr:nvCxnSpPr>
      <xdr:spPr>
        <a:xfrm>
          <a:off x="5826760" y="1266825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7" name="テキスト ボックス 336">
          <a:extLst>
            <a:ext uri="{FF2B5EF4-FFF2-40B4-BE49-F238E27FC236}">
              <a16:creationId xmlns:a16="http://schemas.microsoft.com/office/drawing/2014/main" id="{D193AFD1-4351-4297-9338-0050460B638F}"/>
            </a:ext>
          </a:extLst>
        </xdr:cNvPr>
        <xdr:cNvSpPr txBox="1"/>
      </xdr:nvSpPr>
      <xdr:spPr>
        <a:xfrm>
          <a:off x="5405120" y="125298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F7CED2C1-B912-4D7A-B580-2083724C18DF}"/>
            </a:ext>
          </a:extLst>
        </xdr:cNvPr>
        <xdr:cNvSpPr/>
      </xdr:nvSpPr>
      <xdr:spPr>
        <a:xfrm>
          <a:off x="5826760" y="1266825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31750</xdr:rowOff>
    </xdr:from>
    <xdr:to>
      <xdr:col>54</xdr:col>
      <xdr:colOff>189865</xdr:colOff>
      <xdr:row>85</xdr:row>
      <xdr:rowOff>146050</xdr:rowOff>
    </xdr:to>
    <xdr:cxnSp macro="">
      <xdr:nvCxnSpPr>
        <xdr:cNvPr id="339" name="直線コネクタ 338">
          <a:extLst>
            <a:ext uri="{FF2B5EF4-FFF2-40B4-BE49-F238E27FC236}">
              <a16:creationId xmlns:a16="http://schemas.microsoft.com/office/drawing/2014/main" id="{97AD3051-B8B4-4A22-A92A-F3FB8E01B613}"/>
            </a:ext>
          </a:extLst>
        </xdr:cNvPr>
        <xdr:cNvCxnSpPr/>
      </xdr:nvCxnSpPr>
      <xdr:spPr>
        <a:xfrm flipV="1">
          <a:off x="9219565" y="12940030"/>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149860</xdr:rowOff>
    </xdr:from>
    <xdr:ext cx="469900" cy="259080"/>
    <xdr:sp macro="" textlink="">
      <xdr:nvSpPr>
        <xdr:cNvPr id="340" name="【福祉施設】&#10;一人当たり面積最小値テキスト">
          <a:extLst>
            <a:ext uri="{FF2B5EF4-FFF2-40B4-BE49-F238E27FC236}">
              <a16:creationId xmlns:a16="http://schemas.microsoft.com/office/drawing/2014/main" id="{16F8CD8A-0892-427A-AAD1-A67AF4C2FBE6}"/>
            </a:ext>
          </a:extLst>
        </xdr:cNvPr>
        <xdr:cNvSpPr txBox="1"/>
      </xdr:nvSpPr>
      <xdr:spPr>
        <a:xfrm>
          <a:off x="9258300" y="1439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146050</xdr:rowOff>
    </xdr:from>
    <xdr:to>
      <xdr:col>55</xdr:col>
      <xdr:colOff>88900</xdr:colOff>
      <xdr:row>85</xdr:row>
      <xdr:rowOff>146050</xdr:rowOff>
    </xdr:to>
    <xdr:cxnSp macro="">
      <xdr:nvCxnSpPr>
        <xdr:cNvPr id="341" name="直線コネクタ 340">
          <a:extLst>
            <a:ext uri="{FF2B5EF4-FFF2-40B4-BE49-F238E27FC236}">
              <a16:creationId xmlns:a16="http://schemas.microsoft.com/office/drawing/2014/main" id="{8982B76A-D7E0-4084-B156-8ED38C65F6B2}"/>
            </a:ext>
          </a:extLst>
        </xdr:cNvPr>
        <xdr:cNvCxnSpPr/>
      </xdr:nvCxnSpPr>
      <xdr:spPr>
        <a:xfrm>
          <a:off x="9154160" y="143954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149860</xdr:rowOff>
    </xdr:from>
    <xdr:ext cx="469900" cy="259080"/>
    <xdr:sp macro="" textlink="">
      <xdr:nvSpPr>
        <xdr:cNvPr id="342" name="【福祉施設】&#10;一人当たり面積最大値テキスト">
          <a:extLst>
            <a:ext uri="{FF2B5EF4-FFF2-40B4-BE49-F238E27FC236}">
              <a16:creationId xmlns:a16="http://schemas.microsoft.com/office/drawing/2014/main" id="{C1F3CB88-3A59-4CC9-B4ED-0989589B3DAC}"/>
            </a:ext>
          </a:extLst>
        </xdr:cNvPr>
        <xdr:cNvSpPr txBox="1"/>
      </xdr:nvSpPr>
      <xdr:spPr>
        <a:xfrm>
          <a:off x="9258300" y="12722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31750</xdr:rowOff>
    </xdr:from>
    <xdr:to>
      <xdr:col>55</xdr:col>
      <xdr:colOff>88900</xdr:colOff>
      <xdr:row>77</xdr:row>
      <xdr:rowOff>31750</xdr:rowOff>
    </xdr:to>
    <xdr:cxnSp macro="">
      <xdr:nvCxnSpPr>
        <xdr:cNvPr id="343" name="直線コネクタ 342">
          <a:extLst>
            <a:ext uri="{FF2B5EF4-FFF2-40B4-BE49-F238E27FC236}">
              <a16:creationId xmlns:a16="http://schemas.microsoft.com/office/drawing/2014/main" id="{1D2C5425-A365-4E94-A66C-1A03C0DA6505}"/>
            </a:ext>
          </a:extLst>
        </xdr:cNvPr>
        <xdr:cNvCxnSpPr/>
      </xdr:nvCxnSpPr>
      <xdr:spPr>
        <a:xfrm>
          <a:off x="9154160" y="129400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92710</xdr:rowOff>
    </xdr:from>
    <xdr:ext cx="469900" cy="259080"/>
    <xdr:sp macro="" textlink="">
      <xdr:nvSpPr>
        <xdr:cNvPr id="344" name="【福祉施設】&#10;一人当たり面積平均値テキスト">
          <a:extLst>
            <a:ext uri="{FF2B5EF4-FFF2-40B4-BE49-F238E27FC236}">
              <a16:creationId xmlns:a16="http://schemas.microsoft.com/office/drawing/2014/main" id="{A4A4C35D-BB37-40D5-A7D3-F0FF8F13AC4A}"/>
            </a:ext>
          </a:extLst>
        </xdr:cNvPr>
        <xdr:cNvSpPr txBox="1"/>
      </xdr:nvSpPr>
      <xdr:spPr>
        <a:xfrm>
          <a:off x="9258300" y="13503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80</xdr:row>
      <xdr:rowOff>114300</xdr:rowOff>
    </xdr:from>
    <xdr:to>
      <xdr:col>55</xdr:col>
      <xdr:colOff>50800</xdr:colOff>
      <xdr:row>81</xdr:row>
      <xdr:rowOff>44450</xdr:rowOff>
    </xdr:to>
    <xdr:sp macro="" textlink="">
      <xdr:nvSpPr>
        <xdr:cNvPr id="345" name="フローチャート: 判断 344">
          <a:extLst>
            <a:ext uri="{FF2B5EF4-FFF2-40B4-BE49-F238E27FC236}">
              <a16:creationId xmlns:a16="http://schemas.microsoft.com/office/drawing/2014/main" id="{E80B9CF1-AE11-41B7-A995-09D15519693E}"/>
            </a:ext>
          </a:extLst>
        </xdr:cNvPr>
        <xdr:cNvSpPr/>
      </xdr:nvSpPr>
      <xdr:spPr>
        <a:xfrm>
          <a:off x="9192260" y="13525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101600</xdr:rowOff>
    </xdr:from>
    <xdr:to>
      <xdr:col>50</xdr:col>
      <xdr:colOff>165100</xdr:colOff>
      <xdr:row>81</xdr:row>
      <xdr:rowOff>31750</xdr:rowOff>
    </xdr:to>
    <xdr:sp macro="" textlink="">
      <xdr:nvSpPr>
        <xdr:cNvPr id="346" name="フローチャート: 判断 345">
          <a:extLst>
            <a:ext uri="{FF2B5EF4-FFF2-40B4-BE49-F238E27FC236}">
              <a16:creationId xmlns:a16="http://schemas.microsoft.com/office/drawing/2014/main" id="{1B462272-9AF8-4C86-9F1C-EDCEBB43E6B4}"/>
            </a:ext>
          </a:extLst>
        </xdr:cNvPr>
        <xdr:cNvSpPr/>
      </xdr:nvSpPr>
      <xdr:spPr>
        <a:xfrm>
          <a:off x="8445500" y="13512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31750</xdr:rowOff>
    </xdr:from>
    <xdr:to>
      <xdr:col>46</xdr:col>
      <xdr:colOff>38100</xdr:colOff>
      <xdr:row>81</xdr:row>
      <xdr:rowOff>133350</xdr:rowOff>
    </xdr:to>
    <xdr:sp macro="" textlink="">
      <xdr:nvSpPr>
        <xdr:cNvPr id="347" name="フローチャート: 判断 346">
          <a:extLst>
            <a:ext uri="{FF2B5EF4-FFF2-40B4-BE49-F238E27FC236}">
              <a16:creationId xmlns:a16="http://schemas.microsoft.com/office/drawing/2014/main" id="{EB7EADE7-E4F2-4ECF-A358-192697C54E64}"/>
            </a:ext>
          </a:extLst>
        </xdr:cNvPr>
        <xdr:cNvSpPr/>
      </xdr:nvSpPr>
      <xdr:spPr>
        <a:xfrm>
          <a:off x="7670800" y="136105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31750</xdr:rowOff>
    </xdr:from>
    <xdr:to>
      <xdr:col>41</xdr:col>
      <xdr:colOff>101600</xdr:colOff>
      <xdr:row>81</xdr:row>
      <xdr:rowOff>133350</xdr:rowOff>
    </xdr:to>
    <xdr:sp macro="" textlink="">
      <xdr:nvSpPr>
        <xdr:cNvPr id="348" name="フローチャート: 判断 347">
          <a:extLst>
            <a:ext uri="{FF2B5EF4-FFF2-40B4-BE49-F238E27FC236}">
              <a16:creationId xmlns:a16="http://schemas.microsoft.com/office/drawing/2014/main" id="{991AF4B6-5A98-486F-928A-B4D651D82504}"/>
            </a:ext>
          </a:extLst>
        </xdr:cNvPr>
        <xdr:cNvSpPr/>
      </xdr:nvSpPr>
      <xdr:spPr>
        <a:xfrm>
          <a:off x="6873240" y="1361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146050</xdr:rowOff>
    </xdr:from>
    <xdr:to>
      <xdr:col>36</xdr:col>
      <xdr:colOff>165100</xdr:colOff>
      <xdr:row>82</xdr:row>
      <xdr:rowOff>76200</xdr:rowOff>
    </xdr:to>
    <xdr:sp macro="" textlink="">
      <xdr:nvSpPr>
        <xdr:cNvPr id="349" name="フローチャート: 判断 348">
          <a:extLst>
            <a:ext uri="{FF2B5EF4-FFF2-40B4-BE49-F238E27FC236}">
              <a16:creationId xmlns:a16="http://schemas.microsoft.com/office/drawing/2014/main" id="{E38AB5FA-8B2D-4977-B2B6-1432665650D8}"/>
            </a:ext>
          </a:extLst>
        </xdr:cNvPr>
        <xdr:cNvSpPr/>
      </xdr:nvSpPr>
      <xdr:spPr>
        <a:xfrm>
          <a:off x="609854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7096F879-7909-43F7-8A22-BE284C37FDE5}"/>
            </a:ext>
          </a:extLst>
        </xdr:cNvPr>
        <xdr:cNvSpPr txBox="1"/>
      </xdr:nvSpPr>
      <xdr:spPr>
        <a:xfrm>
          <a:off x="90525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C4B5227-B21A-41F3-9859-D9D11B06C873}"/>
            </a:ext>
          </a:extLst>
        </xdr:cNvPr>
        <xdr:cNvSpPr txBox="1"/>
      </xdr:nvSpPr>
      <xdr:spPr>
        <a:xfrm>
          <a:off x="83286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E5205117-FB18-4844-ABEA-DA2B7EA3B867}"/>
            </a:ext>
          </a:extLst>
        </xdr:cNvPr>
        <xdr:cNvSpPr txBox="1"/>
      </xdr:nvSpPr>
      <xdr:spPr>
        <a:xfrm>
          <a:off x="75463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117AB1C8-6D23-4D3C-A326-D3EE931A53DD}"/>
            </a:ext>
          </a:extLst>
        </xdr:cNvPr>
        <xdr:cNvSpPr txBox="1"/>
      </xdr:nvSpPr>
      <xdr:spPr>
        <a:xfrm>
          <a:off x="67564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6ED3E7F2-42D4-455D-9CEF-3581135C5731}"/>
            </a:ext>
          </a:extLst>
        </xdr:cNvPr>
        <xdr:cNvSpPr txBox="1"/>
      </xdr:nvSpPr>
      <xdr:spPr>
        <a:xfrm>
          <a:off x="59817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63500</xdr:rowOff>
    </xdr:from>
    <xdr:to>
      <xdr:col>55</xdr:col>
      <xdr:colOff>50800</xdr:colOff>
      <xdr:row>80</xdr:row>
      <xdr:rowOff>165100</xdr:rowOff>
    </xdr:to>
    <xdr:sp macro="" textlink="">
      <xdr:nvSpPr>
        <xdr:cNvPr id="355" name="楕円 354">
          <a:extLst>
            <a:ext uri="{FF2B5EF4-FFF2-40B4-BE49-F238E27FC236}">
              <a16:creationId xmlns:a16="http://schemas.microsoft.com/office/drawing/2014/main" id="{9F91F62D-B919-48AC-9911-B5A9913986DB}"/>
            </a:ext>
          </a:extLst>
        </xdr:cNvPr>
        <xdr:cNvSpPr/>
      </xdr:nvSpPr>
      <xdr:spPr>
        <a:xfrm>
          <a:off x="9192260" y="1347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86360</xdr:rowOff>
    </xdr:from>
    <xdr:ext cx="469900" cy="256540"/>
    <xdr:sp macro="" textlink="">
      <xdr:nvSpPr>
        <xdr:cNvPr id="356" name="【福祉施設】&#10;一人当たり面積該当値テキスト">
          <a:extLst>
            <a:ext uri="{FF2B5EF4-FFF2-40B4-BE49-F238E27FC236}">
              <a16:creationId xmlns:a16="http://schemas.microsoft.com/office/drawing/2014/main" id="{9E6295BD-CA09-4F6C-A07D-7318DAD45EE7}"/>
            </a:ext>
          </a:extLst>
        </xdr:cNvPr>
        <xdr:cNvSpPr txBox="1"/>
      </xdr:nvSpPr>
      <xdr:spPr>
        <a:xfrm>
          <a:off x="9258300" y="1332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76200</xdr:rowOff>
    </xdr:from>
    <xdr:to>
      <xdr:col>50</xdr:col>
      <xdr:colOff>165100</xdr:colOff>
      <xdr:row>81</xdr:row>
      <xdr:rowOff>6350</xdr:rowOff>
    </xdr:to>
    <xdr:sp macro="" textlink="">
      <xdr:nvSpPr>
        <xdr:cNvPr id="357" name="楕円 356">
          <a:extLst>
            <a:ext uri="{FF2B5EF4-FFF2-40B4-BE49-F238E27FC236}">
              <a16:creationId xmlns:a16="http://schemas.microsoft.com/office/drawing/2014/main" id="{BE7558CE-E5DE-4500-9575-7DEBB0691EDC}"/>
            </a:ext>
          </a:extLst>
        </xdr:cNvPr>
        <xdr:cNvSpPr/>
      </xdr:nvSpPr>
      <xdr:spPr>
        <a:xfrm>
          <a:off x="8445500" y="13487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114300</xdr:rowOff>
    </xdr:from>
    <xdr:to>
      <xdr:col>55</xdr:col>
      <xdr:colOff>0</xdr:colOff>
      <xdr:row>80</xdr:row>
      <xdr:rowOff>127000</xdr:rowOff>
    </xdr:to>
    <xdr:cxnSp macro="">
      <xdr:nvCxnSpPr>
        <xdr:cNvPr id="358" name="直線コネクタ 357">
          <a:extLst>
            <a:ext uri="{FF2B5EF4-FFF2-40B4-BE49-F238E27FC236}">
              <a16:creationId xmlns:a16="http://schemas.microsoft.com/office/drawing/2014/main" id="{454564BF-2529-4B85-AF43-6EDFF0358237}"/>
            </a:ext>
          </a:extLst>
        </xdr:cNvPr>
        <xdr:cNvCxnSpPr/>
      </xdr:nvCxnSpPr>
      <xdr:spPr>
        <a:xfrm flipV="1">
          <a:off x="8496300" y="13525500"/>
          <a:ext cx="7239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88900</xdr:rowOff>
    </xdr:from>
    <xdr:to>
      <xdr:col>46</xdr:col>
      <xdr:colOff>38100</xdr:colOff>
      <xdr:row>81</xdr:row>
      <xdr:rowOff>19050</xdr:rowOff>
    </xdr:to>
    <xdr:sp macro="" textlink="">
      <xdr:nvSpPr>
        <xdr:cNvPr id="359" name="楕円 358">
          <a:extLst>
            <a:ext uri="{FF2B5EF4-FFF2-40B4-BE49-F238E27FC236}">
              <a16:creationId xmlns:a16="http://schemas.microsoft.com/office/drawing/2014/main" id="{990ABACA-7272-450C-B454-54474087CA04}"/>
            </a:ext>
          </a:extLst>
        </xdr:cNvPr>
        <xdr:cNvSpPr/>
      </xdr:nvSpPr>
      <xdr:spPr>
        <a:xfrm>
          <a:off x="7670800" y="13500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127000</xdr:rowOff>
    </xdr:from>
    <xdr:to>
      <xdr:col>50</xdr:col>
      <xdr:colOff>114300</xdr:colOff>
      <xdr:row>80</xdr:row>
      <xdr:rowOff>139700</xdr:rowOff>
    </xdr:to>
    <xdr:cxnSp macro="">
      <xdr:nvCxnSpPr>
        <xdr:cNvPr id="360" name="直線コネクタ 359">
          <a:extLst>
            <a:ext uri="{FF2B5EF4-FFF2-40B4-BE49-F238E27FC236}">
              <a16:creationId xmlns:a16="http://schemas.microsoft.com/office/drawing/2014/main" id="{BB82F233-96A4-47D2-9B1E-F6D2087B67E6}"/>
            </a:ext>
          </a:extLst>
        </xdr:cNvPr>
        <xdr:cNvCxnSpPr/>
      </xdr:nvCxnSpPr>
      <xdr:spPr>
        <a:xfrm flipV="1">
          <a:off x="7713980" y="13538200"/>
          <a:ext cx="78232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101600</xdr:rowOff>
    </xdr:from>
    <xdr:to>
      <xdr:col>41</xdr:col>
      <xdr:colOff>101600</xdr:colOff>
      <xdr:row>81</xdr:row>
      <xdr:rowOff>31750</xdr:rowOff>
    </xdr:to>
    <xdr:sp macro="" textlink="">
      <xdr:nvSpPr>
        <xdr:cNvPr id="361" name="楕円 360">
          <a:extLst>
            <a:ext uri="{FF2B5EF4-FFF2-40B4-BE49-F238E27FC236}">
              <a16:creationId xmlns:a16="http://schemas.microsoft.com/office/drawing/2014/main" id="{531BE8C5-8E6A-4E7D-BFC3-9BE1CC238C34}"/>
            </a:ext>
          </a:extLst>
        </xdr:cNvPr>
        <xdr:cNvSpPr/>
      </xdr:nvSpPr>
      <xdr:spPr>
        <a:xfrm>
          <a:off x="6873240" y="1351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139700</xdr:rowOff>
    </xdr:from>
    <xdr:to>
      <xdr:col>45</xdr:col>
      <xdr:colOff>177800</xdr:colOff>
      <xdr:row>80</xdr:row>
      <xdr:rowOff>152400</xdr:rowOff>
    </xdr:to>
    <xdr:cxnSp macro="">
      <xdr:nvCxnSpPr>
        <xdr:cNvPr id="362" name="直線コネクタ 361">
          <a:extLst>
            <a:ext uri="{FF2B5EF4-FFF2-40B4-BE49-F238E27FC236}">
              <a16:creationId xmlns:a16="http://schemas.microsoft.com/office/drawing/2014/main" id="{DCD2A611-2966-483F-BDE6-8261F410E47B}"/>
            </a:ext>
          </a:extLst>
        </xdr:cNvPr>
        <xdr:cNvCxnSpPr/>
      </xdr:nvCxnSpPr>
      <xdr:spPr>
        <a:xfrm flipV="1">
          <a:off x="6924040" y="13550900"/>
          <a:ext cx="78994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107950</xdr:rowOff>
    </xdr:from>
    <xdr:to>
      <xdr:col>36</xdr:col>
      <xdr:colOff>165100</xdr:colOff>
      <xdr:row>82</xdr:row>
      <xdr:rowOff>38100</xdr:rowOff>
    </xdr:to>
    <xdr:sp macro="" textlink="">
      <xdr:nvSpPr>
        <xdr:cNvPr id="363" name="楕円 362">
          <a:extLst>
            <a:ext uri="{FF2B5EF4-FFF2-40B4-BE49-F238E27FC236}">
              <a16:creationId xmlns:a16="http://schemas.microsoft.com/office/drawing/2014/main" id="{CA726022-28AC-4C57-A419-9AE33B712DE7}"/>
            </a:ext>
          </a:extLst>
        </xdr:cNvPr>
        <xdr:cNvSpPr/>
      </xdr:nvSpPr>
      <xdr:spPr>
        <a:xfrm>
          <a:off x="6098540" y="13686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152400</xdr:rowOff>
    </xdr:from>
    <xdr:to>
      <xdr:col>41</xdr:col>
      <xdr:colOff>50800</xdr:colOff>
      <xdr:row>81</xdr:row>
      <xdr:rowOff>158750</xdr:rowOff>
    </xdr:to>
    <xdr:cxnSp macro="">
      <xdr:nvCxnSpPr>
        <xdr:cNvPr id="364" name="直線コネクタ 363">
          <a:extLst>
            <a:ext uri="{FF2B5EF4-FFF2-40B4-BE49-F238E27FC236}">
              <a16:creationId xmlns:a16="http://schemas.microsoft.com/office/drawing/2014/main" id="{66748DF2-6CD9-4B99-A224-7026B6B09309}"/>
            </a:ext>
          </a:extLst>
        </xdr:cNvPr>
        <xdr:cNvCxnSpPr/>
      </xdr:nvCxnSpPr>
      <xdr:spPr>
        <a:xfrm flipV="1">
          <a:off x="6149340" y="13563600"/>
          <a:ext cx="7747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22860</xdr:rowOff>
    </xdr:from>
    <xdr:ext cx="469900" cy="259080"/>
    <xdr:sp macro="" textlink="">
      <xdr:nvSpPr>
        <xdr:cNvPr id="365" name="n_1aveValue【福祉施設】&#10;一人当たり面積">
          <a:extLst>
            <a:ext uri="{FF2B5EF4-FFF2-40B4-BE49-F238E27FC236}">
              <a16:creationId xmlns:a16="http://schemas.microsoft.com/office/drawing/2014/main" id="{ED551D15-54C5-4F28-858A-CFE426E8DFF0}"/>
            </a:ext>
          </a:extLst>
        </xdr:cNvPr>
        <xdr:cNvSpPr txBox="1"/>
      </xdr:nvSpPr>
      <xdr:spPr>
        <a:xfrm>
          <a:off x="8271510" y="13601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124460</xdr:rowOff>
    </xdr:from>
    <xdr:ext cx="467360" cy="259080"/>
    <xdr:sp macro="" textlink="">
      <xdr:nvSpPr>
        <xdr:cNvPr id="366" name="n_2aveValue【福祉施設】&#10;一人当たり面積">
          <a:extLst>
            <a:ext uri="{FF2B5EF4-FFF2-40B4-BE49-F238E27FC236}">
              <a16:creationId xmlns:a16="http://schemas.microsoft.com/office/drawing/2014/main" id="{C07DF2E9-A632-4633-A6B7-540120FC8E81}"/>
            </a:ext>
          </a:extLst>
        </xdr:cNvPr>
        <xdr:cNvSpPr txBox="1"/>
      </xdr:nvSpPr>
      <xdr:spPr>
        <a:xfrm>
          <a:off x="7509510" y="13703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124460</xdr:rowOff>
    </xdr:from>
    <xdr:ext cx="467360" cy="259080"/>
    <xdr:sp macro="" textlink="">
      <xdr:nvSpPr>
        <xdr:cNvPr id="367" name="n_3aveValue【福祉施設】&#10;一人当たり面積">
          <a:extLst>
            <a:ext uri="{FF2B5EF4-FFF2-40B4-BE49-F238E27FC236}">
              <a16:creationId xmlns:a16="http://schemas.microsoft.com/office/drawing/2014/main" id="{FF6B0C97-A29E-45AF-8675-2F3C2AA7A785}"/>
            </a:ext>
          </a:extLst>
        </xdr:cNvPr>
        <xdr:cNvSpPr txBox="1"/>
      </xdr:nvSpPr>
      <xdr:spPr>
        <a:xfrm>
          <a:off x="6711950" y="13703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67310</xdr:rowOff>
    </xdr:from>
    <xdr:ext cx="467360" cy="259080"/>
    <xdr:sp macro="" textlink="">
      <xdr:nvSpPr>
        <xdr:cNvPr id="368" name="n_4aveValue【福祉施設】&#10;一人当たり面積">
          <a:extLst>
            <a:ext uri="{FF2B5EF4-FFF2-40B4-BE49-F238E27FC236}">
              <a16:creationId xmlns:a16="http://schemas.microsoft.com/office/drawing/2014/main" id="{27705123-420B-4FFF-9C96-5E0266532F2A}"/>
            </a:ext>
          </a:extLst>
        </xdr:cNvPr>
        <xdr:cNvSpPr txBox="1"/>
      </xdr:nvSpPr>
      <xdr:spPr>
        <a:xfrm>
          <a:off x="5937250" y="13813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22860</xdr:rowOff>
    </xdr:from>
    <xdr:ext cx="469900" cy="259080"/>
    <xdr:sp macro="" textlink="">
      <xdr:nvSpPr>
        <xdr:cNvPr id="369" name="n_1mainValue【福祉施設】&#10;一人当たり面積">
          <a:extLst>
            <a:ext uri="{FF2B5EF4-FFF2-40B4-BE49-F238E27FC236}">
              <a16:creationId xmlns:a16="http://schemas.microsoft.com/office/drawing/2014/main" id="{AA9F5C95-2243-4ED8-B5CD-4AF5B37AEA6B}"/>
            </a:ext>
          </a:extLst>
        </xdr:cNvPr>
        <xdr:cNvSpPr txBox="1"/>
      </xdr:nvSpPr>
      <xdr:spPr>
        <a:xfrm>
          <a:off x="8271510" y="1326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35560</xdr:rowOff>
    </xdr:from>
    <xdr:ext cx="467360" cy="259080"/>
    <xdr:sp macro="" textlink="">
      <xdr:nvSpPr>
        <xdr:cNvPr id="370" name="n_2mainValue【福祉施設】&#10;一人当たり面積">
          <a:extLst>
            <a:ext uri="{FF2B5EF4-FFF2-40B4-BE49-F238E27FC236}">
              <a16:creationId xmlns:a16="http://schemas.microsoft.com/office/drawing/2014/main" id="{1C6BA789-3FAB-40BC-BA09-4E6C25B2E338}"/>
            </a:ext>
          </a:extLst>
        </xdr:cNvPr>
        <xdr:cNvSpPr txBox="1"/>
      </xdr:nvSpPr>
      <xdr:spPr>
        <a:xfrm>
          <a:off x="7509510" y="132791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48260</xdr:rowOff>
    </xdr:from>
    <xdr:ext cx="467360" cy="259080"/>
    <xdr:sp macro="" textlink="">
      <xdr:nvSpPr>
        <xdr:cNvPr id="371" name="n_3mainValue【福祉施設】&#10;一人当たり面積">
          <a:extLst>
            <a:ext uri="{FF2B5EF4-FFF2-40B4-BE49-F238E27FC236}">
              <a16:creationId xmlns:a16="http://schemas.microsoft.com/office/drawing/2014/main" id="{F2DBCF06-705D-4657-A9F4-67CDFD3F75AD}"/>
            </a:ext>
          </a:extLst>
        </xdr:cNvPr>
        <xdr:cNvSpPr txBox="1"/>
      </xdr:nvSpPr>
      <xdr:spPr>
        <a:xfrm>
          <a:off x="6711950" y="132918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80</xdr:row>
      <xdr:rowOff>54610</xdr:rowOff>
    </xdr:from>
    <xdr:ext cx="467360" cy="256540"/>
    <xdr:sp macro="" textlink="">
      <xdr:nvSpPr>
        <xdr:cNvPr id="372" name="n_4mainValue【福祉施設】&#10;一人当たり面積">
          <a:extLst>
            <a:ext uri="{FF2B5EF4-FFF2-40B4-BE49-F238E27FC236}">
              <a16:creationId xmlns:a16="http://schemas.microsoft.com/office/drawing/2014/main" id="{E241EADE-A28F-4836-9B6F-DEBD5AEC4E56}"/>
            </a:ext>
          </a:extLst>
        </xdr:cNvPr>
        <xdr:cNvSpPr txBox="1"/>
      </xdr:nvSpPr>
      <xdr:spPr>
        <a:xfrm>
          <a:off x="5937250" y="134658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F2BFCE1-6083-45E4-B3B5-F9BD36FC679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3286EB6B-9DFF-4D4C-90C2-F88BFBEEB8D0}"/>
            </a:ext>
          </a:extLst>
        </xdr:cNvPr>
        <xdr:cNvSpPr/>
      </xdr:nvSpPr>
      <xdr:spPr>
        <a:xfrm>
          <a:off x="79756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22BFEA93-B082-4802-B3A4-ABF9EFED57CD}"/>
            </a:ext>
          </a:extLst>
        </xdr:cNvPr>
        <xdr:cNvSpPr/>
      </xdr:nvSpPr>
      <xdr:spPr>
        <a:xfrm>
          <a:off x="79756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D8361D7D-8948-4949-9A0B-644D1286F1DB}"/>
            </a:ext>
          </a:extLst>
        </xdr:cNvPr>
        <xdr:cNvSpPr/>
      </xdr:nvSpPr>
      <xdr:spPr>
        <a:xfrm>
          <a:off x="16764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473D380E-4DD0-4980-A4DF-1932182BD768}"/>
            </a:ext>
          </a:extLst>
        </xdr:cNvPr>
        <xdr:cNvSpPr/>
      </xdr:nvSpPr>
      <xdr:spPr>
        <a:xfrm>
          <a:off x="16764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E5CC3F7-7126-4497-B58F-74CB4D90EFD7}"/>
            </a:ext>
          </a:extLst>
        </xdr:cNvPr>
        <xdr:cNvSpPr/>
      </xdr:nvSpPr>
      <xdr:spPr>
        <a:xfrm>
          <a:off x="2682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76FD164-4B5E-41D0-8BA7-5D148396E824}"/>
            </a:ext>
          </a:extLst>
        </xdr:cNvPr>
        <xdr:cNvSpPr/>
      </xdr:nvSpPr>
      <xdr:spPr>
        <a:xfrm>
          <a:off x="2682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884BD1B3-F23B-4552-AECD-25C0F2F9457C}"/>
            </a:ext>
          </a:extLst>
        </xdr:cNvPr>
        <xdr:cNvSpPr/>
      </xdr:nvSpPr>
      <xdr:spPr>
        <a:xfrm>
          <a:off x="67056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1" name="テキスト ボックス 380">
          <a:extLst>
            <a:ext uri="{FF2B5EF4-FFF2-40B4-BE49-F238E27FC236}">
              <a16:creationId xmlns:a16="http://schemas.microsoft.com/office/drawing/2014/main" id="{09948CEF-3E14-462D-889B-402533A28E82}"/>
            </a:ext>
          </a:extLst>
        </xdr:cNvPr>
        <xdr:cNvSpPr txBox="1"/>
      </xdr:nvSpPr>
      <xdr:spPr>
        <a:xfrm>
          <a:off x="655320" y="1620774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D911F621-F4AE-4AA3-91FE-62EE0511FC8E}"/>
            </a:ext>
          </a:extLst>
        </xdr:cNvPr>
        <xdr:cNvCxnSpPr/>
      </xdr:nvCxnSpPr>
      <xdr:spPr>
        <a:xfrm>
          <a:off x="67056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3" name="テキスト ボックス 382">
          <a:extLst>
            <a:ext uri="{FF2B5EF4-FFF2-40B4-BE49-F238E27FC236}">
              <a16:creationId xmlns:a16="http://schemas.microsoft.com/office/drawing/2014/main" id="{EDE49DF5-2016-4D7B-B4CB-BC1C97DACE6A}"/>
            </a:ext>
          </a:extLst>
        </xdr:cNvPr>
        <xdr:cNvSpPr txBox="1"/>
      </xdr:nvSpPr>
      <xdr:spPr>
        <a:xfrm>
          <a:off x="27178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502488EA-BF39-42E0-8BA4-7CAC30614E25}"/>
            </a:ext>
          </a:extLst>
        </xdr:cNvPr>
        <xdr:cNvCxnSpPr/>
      </xdr:nvCxnSpPr>
      <xdr:spPr>
        <a:xfrm>
          <a:off x="670560" y="182575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820" cy="259080"/>
    <xdr:sp macro="" textlink="">
      <xdr:nvSpPr>
        <xdr:cNvPr id="385" name="テキスト ボックス 384">
          <a:extLst>
            <a:ext uri="{FF2B5EF4-FFF2-40B4-BE49-F238E27FC236}">
              <a16:creationId xmlns:a16="http://schemas.microsoft.com/office/drawing/2014/main" id="{E1220315-0DBE-4916-9581-004DBB774E07}"/>
            </a:ext>
          </a:extLst>
        </xdr:cNvPr>
        <xdr:cNvSpPr txBox="1"/>
      </xdr:nvSpPr>
      <xdr:spPr>
        <a:xfrm>
          <a:off x="271780" y="181152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859E562B-6CE6-4BE3-9D64-3AE818A901CC}"/>
            </a:ext>
          </a:extLst>
        </xdr:cNvPr>
        <xdr:cNvCxnSpPr/>
      </xdr:nvCxnSpPr>
      <xdr:spPr>
        <a:xfrm>
          <a:off x="670560" y="178841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87" name="テキスト ボックス 386">
          <a:extLst>
            <a:ext uri="{FF2B5EF4-FFF2-40B4-BE49-F238E27FC236}">
              <a16:creationId xmlns:a16="http://schemas.microsoft.com/office/drawing/2014/main" id="{6BAFDE57-FA9A-447E-B292-2C699A719973}"/>
            </a:ext>
          </a:extLst>
        </xdr:cNvPr>
        <xdr:cNvSpPr txBox="1"/>
      </xdr:nvSpPr>
      <xdr:spPr>
        <a:xfrm>
          <a:off x="335915" y="177457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1143EEF7-9DD7-4173-A08F-FF085B51ECC4}"/>
            </a:ext>
          </a:extLst>
        </xdr:cNvPr>
        <xdr:cNvCxnSpPr/>
      </xdr:nvCxnSpPr>
      <xdr:spPr>
        <a:xfrm>
          <a:off x="670560" y="175107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89" name="テキスト ボックス 388">
          <a:extLst>
            <a:ext uri="{FF2B5EF4-FFF2-40B4-BE49-F238E27FC236}">
              <a16:creationId xmlns:a16="http://schemas.microsoft.com/office/drawing/2014/main" id="{BB515396-927D-4CED-A7F0-480D87773D40}"/>
            </a:ext>
          </a:extLst>
        </xdr:cNvPr>
        <xdr:cNvSpPr txBox="1"/>
      </xdr:nvSpPr>
      <xdr:spPr>
        <a:xfrm>
          <a:off x="335915" y="17372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DA492E00-99F0-4969-B70D-125F25890F92}"/>
            </a:ext>
          </a:extLst>
        </xdr:cNvPr>
        <xdr:cNvCxnSpPr/>
      </xdr:nvCxnSpPr>
      <xdr:spPr>
        <a:xfrm>
          <a:off x="670560" y="171373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1" name="テキスト ボックス 390">
          <a:extLst>
            <a:ext uri="{FF2B5EF4-FFF2-40B4-BE49-F238E27FC236}">
              <a16:creationId xmlns:a16="http://schemas.microsoft.com/office/drawing/2014/main" id="{4C4830AB-0480-48FD-A6BC-6D530C47D814}"/>
            </a:ext>
          </a:extLst>
        </xdr:cNvPr>
        <xdr:cNvSpPr txBox="1"/>
      </xdr:nvSpPr>
      <xdr:spPr>
        <a:xfrm>
          <a:off x="335915" y="169989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F6EEA24B-3590-45CF-B9CC-0C32F6CD7757}"/>
            </a:ext>
          </a:extLst>
        </xdr:cNvPr>
        <xdr:cNvCxnSpPr/>
      </xdr:nvCxnSpPr>
      <xdr:spPr>
        <a:xfrm>
          <a:off x="670560" y="16764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6540"/>
    <xdr:sp macro="" textlink="">
      <xdr:nvSpPr>
        <xdr:cNvPr id="393" name="テキスト ボックス 392">
          <a:extLst>
            <a:ext uri="{FF2B5EF4-FFF2-40B4-BE49-F238E27FC236}">
              <a16:creationId xmlns:a16="http://schemas.microsoft.com/office/drawing/2014/main" id="{E081DC40-1DA1-4D56-98C1-5F36816C7BBB}"/>
            </a:ext>
          </a:extLst>
        </xdr:cNvPr>
        <xdr:cNvSpPr txBox="1"/>
      </xdr:nvSpPr>
      <xdr:spPr>
        <a:xfrm>
          <a:off x="335915" y="1662557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52D3FA09-A0D8-4625-A6FE-DF13D6C1EFB5}"/>
            </a:ext>
          </a:extLst>
        </xdr:cNvPr>
        <xdr:cNvCxnSpPr/>
      </xdr:nvCxnSpPr>
      <xdr:spPr>
        <a:xfrm>
          <a:off x="67056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6550" cy="259080"/>
    <xdr:sp macro="" textlink="">
      <xdr:nvSpPr>
        <xdr:cNvPr id="395" name="テキスト ボックス 394">
          <a:extLst>
            <a:ext uri="{FF2B5EF4-FFF2-40B4-BE49-F238E27FC236}">
              <a16:creationId xmlns:a16="http://schemas.microsoft.com/office/drawing/2014/main" id="{3F00867F-2DE7-4248-B23F-46E1F8E1F504}"/>
            </a:ext>
          </a:extLst>
        </xdr:cNvPr>
        <xdr:cNvSpPr txBox="1"/>
      </xdr:nvSpPr>
      <xdr:spPr>
        <a:xfrm>
          <a:off x="377190" y="162560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5E57C3A4-CF79-4231-9D0A-EC44D51A4BD4}"/>
            </a:ext>
          </a:extLst>
        </xdr:cNvPr>
        <xdr:cNvSpPr/>
      </xdr:nvSpPr>
      <xdr:spPr>
        <a:xfrm>
          <a:off x="67056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397" name="直線コネクタ 396">
          <a:extLst>
            <a:ext uri="{FF2B5EF4-FFF2-40B4-BE49-F238E27FC236}">
              <a16:creationId xmlns:a16="http://schemas.microsoft.com/office/drawing/2014/main" id="{19F97D09-F9EC-4E53-9960-20345A8DED3B}"/>
            </a:ext>
          </a:extLst>
        </xdr:cNvPr>
        <xdr:cNvCxnSpPr/>
      </xdr:nvCxnSpPr>
      <xdr:spPr>
        <a:xfrm flipV="1">
          <a:off x="4086225" y="1688592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3810</xdr:rowOff>
    </xdr:from>
    <xdr:ext cx="405130" cy="259080"/>
    <xdr:sp macro="" textlink="">
      <xdr:nvSpPr>
        <xdr:cNvPr id="398" name="【市民会館】&#10;有形固定資産減価償却率最小値テキスト">
          <a:extLst>
            <a:ext uri="{FF2B5EF4-FFF2-40B4-BE49-F238E27FC236}">
              <a16:creationId xmlns:a16="http://schemas.microsoft.com/office/drawing/2014/main" id="{9DED408A-2E32-4698-A174-ABC7AA2F5D7A}"/>
            </a:ext>
          </a:extLst>
        </xdr:cNvPr>
        <xdr:cNvSpPr txBox="1"/>
      </xdr:nvSpPr>
      <xdr:spPr>
        <a:xfrm>
          <a:off x="4124960" y="1810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399" name="直線コネクタ 398">
          <a:extLst>
            <a:ext uri="{FF2B5EF4-FFF2-40B4-BE49-F238E27FC236}">
              <a16:creationId xmlns:a16="http://schemas.microsoft.com/office/drawing/2014/main" id="{D6EE4E2C-EB74-4C1A-B5F8-2122331FC780}"/>
            </a:ext>
          </a:extLst>
        </xdr:cNvPr>
        <xdr:cNvCxnSpPr/>
      </xdr:nvCxnSpPr>
      <xdr:spPr>
        <a:xfrm>
          <a:off x="4020820" y="181051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68580</xdr:rowOff>
    </xdr:from>
    <xdr:ext cx="405130" cy="259080"/>
    <xdr:sp macro="" textlink="">
      <xdr:nvSpPr>
        <xdr:cNvPr id="400" name="【市民会館】&#10;有形固定資産減価償却率最大値テキスト">
          <a:extLst>
            <a:ext uri="{FF2B5EF4-FFF2-40B4-BE49-F238E27FC236}">
              <a16:creationId xmlns:a16="http://schemas.microsoft.com/office/drawing/2014/main" id="{DE7C49F8-0A2B-4503-A7B1-7F6743BE0456}"/>
            </a:ext>
          </a:extLst>
        </xdr:cNvPr>
        <xdr:cNvSpPr txBox="1"/>
      </xdr:nvSpPr>
      <xdr:spPr>
        <a:xfrm>
          <a:off x="4124960" y="16664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1" name="直線コネクタ 400">
          <a:extLst>
            <a:ext uri="{FF2B5EF4-FFF2-40B4-BE49-F238E27FC236}">
              <a16:creationId xmlns:a16="http://schemas.microsoft.com/office/drawing/2014/main" id="{88D006A6-2973-4AB2-BC68-9355E3F49981}"/>
            </a:ext>
          </a:extLst>
        </xdr:cNvPr>
        <xdr:cNvCxnSpPr/>
      </xdr:nvCxnSpPr>
      <xdr:spPr>
        <a:xfrm>
          <a:off x="4020820" y="16885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49530</xdr:rowOff>
    </xdr:from>
    <xdr:ext cx="405130" cy="259080"/>
    <xdr:sp macro="" textlink="">
      <xdr:nvSpPr>
        <xdr:cNvPr id="402" name="【市民会館】&#10;有形固定資産減価償却率平均値テキスト">
          <a:extLst>
            <a:ext uri="{FF2B5EF4-FFF2-40B4-BE49-F238E27FC236}">
              <a16:creationId xmlns:a16="http://schemas.microsoft.com/office/drawing/2014/main" id="{77E244A9-4BC1-4505-AB11-C9F28F5069D5}"/>
            </a:ext>
          </a:extLst>
        </xdr:cNvPr>
        <xdr:cNvSpPr txBox="1"/>
      </xdr:nvSpPr>
      <xdr:spPr>
        <a:xfrm>
          <a:off x="4124960" y="173164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03" name="フローチャート: 判断 402">
          <a:extLst>
            <a:ext uri="{FF2B5EF4-FFF2-40B4-BE49-F238E27FC236}">
              <a16:creationId xmlns:a16="http://schemas.microsoft.com/office/drawing/2014/main" id="{F725A506-0C39-422F-B931-CA99431B7213}"/>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38735</xdr:rowOff>
    </xdr:from>
    <xdr:to>
      <xdr:col>20</xdr:col>
      <xdr:colOff>38100</xdr:colOff>
      <xdr:row>103</xdr:row>
      <xdr:rowOff>140335</xdr:rowOff>
    </xdr:to>
    <xdr:sp macro="" textlink="">
      <xdr:nvSpPr>
        <xdr:cNvPr id="404" name="フローチャート: 判断 403">
          <a:extLst>
            <a:ext uri="{FF2B5EF4-FFF2-40B4-BE49-F238E27FC236}">
              <a16:creationId xmlns:a16="http://schemas.microsoft.com/office/drawing/2014/main" id="{020BCEDD-F06B-4CF5-BB85-16313F7C4939}"/>
            </a:ext>
          </a:extLst>
        </xdr:cNvPr>
        <xdr:cNvSpPr/>
      </xdr:nvSpPr>
      <xdr:spPr>
        <a:xfrm>
          <a:off x="3312160" y="17305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405" name="フローチャート: 判断 404">
          <a:extLst>
            <a:ext uri="{FF2B5EF4-FFF2-40B4-BE49-F238E27FC236}">
              <a16:creationId xmlns:a16="http://schemas.microsoft.com/office/drawing/2014/main" id="{B1A3CF0E-5B16-4A42-A7BB-72D797FC959A}"/>
            </a:ext>
          </a:extLst>
        </xdr:cNvPr>
        <xdr:cNvSpPr/>
      </xdr:nvSpPr>
      <xdr:spPr>
        <a:xfrm>
          <a:off x="2514600" y="17351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48260</xdr:rowOff>
    </xdr:from>
    <xdr:to>
      <xdr:col>10</xdr:col>
      <xdr:colOff>165100</xdr:colOff>
      <xdr:row>103</xdr:row>
      <xdr:rowOff>149860</xdr:rowOff>
    </xdr:to>
    <xdr:sp macro="" textlink="">
      <xdr:nvSpPr>
        <xdr:cNvPr id="406" name="フローチャート: 判断 405">
          <a:extLst>
            <a:ext uri="{FF2B5EF4-FFF2-40B4-BE49-F238E27FC236}">
              <a16:creationId xmlns:a16="http://schemas.microsoft.com/office/drawing/2014/main" id="{C98216C6-FDFD-4C9F-8ABE-E1F7CF881889}"/>
            </a:ext>
          </a:extLst>
        </xdr:cNvPr>
        <xdr:cNvSpPr/>
      </xdr:nvSpPr>
      <xdr:spPr>
        <a:xfrm>
          <a:off x="1739900" y="1731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07" name="フローチャート: 判断 406">
          <a:extLst>
            <a:ext uri="{FF2B5EF4-FFF2-40B4-BE49-F238E27FC236}">
              <a16:creationId xmlns:a16="http://schemas.microsoft.com/office/drawing/2014/main" id="{9ADF47BC-C4EB-4FBC-A21A-968AEAFFBA4D}"/>
            </a:ext>
          </a:extLst>
        </xdr:cNvPr>
        <xdr:cNvSpPr/>
      </xdr:nvSpPr>
      <xdr:spPr>
        <a:xfrm>
          <a:off x="965200" y="17294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8" name="テキスト ボックス 407">
          <a:extLst>
            <a:ext uri="{FF2B5EF4-FFF2-40B4-BE49-F238E27FC236}">
              <a16:creationId xmlns:a16="http://schemas.microsoft.com/office/drawing/2014/main" id="{4DD26D17-FFD4-447F-9572-EE3FB313E948}"/>
            </a:ext>
          </a:extLst>
        </xdr:cNvPr>
        <xdr:cNvSpPr txBox="1"/>
      </xdr:nvSpPr>
      <xdr:spPr>
        <a:xfrm>
          <a:off x="391922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AD8F4FC3-B071-47AF-976F-7DE793FC010A}"/>
            </a:ext>
          </a:extLst>
        </xdr:cNvPr>
        <xdr:cNvSpPr txBox="1"/>
      </xdr:nvSpPr>
      <xdr:spPr>
        <a:xfrm>
          <a:off x="31877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96A5C14B-193E-459E-A41A-E219D7F77860}"/>
            </a:ext>
          </a:extLst>
        </xdr:cNvPr>
        <xdr:cNvSpPr txBox="1"/>
      </xdr:nvSpPr>
      <xdr:spPr>
        <a:xfrm>
          <a:off x="2397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B27D83BD-8D5A-45FC-B7F0-3456E2DB6457}"/>
            </a:ext>
          </a:extLst>
        </xdr:cNvPr>
        <xdr:cNvSpPr txBox="1"/>
      </xdr:nvSpPr>
      <xdr:spPr>
        <a:xfrm>
          <a:off x="16230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D562B845-1F2F-46A1-86F2-A223F8209AC1}"/>
            </a:ext>
          </a:extLst>
        </xdr:cNvPr>
        <xdr:cNvSpPr txBox="1"/>
      </xdr:nvSpPr>
      <xdr:spPr>
        <a:xfrm>
          <a:off x="8407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100</xdr:row>
      <xdr:rowOff>71120</xdr:rowOff>
    </xdr:from>
    <xdr:to>
      <xdr:col>24</xdr:col>
      <xdr:colOff>114300</xdr:colOff>
      <xdr:row>101</xdr:row>
      <xdr:rowOff>1270</xdr:rowOff>
    </xdr:to>
    <xdr:sp macro="" textlink="">
      <xdr:nvSpPr>
        <xdr:cNvPr id="413" name="楕円 412">
          <a:extLst>
            <a:ext uri="{FF2B5EF4-FFF2-40B4-BE49-F238E27FC236}">
              <a16:creationId xmlns:a16="http://schemas.microsoft.com/office/drawing/2014/main" id="{BF0A4CA0-34DD-4413-A9A6-B3139DEBDD2C}"/>
            </a:ext>
          </a:extLst>
        </xdr:cNvPr>
        <xdr:cNvSpPr/>
      </xdr:nvSpPr>
      <xdr:spPr>
        <a:xfrm>
          <a:off x="4036060" y="1683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24130</xdr:rowOff>
    </xdr:from>
    <xdr:ext cx="405130" cy="259080"/>
    <xdr:sp macro="" textlink="">
      <xdr:nvSpPr>
        <xdr:cNvPr id="414" name="【市民会館】&#10;有形固定資産減価償却率該当値テキスト">
          <a:extLst>
            <a:ext uri="{FF2B5EF4-FFF2-40B4-BE49-F238E27FC236}">
              <a16:creationId xmlns:a16="http://schemas.microsoft.com/office/drawing/2014/main" id="{83D96851-F36B-4C82-8D31-4A40279EECF9}"/>
            </a:ext>
          </a:extLst>
        </xdr:cNvPr>
        <xdr:cNvSpPr txBox="1"/>
      </xdr:nvSpPr>
      <xdr:spPr>
        <a:xfrm>
          <a:off x="4124960" y="16788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33020</xdr:rowOff>
    </xdr:from>
    <xdr:to>
      <xdr:col>20</xdr:col>
      <xdr:colOff>38100</xdr:colOff>
      <xdr:row>100</xdr:row>
      <xdr:rowOff>134620</xdr:rowOff>
    </xdr:to>
    <xdr:sp macro="" textlink="">
      <xdr:nvSpPr>
        <xdr:cNvPr id="415" name="楕円 414">
          <a:extLst>
            <a:ext uri="{FF2B5EF4-FFF2-40B4-BE49-F238E27FC236}">
              <a16:creationId xmlns:a16="http://schemas.microsoft.com/office/drawing/2014/main" id="{0B408802-27D1-4C05-A791-1B936B46B01E}"/>
            </a:ext>
          </a:extLst>
        </xdr:cNvPr>
        <xdr:cNvSpPr/>
      </xdr:nvSpPr>
      <xdr:spPr>
        <a:xfrm>
          <a:off x="3312160" y="16797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83820</xdr:rowOff>
    </xdr:from>
    <xdr:to>
      <xdr:col>24</xdr:col>
      <xdr:colOff>63500</xdr:colOff>
      <xdr:row>100</xdr:row>
      <xdr:rowOff>121920</xdr:rowOff>
    </xdr:to>
    <xdr:cxnSp macro="">
      <xdr:nvCxnSpPr>
        <xdr:cNvPr id="416" name="直線コネクタ 415">
          <a:extLst>
            <a:ext uri="{FF2B5EF4-FFF2-40B4-BE49-F238E27FC236}">
              <a16:creationId xmlns:a16="http://schemas.microsoft.com/office/drawing/2014/main" id="{18D819B0-B28A-48E6-8D4E-99E1B09C16A1}"/>
            </a:ext>
          </a:extLst>
        </xdr:cNvPr>
        <xdr:cNvCxnSpPr/>
      </xdr:nvCxnSpPr>
      <xdr:spPr>
        <a:xfrm>
          <a:off x="3355340" y="16847820"/>
          <a:ext cx="7315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166370</xdr:rowOff>
    </xdr:from>
    <xdr:to>
      <xdr:col>15</xdr:col>
      <xdr:colOff>101600</xdr:colOff>
      <xdr:row>100</xdr:row>
      <xdr:rowOff>96520</xdr:rowOff>
    </xdr:to>
    <xdr:sp macro="" textlink="">
      <xdr:nvSpPr>
        <xdr:cNvPr id="417" name="楕円 416">
          <a:extLst>
            <a:ext uri="{FF2B5EF4-FFF2-40B4-BE49-F238E27FC236}">
              <a16:creationId xmlns:a16="http://schemas.microsoft.com/office/drawing/2014/main" id="{F9119573-D495-4F92-8280-A51B9D0CA9DA}"/>
            </a:ext>
          </a:extLst>
        </xdr:cNvPr>
        <xdr:cNvSpPr/>
      </xdr:nvSpPr>
      <xdr:spPr>
        <a:xfrm>
          <a:off x="2514600" y="1676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45720</xdr:rowOff>
    </xdr:from>
    <xdr:to>
      <xdr:col>19</xdr:col>
      <xdr:colOff>177800</xdr:colOff>
      <xdr:row>100</xdr:row>
      <xdr:rowOff>83820</xdr:rowOff>
    </xdr:to>
    <xdr:cxnSp macro="">
      <xdr:nvCxnSpPr>
        <xdr:cNvPr id="418" name="直線コネクタ 417">
          <a:extLst>
            <a:ext uri="{FF2B5EF4-FFF2-40B4-BE49-F238E27FC236}">
              <a16:creationId xmlns:a16="http://schemas.microsoft.com/office/drawing/2014/main" id="{D5FCD174-D3F0-47D7-952F-DD36C09D8068}"/>
            </a:ext>
          </a:extLst>
        </xdr:cNvPr>
        <xdr:cNvCxnSpPr/>
      </xdr:nvCxnSpPr>
      <xdr:spPr>
        <a:xfrm>
          <a:off x="2565400" y="16809720"/>
          <a:ext cx="7899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128270</xdr:rowOff>
    </xdr:from>
    <xdr:to>
      <xdr:col>10</xdr:col>
      <xdr:colOff>165100</xdr:colOff>
      <xdr:row>100</xdr:row>
      <xdr:rowOff>58420</xdr:rowOff>
    </xdr:to>
    <xdr:sp macro="" textlink="">
      <xdr:nvSpPr>
        <xdr:cNvPr id="419" name="楕円 418">
          <a:extLst>
            <a:ext uri="{FF2B5EF4-FFF2-40B4-BE49-F238E27FC236}">
              <a16:creationId xmlns:a16="http://schemas.microsoft.com/office/drawing/2014/main" id="{434C81F1-5E49-440F-B2D5-DF2E189B5B7D}"/>
            </a:ext>
          </a:extLst>
        </xdr:cNvPr>
        <xdr:cNvSpPr/>
      </xdr:nvSpPr>
      <xdr:spPr>
        <a:xfrm>
          <a:off x="1739900" y="16724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7620</xdr:rowOff>
    </xdr:from>
    <xdr:to>
      <xdr:col>15</xdr:col>
      <xdr:colOff>50800</xdr:colOff>
      <xdr:row>100</xdr:row>
      <xdr:rowOff>45720</xdr:rowOff>
    </xdr:to>
    <xdr:cxnSp macro="">
      <xdr:nvCxnSpPr>
        <xdr:cNvPr id="420" name="直線コネクタ 419">
          <a:extLst>
            <a:ext uri="{FF2B5EF4-FFF2-40B4-BE49-F238E27FC236}">
              <a16:creationId xmlns:a16="http://schemas.microsoft.com/office/drawing/2014/main" id="{A59F0B55-9A08-45EB-B98C-A404B6F546B9}"/>
            </a:ext>
          </a:extLst>
        </xdr:cNvPr>
        <xdr:cNvCxnSpPr/>
      </xdr:nvCxnSpPr>
      <xdr:spPr>
        <a:xfrm>
          <a:off x="1790700" y="16771620"/>
          <a:ext cx="7747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90170</xdr:rowOff>
    </xdr:from>
    <xdr:to>
      <xdr:col>6</xdr:col>
      <xdr:colOff>38100</xdr:colOff>
      <xdr:row>100</xdr:row>
      <xdr:rowOff>20320</xdr:rowOff>
    </xdr:to>
    <xdr:sp macro="" textlink="">
      <xdr:nvSpPr>
        <xdr:cNvPr id="421" name="楕円 420">
          <a:extLst>
            <a:ext uri="{FF2B5EF4-FFF2-40B4-BE49-F238E27FC236}">
              <a16:creationId xmlns:a16="http://schemas.microsoft.com/office/drawing/2014/main" id="{1E2BC6B6-5FFA-4170-BA27-E9A11A2833F8}"/>
            </a:ext>
          </a:extLst>
        </xdr:cNvPr>
        <xdr:cNvSpPr/>
      </xdr:nvSpPr>
      <xdr:spPr>
        <a:xfrm>
          <a:off x="965200" y="16686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140970</xdr:rowOff>
    </xdr:from>
    <xdr:to>
      <xdr:col>10</xdr:col>
      <xdr:colOff>114300</xdr:colOff>
      <xdr:row>100</xdr:row>
      <xdr:rowOff>7620</xdr:rowOff>
    </xdr:to>
    <xdr:cxnSp macro="">
      <xdr:nvCxnSpPr>
        <xdr:cNvPr id="422" name="直線コネクタ 421">
          <a:extLst>
            <a:ext uri="{FF2B5EF4-FFF2-40B4-BE49-F238E27FC236}">
              <a16:creationId xmlns:a16="http://schemas.microsoft.com/office/drawing/2014/main" id="{014E4A6E-B7CC-4E0F-9706-18C502C9335C}"/>
            </a:ext>
          </a:extLst>
        </xdr:cNvPr>
        <xdr:cNvCxnSpPr/>
      </xdr:nvCxnSpPr>
      <xdr:spPr>
        <a:xfrm>
          <a:off x="1008380" y="16737330"/>
          <a:ext cx="7823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132080</xdr:rowOff>
    </xdr:from>
    <xdr:ext cx="405130" cy="256540"/>
    <xdr:sp macro="" textlink="">
      <xdr:nvSpPr>
        <xdr:cNvPr id="423" name="n_1aveValue【市民会館】&#10;有形固定資産減価償却率">
          <a:extLst>
            <a:ext uri="{FF2B5EF4-FFF2-40B4-BE49-F238E27FC236}">
              <a16:creationId xmlns:a16="http://schemas.microsoft.com/office/drawing/2014/main" id="{AE2657A9-4A43-4049-A6E3-9E0CAC2B5840}"/>
            </a:ext>
          </a:extLst>
        </xdr:cNvPr>
        <xdr:cNvSpPr txBox="1"/>
      </xdr:nvSpPr>
      <xdr:spPr>
        <a:xfrm>
          <a:off x="3170555" y="173990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6350</xdr:rowOff>
    </xdr:from>
    <xdr:ext cx="402590" cy="256540"/>
    <xdr:sp macro="" textlink="">
      <xdr:nvSpPr>
        <xdr:cNvPr id="424" name="n_2aveValue【市民会館】&#10;有形固定資産減価償却率">
          <a:extLst>
            <a:ext uri="{FF2B5EF4-FFF2-40B4-BE49-F238E27FC236}">
              <a16:creationId xmlns:a16="http://schemas.microsoft.com/office/drawing/2014/main" id="{00F5541C-D7AF-42E2-9D74-3D96F1BEFFF6}"/>
            </a:ext>
          </a:extLst>
        </xdr:cNvPr>
        <xdr:cNvSpPr txBox="1"/>
      </xdr:nvSpPr>
      <xdr:spPr>
        <a:xfrm>
          <a:off x="2385695" y="174409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140970</xdr:rowOff>
    </xdr:from>
    <xdr:ext cx="402590" cy="259080"/>
    <xdr:sp macro="" textlink="">
      <xdr:nvSpPr>
        <xdr:cNvPr id="425" name="n_3aveValue【市民会館】&#10;有形固定資産減価償却率">
          <a:extLst>
            <a:ext uri="{FF2B5EF4-FFF2-40B4-BE49-F238E27FC236}">
              <a16:creationId xmlns:a16="http://schemas.microsoft.com/office/drawing/2014/main" id="{302EA0D4-D6E1-4808-BB0D-7AD9ECD48691}"/>
            </a:ext>
          </a:extLst>
        </xdr:cNvPr>
        <xdr:cNvSpPr txBox="1"/>
      </xdr:nvSpPr>
      <xdr:spPr>
        <a:xfrm>
          <a:off x="1610995" y="174078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120650</xdr:rowOff>
    </xdr:from>
    <xdr:ext cx="402590" cy="256540"/>
    <xdr:sp macro="" textlink="">
      <xdr:nvSpPr>
        <xdr:cNvPr id="426" name="n_4aveValue【市民会館】&#10;有形固定資産減価償却率">
          <a:extLst>
            <a:ext uri="{FF2B5EF4-FFF2-40B4-BE49-F238E27FC236}">
              <a16:creationId xmlns:a16="http://schemas.microsoft.com/office/drawing/2014/main" id="{07822E65-3F3F-4662-AF9F-04421FCB8CB1}"/>
            </a:ext>
          </a:extLst>
        </xdr:cNvPr>
        <xdr:cNvSpPr txBox="1"/>
      </xdr:nvSpPr>
      <xdr:spPr>
        <a:xfrm>
          <a:off x="836295" y="17387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98</xdr:row>
      <xdr:rowOff>151130</xdr:rowOff>
    </xdr:from>
    <xdr:ext cx="405130" cy="259080"/>
    <xdr:sp macro="" textlink="">
      <xdr:nvSpPr>
        <xdr:cNvPr id="427" name="n_1mainValue【市民会館】&#10;有形固定資産減価償却率">
          <a:extLst>
            <a:ext uri="{FF2B5EF4-FFF2-40B4-BE49-F238E27FC236}">
              <a16:creationId xmlns:a16="http://schemas.microsoft.com/office/drawing/2014/main" id="{C9DB60CA-294B-4958-96BE-54A0081A30D3}"/>
            </a:ext>
          </a:extLst>
        </xdr:cNvPr>
        <xdr:cNvSpPr txBox="1"/>
      </xdr:nvSpPr>
      <xdr:spPr>
        <a:xfrm>
          <a:off x="3170555" y="16579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98</xdr:row>
      <xdr:rowOff>113030</xdr:rowOff>
    </xdr:from>
    <xdr:ext cx="402590" cy="259080"/>
    <xdr:sp macro="" textlink="">
      <xdr:nvSpPr>
        <xdr:cNvPr id="428" name="n_2mainValue【市民会館】&#10;有形固定資産減価償却率">
          <a:extLst>
            <a:ext uri="{FF2B5EF4-FFF2-40B4-BE49-F238E27FC236}">
              <a16:creationId xmlns:a16="http://schemas.microsoft.com/office/drawing/2014/main" id="{C7CD9CEC-C5B5-4BB3-81C7-9750C323108C}"/>
            </a:ext>
          </a:extLst>
        </xdr:cNvPr>
        <xdr:cNvSpPr txBox="1"/>
      </xdr:nvSpPr>
      <xdr:spPr>
        <a:xfrm>
          <a:off x="2385695" y="165417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98</xdr:row>
      <xdr:rowOff>74930</xdr:rowOff>
    </xdr:from>
    <xdr:ext cx="402590" cy="256540"/>
    <xdr:sp macro="" textlink="">
      <xdr:nvSpPr>
        <xdr:cNvPr id="429" name="n_3mainValue【市民会館】&#10;有形固定資産減価償却率">
          <a:extLst>
            <a:ext uri="{FF2B5EF4-FFF2-40B4-BE49-F238E27FC236}">
              <a16:creationId xmlns:a16="http://schemas.microsoft.com/office/drawing/2014/main" id="{088ED07F-DC77-4037-A96B-1FBFD79E1536}"/>
            </a:ext>
          </a:extLst>
        </xdr:cNvPr>
        <xdr:cNvSpPr txBox="1"/>
      </xdr:nvSpPr>
      <xdr:spPr>
        <a:xfrm>
          <a:off x="1610995" y="16503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98</xdr:row>
      <xdr:rowOff>36830</xdr:rowOff>
    </xdr:from>
    <xdr:ext cx="402590" cy="259080"/>
    <xdr:sp macro="" textlink="">
      <xdr:nvSpPr>
        <xdr:cNvPr id="430" name="n_4mainValue【市民会館】&#10;有形固定資産減価償却率">
          <a:extLst>
            <a:ext uri="{FF2B5EF4-FFF2-40B4-BE49-F238E27FC236}">
              <a16:creationId xmlns:a16="http://schemas.microsoft.com/office/drawing/2014/main" id="{28FA3B17-67A7-47E9-B3ED-3C5EF431DF7B}"/>
            </a:ext>
          </a:extLst>
        </xdr:cNvPr>
        <xdr:cNvSpPr txBox="1"/>
      </xdr:nvSpPr>
      <xdr:spPr>
        <a:xfrm>
          <a:off x="836295" y="16465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585AE212-AE49-4B58-A087-05983BBD43A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289443A2-676E-4E06-A356-C9750ACEB86C}"/>
            </a:ext>
          </a:extLst>
        </xdr:cNvPr>
        <xdr:cNvSpPr/>
      </xdr:nvSpPr>
      <xdr:spPr>
        <a:xfrm>
          <a:off x="59309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9AAEC90D-A40E-4A01-8192-9794D3CC7F18}"/>
            </a:ext>
          </a:extLst>
        </xdr:cNvPr>
        <xdr:cNvSpPr/>
      </xdr:nvSpPr>
      <xdr:spPr>
        <a:xfrm>
          <a:off x="59309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3C1305E5-296B-4801-BEC0-C5DFD6426512}"/>
            </a:ext>
          </a:extLst>
        </xdr:cNvPr>
        <xdr:cNvSpPr/>
      </xdr:nvSpPr>
      <xdr:spPr>
        <a:xfrm>
          <a:off x="68326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78D1266C-2CF1-4E74-A60E-74D2171A6018}"/>
            </a:ext>
          </a:extLst>
        </xdr:cNvPr>
        <xdr:cNvSpPr/>
      </xdr:nvSpPr>
      <xdr:spPr>
        <a:xfrm>
          <a:off x="68326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9FB9226C-4D8B-4E23-979C-0966006D0D81}"/>
            </a:ext>
          </a:extLst>
        </xdr:cNvPr>
        <xdr:cNvSpPr/>
      </xdr:nvSpPr>
      <xdr:spPr>
        <a:xfrm>
          <a:off x="7838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4707E7A0-0579-43F3-9C52-2C524D6AF95A}"/>
            </a:ext>
          </a:extLst>
        </xdr:cNvPr>
        <xdr:cNvSpPr/>
      </xdr:nvSpPr>
      <xdr:spPr>
        <a:xfrm>
          <a:off x="7838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62AE3E8-9B5C-497C-9C5A-C3F7B7A08BEA}"/>
            </a:ext>
          </a:extLst>
        </xdr:cNvPr>
        <xdr:cNvSpPr/>
      </xdr:nvSpPr>
      <xdr:spPr>
        <a:xfrm>
          <a:off x="582676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39" name="テキスト ボックス 438">
          <a:extLst>
            <a:ext uri="{FF2B5EF4-FFF2-40B4-BE49-F238E27FC236}">
              <a16:creationId xmlns:a16="http://schemas.microsoft.com/office/drawing/2014/main" id="{65C7752B-A0D8-4ABD-93DB-7F964B29E9D0}"/>
            </a:ext>
          </a:extLst>
        </xdr:cNvPr>
        <xdr:cNvSpPr txBox="1"/>
      </xdr:nvSpPr>
      <xdr:spPr>
        <a:xfrm>
          <a:off x="5788660" y="1620774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4942D92D-BA71-4A7F-ADBD-97D28BEACC0D}"/>
            </a:ext>
          </a:extLst>
        </xdr:cNvPr>
        <xdr:cNvCxnSpPr/>
      </xdr:nvCxnSpPr>
      <xdr:spPr>
        <a:xfrm>
          <a:off x="5826760" y="1862709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110</xdr:row>
      <xdr:rowOff>48260</xdr:rowOff>
    </xdr:from>
    <xdr:ext cx="464820" cy="259080"/>
    <xdr:sp macro="" textlink="">
      <xdr:nvSpPr>
        <xdr:cNvPr id="441" name="テキスト ボックス 440">
          <a:extLst>
            <a:ext uri="{FF2B5EF4-FFF2-40B4-BE49-F238E27FC236}">
              <a16:creationId xmlns:a16="http://schemas.microsoft.com/office/drawing/2014/main" id="{19339604-C750-41CF-B85C-4CAAF6A39F26}"/>
            </a:ext>
          </a:extLst>
        </xdr:cNvPr>
        <xdr:cNvSpPr txBox="1"/>
      </xdr:nvSpPr>
      <xdr:spPr>
        <a:xfrm>
          <a:off x="540512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30AD08F0-E533-4F15-A288-F7BE22263BE6}"/>
            </a:ext>
          </a:extLst>
        </xdr:cNvPr>
        <xdr:cNvCxnSpPr/>
      </xdr:nvCxnSpPr>
      <xdr:spPr>
        <a:xfrm>
          <a:off x="5826760" y="182575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443" name="テキスト ボックス 442">
          <a:extLst>
            <a:ext uri="{FF2B5EF4-FFF2-40B4-BE49-F238E27FC236}">
              <a16:creationId xmlns:a16="http://schemas.microsoft.com/office/drawing/2014/main" id="{5C9279F3-BCBB-4943-A59E-33AB71D7E24E}"/>
            </a:ext>
          </a:extLst>
        </xdr:cNvPr>
        <xdr:cNvSpPr txBox="1"/>
      </xdr:nvSpPr>
      <xdr:spPr>
        <a:xfrm>
          <a:off x="5405120" y="181152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6DA6356E-50A0-4B8D-AD4D-59BF346C12D4}"/>
            </a:ext>
          </a:extLst>
        </xdr:cNvPr>
        <xdr:cNvCxnSpPr/>
      </xdr:nvCxnSpPr>
      <xdr:spPr>
        <a:xfrm>
          <a:off x="5826760" y="178841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445" name="テキスト ボックス 444">
          <a:extLst>
            <a:ext uri="{FF2B5EF4-FFF2-40B4-BE49-F238E27FC236}">
              <a16:creationId xmlns:a16="http://schemas.microsoft.com/office/drawing/2014/main" id="{E1568562-788D-4DFD-ADAA-A4ABFDFF326E}"/>
            </a:ext>
          </a:extLst>
        </xdr:cNvPr>
        <xdr:cNvSpPr txBox="1"/>
      </xdr:nvSpPr>
      <xdr:spPr>
        <a:xfrm>
          <a:off x="5405120" y="177457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D2528975-D36C-4312-BD9D-32940EF38F90}"/>
            </a:ext>
          </a:extLst>
        </xdr:cNvPr>
        <xdr:cNvCxnSpPr/>
      </xdr:nvCxnSpPr>
      <xdr:spPr>
        <a:xfrm>
          <a:off x="5826760" y="175107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447" name="テキスト ボックス 446">
          <a:extLst>
            <a:ext uri="{FF2B5EF4-FFF2-40B4-BE49-F238E27FC236}">
              <a16:creationId xmlns:a16="http://schemas.microsoft.com/office/drawing/2014/main" id="{AAC3CA0E-E118-4048-ABF0-9C44C9A486F9}"/>
            </a:ext>
          </a:extLst>
        </xdr:cNvPr>
        <xdr:cNvSpPr txBox="1"/>
      </xdr:nvSpPr>
      <xdr:spPr>
        <a:xfrm>
          <a:off x="5405120" y="173723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7F660DFC-4032-4F61-B3AE-F16464F89895}"/>
            </a:ext>
          </a:extLst>
        </xdr:cNvPr>
        <xdr:cNvCxnSpPr/>
      </xdr:nvCxnSpPr>
      <xdr:spPr>
        <a:xfrm>
          <a:off x="5826760" y="171373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449" name="テキスト ボックス 448">
          <a:extLst>
            <a:ext uri="{FF2B5EF4-FFF2-40B4-BE49-F238E27FC236}">
              <a16:creationId xmlns:a16="http://schemas.microsoft.com/office/drawing/2014/main" id="{1B68EB0A-0931-46BA-8C69-DC32A9E727A6}"/>
            </a:ext>
          </a:extLst>
        </xdr:cNvPr>
        <xdr:cNvSpPr txBox="1"/>
      </xdr:nvSpPr>
      <xdr:spPr>
        <a:xfrm>
          <a:off x="5405120" y="169989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61FEF7DD-096B-4EBD-AC43-C232877BDF07}"/>
            </a:ext>
          </a:extLst>
        </xdr:cNvPr>
        <xdr:cNvCxnSpPr/>
      </xdr:nvCxnSpPr>
      <xdr:spPr>
        <a:xfrm>
          <a:off x="5826760" y="167640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451" name="テキスト ボックス 450">
          <a:extLst>
            <a:ext uri="{FF2B5EF4-FFF2-40B4-BE49-F238E27FC236}">
              <a16:creationId xmlns:a16="http://schemas.microsoft.com/office/drawing/2014/main" id="{C41AA628-B004-4DD3-B3F9-6B7318412DCD}"/>
            </a:ext>
          </a:extLst>
        </xdr:cNvPr>
        <xdr:cNvSpPr txBox="1"/>
      </xdr:nvSpPr>
      <xdr:spPr>
        <a:xfrm>
          <a:off x="5405120" y="166255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99B45B91-58B2-413B-970E-6EE4392D8604}"/>
            </a:ext>
          </a:extLst>
        </xdr:cNvPr>
        <xdr:cNvCxnSpPr/>
      </xdr:nvCxnSpPr>
      <xdr:spPr>
        <a:xfrm>
          <a:off x="5826760" y="16394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3" name="テキスト ボックス 452">
          <a:extLst>
            <a:ext uri="{FF2B5EF4-FFF2-40B4-BE49-F238E27FC236}">
              <a16:creationId xmlns:a16="http://schemas.microsoft.com/office/drawing/2014/main" id="{2D929972-B6AF-4AD6-9C2E-6ECD7DCCE76B}"/>
            </a:ext>
          </a:extLst>
        </xdr:cNvPr>
        <xdr:cNvSpPr txBox="1"/>
      </xdr:nvSpPr>
      <xdr:spPr>
        <a:xfrm>
          <a:off x="5405120" y="162560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7C2E3A91-B340-4D21-9083-1CCB4DA6E2A9}"/>
            </a:ext>
          </a:extLst>
        </xdr:cNvPr>
        <xdr:cNvSpPr/>
      </xdr:nvSpPr>
      <xdr:spPr>
        <a:xfrm>
          <a:off x="582676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CA9A20C2-6929-4FC6-ADA5-39B905D29F71}"/>
            </a:ext>
          </a:extLst>
        </xdr:cNvPr>
        <xdr:cNvCxnSpPr/>
      </xdr:nvCxnSpPr>
      <xdr:spPr>
        <a:xfrm flipV="1">
          <a:off x="9219565" y="16729710"/>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34290</xdr:rowOff>
    </xdr:from>
    <xdr:ext cx="469900" cy="259080"/>
    <xdr:sp macro="" textlink="">
      <xdr:nvSpPr>
        <xdr:cNvPr id="456" name="【市民会館】&#10;一人当たり面積最小値テキスト">
          <a:extLst>
            <a:ext uri="{FF2B5EF4-FFF2-40B4-BE49-F238E27FC236}">
              <a16:creationId xmlns:a16="http://schemas.microsoft.com/office/drawing/2014/main" id="{2D9787C6-8ECE-40BF-9B55-4C76DC098A83}"/>
            </a:ext>
          </a:extLst>
        </xdr:cNvPr>
        <xdr:cNvSpPr txBox="1"/>
      </xdr:nvSpPr>
      <xdr:spPr>
        <a:xfrm>
          <a:off x="9258300" y="1813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0.066</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058BD408-821B-42CB-B0AF-5D069816D4C4}"/>
            </a:ext>
          </a:extLst>
        </xdr:cNvPr>
        <xdr:cNvCxnSpPr/>
      </xdr:nvCxnSpPr>
      <xdr:spPr>
        <a:xfrm>
          <a:off x="9154160" y="181356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80010</xdr:rowOff>
    </xdr:from>
    <xdr:ext cx="469900" cy="259080"/>
    <xdr:sp macro="" textlink="">
      <xdr:nvSpPr>
        <xdr:cNvPr id="458" name="【市民会館】&#10;一人当たり面積最大値テキスト">
          <a:extLst>
            <a:ext uri="{FF2B5EF4-FFF2-40B4-BE49-F238E27FC236}">
              <a16:creationId xmlns:a16="http://schemas.microsoft.com/office/drawing/2014/main" id="{BE0CBD32-12FF-4A0E-94BD-21E6323FA04A}"/>
            </a:ext>
          </a:extLst>
        </xdr:cNvPr>
        <xdr:cNvSpPr txBox="1"/>
      </xdr:nvSpPr>
      <xdr:spPr>
        <a:xfrm>
          <a:off x="9258300" y="1650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0.255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59" name="直線コネクタ 458">
          <a:extLst>
            <a:ext uri="{FF2B5EF4-FFF2-40B4-BE49-F238E27FC236}">
              <a16:creationId xmlns:a16="http://schemas.microsoft.com/office/drawing/2014/main" id="{ECFBC2DF-F7D2-4F3F-830F-926A1075A0F3}"/>
            </a:ext>
          </a:extLst>
        </xdr:cNvPr>
        <xdr:cNvCxnSpPr/>
      </xdr:nvCxnSpPr>
      <xdr:spPr>
        <a:xfrm>
          <a:off x="9154160" y="167297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45720</xdr:rowOff>
    </xdr:from>
    <xdr:ext cx="469900" cy="259080"/>
    <xdr:sp macro="" textlink="">
      <xdr:nvSpPr>
        <xdr:cNvPr id="460" name="【市民会館】&#10;一人当たり面積平均値テキスト">
          <a:extLst>
            <a:ext uri="{FF2B5EF4-FFF2-40B4-BE49-F238E27FC236}">
              <a16:creationId xmlns:a16="http://schemas.microsoft.com/office/drawing/2014/main" id="{9CF355EA-B904-4246-8E19-8BF8CC8D8C0E}"/>
            </a:ext>
          </a:extLst>
        </xdr:cNvPr>
        <xdr:cNvSpPr txBox="1"/>
      </xdr:nvSpPr>
      <xdr:spPr>
        <a:xfrm>
          <a:off x="9258300" y="173126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103</xdr:row>
      <xdr:rowOff>67310</xdr:rowOff>
    </xdr:from>
    <xdr:to>
      <xdr:col>55</xdr:col>
      <xdr:colOff>50800</xdr:colOff>
      <xdr:row>103</xdr:row>
      <xdr:rowOff>168910</xdr:rowOff>
    </xdr:to>
    <xdr:sp macro="" textlink="">
      <xdr:nvSpPr>
        <xdr:cNvPr id="461" name="フローチャート: 判断 460">
          <a:extLst>
            <a:ext uri="{FF2B5EF4-FFF2-40B4-BE49-F238E27FC236}">
              <a16:creationId xmlns:a16="http://schemas.microsoft.com/office/drawing/2014/main" id="{17E4706B-41FC-4ECF-B01B-4158DA3B47E5}"/>
            </a:ext>
          </a:extLst>
        </xdr:cNvPr>
        <xdr:cNvSpPr/>
      </xdr:nvSpPr>
      <xdr:spPr>
        <a:xfrm>
          <a:off x="9192260" y="173342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62" name="フローチャート: 判断 461">
          <a:extLst>
            <a:ext uri="{FF2B5EF4-FFF2-40B4-BE49-F238E27FC236}">
              <a16:creationId xmlns:a16="http://schemas.microsoft.com/office/drawing/2014/main" id="{95FC5B93-F35C-49B8-B42B-B471D7746835}"/>
            </a:ext>
          </a:extLst>
        </xdr:cNvPr>
        <xdr:cNvSpPr/>
      </xdr:nvSpPr>
      <xdr:spPr>
        <a:xfrm>
          <a:off x="844550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10160</xdr:rowOff>
    </xdr:from>
    <xdr:to>
      <xdr:col>46</xdr:col>
      <xdr:colOff>38100</xdr:colOff>
      <xdr:row>104</xdr:row>
      <xdr:rowOff>111760</xdr:rowOff>
    </xdr:to>
    <xdr:sp macro="" textlink="">
      <xdr:nvSpPr>
        <xdr:cNvPr id="463" name="フローチャート: 判断 462">
          <a:extLst>
            <a:ext uri="{FF2B5EF4-FFF2-40B4-BE49-F238E27FC236}">
              <a16:creationId xmlns:a16="http://schemas.microsoft.com/office/drawing/2014/main" id="{4FE5A671-B41A-45C1-ACE9-4493E570010D}"/>
            </a:ext>
          </a:extLst>
        </xdr:cNvPr>
        <xdr:cNvSpPr/>
      </xdr:nvSpPr>
      <xdr:spPr>
        <a:xfrm>
          <a:off x="7670800" y="17444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64" name="フローチャート: 判断 463">
          <a:extLst>
            <a:ext uri="{FF2B5EF4-FFF2-40B4-BE49-F238E27FC236}">
              <a16:creationId xmlns:a16="http://schemas.microsoft.com/office/drawing/2014/main" id="{62CED043-178B-4700-B006-4FAF34BDC738}"/>
            </a:ext>
          </a:extLst>
        </xdr:cNvPr>
        <xdr:cNvSpPr/>
      </xdr:nvSpPr>
      <xdr:spPr>
        <a:xfrm>
          <a:off x="68732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10160</xdr:rowOff>
    </xdr:from>
    <xdr:to>
      <xdr:col>36</xdr:col>
      <xdr:colOff>165100</xdr:colOff>
      <xdr:row>106</xdr:row>
      <xdr:rowOff>111760</xdr:rowOff>
    </xdr:to>
    <xdr:sp macro="" textlink="">
      <xdr:nvSpPr>
        <xdr:cNvPr id="465" name="フローチャート: 判断 464">
          <a:extLst>
            <a:ext uri="{FF2B5EF4-FFF2-40B4-BE49-F238E27FC236}">
              <a16:creationId xmlns:a16="http://schemas.microsoft.com/office/drawing/2014/main" id="{75844B8D-5ED0-4AFC-90B0-095B6A9F3F68}"/>
            </a:ext>
          </a:extLst>
        </xdr:cNvPr>
        <xdr:cNvSpPr/>
      </xdr:nvSpPr>
      <xdr:spPr>
        <a:xfrm>
          <a:off x="609854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0FCDF2DF-E345-4555-A2CE-4C60A9F63E15}"/>
            </a:ext>
          </a:extLst>
        </xdr:cNvPr>
        <xdr:cNvSpPr txBox="1"/>
      </xdr:nvSpPr>
      <xdr:spPr>
        <a:xfrm>
          <a:off x="90525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F5CB90F2-587B-4625-AD6E-3D113D6FCC2D}"/>
            </a:ext>
          </a:extLst>
        </xdr:cNvPr>
        <xdr:cNvSpPr txBox="1"/>
      </xdr:nvSpPr>
      <xdr:spPr>
        <a:xfrm>
          <a:off x="83286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875DDFCD-80E6-4CA7-A74E-B0A2EBE54242}"/>
            </a:ext>
          </a:extLst>
        </xdr:cNvPr>
        <xdr:cNvSpPr txBox="1"/>
      </xdr:nvSpPr>
      <xdr:spPr>
        <a:xfrm>
          <a:off x="75463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F0DCB474-E247-40F8-8263-9648576F0D8D}"/>
            </a:ext>
          </a:extLst>
        </xdr:cNvPr>
        <xdr:cNvSpPr txBox="1"/>
      </xdr:nvSpPr>
      <xdr:spPr>
        <a:xfrm>
          <a:off x="67564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4D9F5A9B-9414-4272-8953-BDD8B1484D59}"/>
            </a:ext>
          </a:extLst>
        </xdr:cNvPr>
        <xdr:cNvSpPr txBox="1"/>
      </xdr:nvSpPr>
      <xdr:spPr>
        <a:xfrm>
          <a:off x="59817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99</xdr:row>
      <xdr:rowOff>82550</xdr:rowOff>
    </xdr:from>
    <xdr:to>
      <xdr:col>55</xdr:col>
      <xdr:colOff>50800</xdr:colOff>
      <xdr:row>100</xdr:row>
      <xdr:rowOff>12700</xdr:rowOff>
    </xdr:to>
    <xdr:sp macro="" textlink="">
      <xdr:nvSpPr>
        <xdr:cNvPr id="471" name="楕円 470">
          <a:extLst>
            <a:ext uri="{FF2B5EF4-FFF2-40B4-BE49-F238E27FC236}">
              <a16:creationId xmlns:a16="http://schemas.microsoft.com/office/drawing/2014/main" id="{92F1D968-2E9F-440F-B369-D8EB16BC0669}"/>
            </a:ext>
          </a:extLst>
        </xdr:cNvPr>
        <xdr:cNvSpPr/>
      </xdr:nvSpPr>
      <xdr:spPr>
        <a:xfrm>
          <a:off x="9192260" y="16678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35560</xdr:rowOff>
    </xdr:from>
    <xdr:ext cx="469900" cy="259080"/>
    <xdr:sp macro="" textlink="">
      <xdr:nvSpPr>
        <xdr:cNvPr id="472" name="【市民会館】&#10;一人当たり面積該当値テキスト">
          <a:extLst>
            <a:ext uri="{FF2B5EF4-FFF2-40B4-BE49-F238E27FC236}">
              <a16:creationId xmlns:a16="http://schemas.microsoft.com/office/drawing/2014/main" id="{BF4FE6D3-997B-4FC0-AE80-E98D2B484A8E}"/>
            </a:ext>
          </a:extLst>
        </xdr:cNvPr>
        <xdr:cNvSpPr txBox="1"/>
      </xdr:nvSpPr>
      <xdr:spPr>
        <a:xfrm>
          <a:off x="9258300" y="16631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99</xdr:row>
      <xdr:rowOff>105410</xdr:rowOff>
    </xdr:from>
    <xdr:to>
      <xdr:col>50</xdr:col>
      <xdr:colOff>165100</xdr:colOff>
      <xdr:row>100</xdr:row>
      <xdr:rowOff>35560</xdr:rowOff>
    </xdr:to>
    <xdr:sp macro="" textlink="">
      <xdr:nvSpPr>
        <xdr:cNvPr id="473" name="楕円 472">
          <a:extLst>
            <a:ext uri="{FF2B5EF4-FFF2-40B4-BE49-F238E27FC236}">
              <a16:creationId xmlns:a16="http://schemas.microsoft.com/office/drawing/2014/main" id="{6DAAD621-F6A1-4B0C-8526-CE5550C224F5}"/>
            </a:ext>
          </a:extLst>
        </xdr:cNvPr>
        <xdr:cNvSpPr/>
      </xdr:nvSpPr>
      <xdr:spPr>
        <a:xfrm>
          <a:off x="8445500" y="16701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133350</xdr:rowOff>
    </xdr:from>
    <xdr:to>
      <xdr:col>55</xdr:col>
      <xdr:colOff>0</xdr:colOff>
      <xdr:row>99</xdr:row>
      <xdr:rowOff>156210</xdr:rowOff>
    </xdr:to>
    <xdr:cxnSp macro="">
      <xdr:nvCxnSpPr>
        <xdr:cNvPr id="474" name="直線コネクタ 473">
          <a:extLst>
            <a:ext uri="{FF2B5EF4-FFF2-40B4-BE49-F238E27FC236}">
              <a16:creationId xmlns:a16="http://schemas.microsoft.com/office/drawing/2014/main" id="{EA47F577-0DFE-458B-80D1-F012F7AA67AC}"/>
            </a:ext>
          </a:extLst>
        </xdr:cNvPr>
        <xdr:cNvCxnSpPr/>
      </xdr:nvCxnSpPr>
      <xdr:spPr>
        <a:xfrm flipV="1">
          <a:off x="8496300" y="16729710"/>
          <a:ext cx="7239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128270</xdr:rowOff>
    </xdr:from>
    <xdr:to>
      <xdr:col>46</xdr:col>
      <xdr:colOff>38100</xdr:colOff>
      <xdr:row>100</xdr:row>
      <xdr:rowOff>58420</xdr:rowOff>
    </xdr:to>
    <xdr:sp macro="" textlink="">
      <xdr:nvSpPr>
        <xdr:cNvPr id="475" name="楕円 474">
          <a:extLst>
            <a:ext uri="{FF2B5EF4-FFF2-40B4-BE49-F238E27FC236}">
              <a16:creationId xmlns:a16="http://schemas.microsoft.com/office/drawing/2014/main" id="{136D72C0-CB82-4E82-9B3A-D8C1D3C80B00}"/>
            </a:ext>
          </a:extLst>
        </xdr:cNvPr>
        <xdr:cNvSpPr/>
      </xdr:nvSpPr>
      <xdr:spPr>
        <a:xfrm>
          <a:off x="7670800" y="16724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156210</xdr:rowOff>
    </xdr:from>
    <xdr:to>
      <xdr:col>50</xdr:col>
      <xdr:colOff>114300</xdr:colOff>
      <xdr:row>100</xdr:row>
      <xdr:rowOff>7620</xdr:rowOff>
    </xdr:to>
    <xdr:cxnSp macro="">
      <xdr:nvCxnSpPr>
        <xdr:cNvPr id="476" name="直線コネクタ 475">
          <a:extLst>
            <a:ext uri="{FF2B5EF4-FFF2-40B4-BE49-F238E27FC236}">
              <a16:creationId xmlns:a16="http://schemas.microsoft.com/office/drawing/2014/main" id="{04DD60CC-073E-49D3-90D2-B742AF3BFD0F}"/>
            </a:ext>
          </a:extLst>
        </xdr:cNvPr>
        <xdr:cNvCxnSpPr/>
      </xdr:nvCxnSpPr>
      <xdr:spPr>
        <a:xfrm flipV="1">
          <a:off x="7713980" y="16752570"/>
          <a:ext cx="7823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151130</xdr:rowOff>
    </xdr:from>
    <xdr:to>
      <xdr:col>41</xdr:col>
      <xdr:colOff>101600</xdr:colOff>
      <xdr:row>100</xdr:row>
      <xdr:rowOff>81280</xdr:rowOff>
    </xdr:to>
    <xdr:sp macro="" textlink="">
      <xdr:nvSpPr>
        <xdr:cNvPr id="477" name="楕円 476">
          <a:extLst>
            <a:ext uri="{FF2B5EF4-FFF2-40B4-BE49-F238E27FC236}">
              <a16:creationId xmlns:a16="http://schemas.microsoft.com/office/drawing/2014/main" id="{B48A7852-2B2C-4034-9878-BE6D546CD3A1}"/>
            </a:ext>
          </a:extLst>
        </xdr:cNvPr>
        <xdr:cNvSpPr/>
      </xdr:nvSpPr>
      <xdr:spPr>
        <a:xfrm>
          <a:off x="6873240" y="16747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7620</xdr:rowOff>
    </xdr:from>
    <xdr:to>
      <xdr:col>45</xdr:col>
      <xdr:colOff>177800</xdr:colOff>
      <xdr:row>100</xdr:row>
      <xdr:rowOff>30480</xdr:rowOff>
    </xdr:to>
    <xdr:cxnSp macro="">
      <xdr:nvCxnSpPr>
        <xdr:cNvPr id="478" name="直線コネクタ 477">
          <a:extLst>
            <a:ext uri="{FF2B5EF4-FFF2-40B4-BE49-F238E27FC236}">
              <a16:creationId xmlns:a16="http://schemas.microsoft.com/office/drawing/2014/main" id="{5A68D538-3E1E-4401-B69C-0787C14C38D1}"/>
            </a:ext>
          </a:extLst>
        </xdr:cNvPr>
        <xdr:cNvCxnSpPr/>
      </xdr:nvCxnSpPr>
      <xdr:spPr>
        <a:xfrm flipV="1">
          <a:off x="6924040" y="16771620"/>
          <a:ext cx="7899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2540</xdr:rowOff>
    </xdr:from>
    <xdr:to>
      <xdr:col>36</xdr:col>
      <xdr:colOff>165100</xdr:colOff>
      <xdr:row>100</xdr:row>
      <xdr:rowOff>104140</xdr:rowOff>
    </xdr:to>
    <xdr:sp macro="" textlink="">
      <xdr:nvSpPr>
        <xdr:cNvPr id="479" name="楕円 478">
          <a:extLst>
            <a:ext uri="{FF2B5EF4-FFF2-40B4-BE49-F238E27FC236}">
              <a16:creationId xmlns:a16="http://schemas.microsoft.com/office/drawing/2014/main" id="{7889B056-A762-4492-924C-48D127F397A4}"/>
            </a:ext>
          </a:extLst>
        </xdr:cNvPr>
        <xdr:cNvSpPr/>
      </xdr:nvSpPr>
      <xdr:spPr>
        <a:xfrm>
          <a:off x="609854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30480</xdr:rowOff>
    </xdr:from>
    <xdr:to>
      <xdr:col>41</xdr:col>
      <xdr:colOff>50800</xdr:colOff>
      <xdr:row>100</xdr:row>
      <xdr:rowOff>53340</xdr:rowOff>
    </xdr:to>
    <xdr:cxnSp macro="">
      <xdr:nvCxnSpPr>
        <xdr:cNvPr id="480" name="直線コネクタ 479">
          <a:extLst>
            <a:ext uri="{FF2B5EF4-FFF2-40B4-BE49-F238E27FC236}">
              <a16:creationId xmlns:a16="http://schemas.microsoft.com/office/drawing/2014/main" id="{BE2E62B5-D44F-4279-AFDB-093944F73773}"/>
            </a:ext>
          </a:extLst>
        </xdr:cNvPr>
        <xdr:cNvCxnSpPr/>
      </xdr:nvCxnSpPr>
      <xdr:spPr>
        <a:xfrm flipV="1">
          <a:off x="6149340" y="16794480"/>
          <a:ext cx="774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3810</xdr:rowOff>
    </xdr:from>
    <xdr:ext cx="469900" cy="259080"/>
    <xdr:sp macro="" textlink="">
      <xdr:nvSpPr>
        <xdr:cNvPr id="481" name="n_1aveValue【市民会館】&#10;一人当たり面積">
          <a:extLst>
            <a:ext uri="{FF2B5EF4-FFF2-40B4-BE49-F238E27FC236}">
              <a16:creationId xmlns:a16="http://schemas.microsoft.com/office/drawing/2014/main" id="{C76E129D-1C10-4F77-B8F8-49BE43E67B3C}"/>
            </a:ext>
          </a:extLst>
        </xdr:cNvPr>
        <xdr:cNvSpPr txBox="1"/>
      </xdr:nvSpPr>
      <xdr:spPr>
        <a:xfrm>
          <a:off x="8271510" y="17438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102870</xdr:rowOff>
    </xdr:from>
    <xdr:ext cx="467360" cy="259080"/>
    <xdr:sp macro="" textlink="">
      <xdr:nvSpPr>
        <xdr:cNvPr id="482" name="n_2aveValue【市民会館】&#10;一人当たり面積">
          <a:extLst>
            <a:ext uri="{FF2B5EF4-FFF2-40B4-BE49-F238E27FC236}">
              <a16:creationId xmlns:a16="http://schemas.microsoft.com/office/drawing/2014/main" id="{626D4159-75E5-4380-92B6-598E9E25592D}"/>
            </a:ext>
          </a:extLst>
        </xdr:cNvPr>
        <xdr:cNvSpPr txBox="1"/>
      </xdr:nvSpPr>
      <xdr:spPr>
        <a:xfrm>
          <a:off x="7509510" y="17537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118110</xdr:rowOff>
    </xdr:from>
    <xdr:ext cx="467360" cy="259080"/>
    <xdr:sp macro="" textlink="">
      <xdr:nvSpPr>
        <xdr:cNvPr id="483" name="n_3aveValue【市民会館】&#10;一人当たり面積">
          <a:extLst>
            <a:ext uri="{FF2B5EF4-FFF2-40B4-BE49-F238E27FC236}">
              <a16:creationId xmlns:a16="http://schemas.microsoft.com/office/drawing/2014/main" id="{4B32373D-222A-46A6-86D7-0487771BD799}"/>
            </a:ext>
          </a:extLst>
        </xdr:cNvPr>
        <xdr:cNvSpPr txBox="1"/>
      </xdr:nvSpPr>
      <xdr:spPr>
        <a:xfrm>
          <a:off x="6711950" y="17552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102870</xdr:rowOff>
    </xdr:from>
    <xdr:ext cx="467360" cy="259080"/>
    <xdr:sp macro="" textlink="">
      <xdr:nvSpPr>
        <xdr:cNvPr id="484" name="n_4aveValue【市民会館】&#10;一人当たり面積">
          <a:extLst>
            <a:ext uri="{FF2B5EF4-FFF2-40B4-BE49-F238E27FC236}">
              <a16:creationId xmlns:a16="http://schemas.microsoft.com/office/drawing/2014/main" id="{88E84298-AB12-43D4-A574-E1A114A1D676}"/>
            </a:ext>
          </a:extLst>
        </xdr:cNvPr>
        <xdr:cNvSpPr txBox="1"/>
      </xdr:nvSpPr>
      <xdr:spPr>
        <a:xfrm>
          <a:off x="5937250" y="17872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98</xdr:row>
      <xdr:rowOff>52070</xdr:rowOff>
    </xdr:from>
    <xdr:ext cx="469900" cy="256540"/>
    <xdr:sp macro="" textlink="">
      <xdr:nvSpPr>
        <xdr:cNvPr id="485" name="n_1mainValue【市民会館】&#10;一人当たり面積">
          <a:extLst>
            <a:ext uri="{FF2B5EF4-FFF2-40B4-BE49-F238E27FC236}">
              <a16:creationId xmlns:a16="http://schemas.microsoft.com/office/drawing/2014/main" id="{A850A869-8328-4354-BF11-562B30F877F9}"/>
            </a:ext>
          </a:extLst>
        </xdr:cNvPr>
        <xdr:cNvSpPr txBox="1"/>
      </xdr:nvSpPr>
      <xdr:spPr>
        <a:xfrm>
          <a:off x="8271510" y="164807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98</xdr:row>
      <xdr:rowOff>74930</xdr:rowOff>
    </xdr:from>
    <xdr:ext cx="467360" cy="256540"/>
    <xdr:sp macro="" textlink="">
      <xdr:nvSpPr>
        <xdr:cNvPr id="486" name="n_2mainValue【市民会館】&#10;一人当たり面積">
          <a:extLst>
            <a:ext uri="{FF2B5EF4-FFF2-40B4-BE49-F238E27FC236}">
              <a16:creationId xmlns:a16="http://schemas.microsoft.com/office/drawing/2014/main" id="{04028614-466E-481F-9D48-6B5DEEE0C4E0}"/>
            </a:ext>
          </a:extLst>
        </xdr:cNvPr>
        <xdr:cNvSpPr txBox="1"/>
      </xdr:nvSpPr>
      <xdr:spPr>
        <a:xfrm>
          <a:off x="7509510" y="165036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98</xdr:row>
      <xdr:rowOff>97790</xdr:rowOff>
    </xdr:from>
    <xdr:ext cx="467360" cy="256540"/>
    <xdr:sp macro="" textlink="">
      <xdr:nvSpPr>
        <xdr:cNvPr id="487" name="n_3mainValue【市民会館】&#10;一人当たり面積">
          <a:extLst>
            <a:ext uri="{FF2B5EF4-FFF2-40B4-BE49-F238E27FC236}">
              <a16:creationId xmlns:a16="http://schemas.microsoft.com/office/drawing/2014/main" id="{FA34D770-FE9A-4E3D-A06E-980C740A8473}"/>
            </a:ext>
          </a:extLst>
        </xdr:cNvPr>
        <xdr:cNvSpPr txBox="1"/>
      </xdr:nvSpPr>
      <xdr:spPr>
        <a:xfrm>
          <a:off x="6711950" y="165265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98</xdr:row>
      <xdr:rowOff>120650</xdr:rowOff>
    </xdr:from>
    <xdr:ext cx="467360" cy="256540"/>
    <xdr:sp macro="" textlink="">
      <xdr:nvSpPr>
        <xdr:cNvPr id="488" name="n_4mainValue【市民会館】&#10;一人当たり面積">
          <a:extLst>
            <a:ext uri="{FF2B5EF4-FFF2-40B4-BE49-F238E27FC236}">
              <a16:creationId xmlns:a16="http://schemas.microsoft.com/office/drawing/2014/main" id="{B835B2BB-5949-4568-84A3-5B4368B18B66}"/>
            </a:ext>
          </a:extLst>
        </xdr:cNvPr>
        <xdr:cNvSpPr txBox="1"/>
      </xdr:nvSpPr>
      <xdr:spPr>
        <a:xfrm>
          <a:off x="5937250" y="16549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DF278038-3E43-44F1-8E93-215C9BED556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EE447DE7-7ABD-41A0-8FC4-485A38DE43D7}"/>
            </a:ext>
          </a:extLst>
        </xdr:cNvPr>
        <xdr:cNvSpPr/>
      </xdr:nvSpPr>
      <xdr:spPr>
        <a:xfrm>
          <a:off x="110642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D9B64D92-087E-40B3-87A5-47B93AB43057}"/>
            </a:ext>
          </a:extLst>
        </xdr:cNvPr>
        <xdr:cNvSpPr/>
      </xdr:nvSpPr>
      <xdr:spPr>
        <a:xfrm>
          <a:off x="110642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8CC1D0A6-F475-4974-A5E3-E5FE373DCBB4}"/>
            </a:ext>
          </a:extLst>
        </xdr:cNvPr>
        <xdr:cNvSpPr/>
      </xdr:nvSpPr>
      <xdr:spPr>
        <a:xfrm>
          <a:off x="119659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A3F2FC2-8AEE-4B7D-9A0F-0DAD0FA6C6D4}"/>
            </a:ext>
          </a:extLst>
        </xdr:cNvPr>
        <xdr:cNvSpPr/>
      </xdr:nvSpPr>
      <xdr:spPr>
        <a:xfrm>
          <a:off x="119659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13CCA0F-8183-4DC6-BCAE-7C9F9C7B766F}"/>
            </a:ext>
          </a:extLst>
        </xdr:cNvPr>
        <xdr:cNvSpPr/>
      </xdr:nvSpPr>
      <xdr:spPr>
        <a:xfrm>
          <a:off x="1297178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39944057-66A1-495A-8C72-AE63E6A180F2}"/>
            </a:ext>
          </a:extLst>
        </xdr:cNvPr>
        <xdr:cNvSpPr/>
      </xdr:nvSpPr>
      <xdr:spPr>
        <a:xfrm>
          <a:off x="1297178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916F2FC6-1741-4418-86D3-31CE0789BEAB}"/>
            </a:ext>
          </a:extLst>
        </xdr:cNvPr>
        <xdr:cNvSpPr/>
      </xdr:nvSpPr>
      <xdr:spPr>
        <a:xfrm>
          <a:off x="10960100" y="521589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97" name="テキスト ボックス 496">
          <a:extLst>
            <a:ext uri="{FF2B5EF4-FFF2-40B4-BE49-F238E27FC236}">
              <a16:creationId xmlns:a16="http://schemas.microsoft.com/office/drawing/2014/main" id="{E85FA0A3-B12A-487B-AD14-C95297299B3C}"/>
            </a:ext>
          </a:extLst>
        </xdr:cNvPr>
        <xdr:cNvSpPr txBox="1"/>
      </xdr:nvSpPr>
      <xdr:spPr>
        <a:xfrm>
          <a:off x="10922000" y="50292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C86FB26D-A0C8-404A-9E5C-29F00FBDEA2E}"/>
            </a:ext>
          </a:extLst>
        </xdr:cNvPr>
        <xdr:cNvCxnSpPr/>
      </xdr:nvCxnSpPr>
      <xdr:spPr>
        <a:xfrm>
          <a:off x="10960100" y="745236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99" name="テキスト ボックス 498">
          <a:extLst>
            <a:ext uri="{FF2B5EF4-FFF2-40B4-BE49-F238E27FC236}">
              <a16:creationId xmlns:a16="http://schemas.microsoft.com/office/drawing/2014/main" id="{91401EE7-AC4B-4427-8AD1-40CBAAA3DBCD}"/>
            </a:ext>
          </a:extLst>
        </xdr:cNvPr>
        <xdr:cNvSpPr txBox="1"/>
      </xdr:nvSpPr>
      <xdr:spPr>
        <a:xfrm>
          <a:off x="10561320" y="73139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4C2CF3BE-1B75-4E7D-AA1A-93CEF2E167B2}"/>
            </a:ext>
          </a:extLst>
        </xdr:cNvPr>
        <xdr:cNvCxnSpPr/>
      </xdr:nvCxnSpPr>
      <xdr:spPr>
        <a:xfrm>
          <a:off x="10960100" y="707898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501" name="テキスト ボックス 500">
          <a:extLst>
            <a:ext uri="{FF2B5EF4-FFF2-40B4-BE49-F238E27FC236}">
              <a16:creationId xmlns:a16="http://schemas.microsoft.com/office/drawing/2014/main" id="{21A5B9B6-AAA0-40B7-8F33-C372268EF644}"/>
            </a:ext>
          </a:extLst>
        </xdr:cNvPr>
        <xdr:cNvSpPr txBox="1"/>
      </xdr:nvSpPr>
      <xdr:spPr>
        <a:xfrm>
          <a:off x="10561320" y="6940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8FFBCC9F-528E-4CAE-B455-38C026143C64}"/>
            </a:ext>
          </a:extLst>
        </xdr:cNvPr>
        <xdr:cNvCxnSpPr/>
      </xdr:nvCxnSpPr>
      <xdr:spPr>
        <a:xfrm>
          <a:off x="10960100" y="67056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503" name="テキスト ボックス 502">
          <a:extLst>
            <a:ext uri="{FF2B5EF4-FFF2-40B4-BE49-F238E27FC236}">
              <a16:creationId xmlns:a16="http://schemas.microsoft.com/office/drawing/2014/main" id="{ED058CC0-9255-4D97-8E4B-453BFAB095D4}"/>
            </a:ext>
          </a:extLst>
        </xdr:cNvPr>
        <xdr:cNvSpPr txBox="1"/>
      </xdr:nvSpPr>
      <xdr:spPr>
        <a:xfrm>
          <a:off x="10602595" y="656717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84707B3B-C6D4-4726-9619-72185C94580B}"/>
            </a:ext>
          </a:extLst>
        </xdr:cNvPr>
        <xdr:cNvCxnSpPr/>
      </xdr:nvCxnSpPr>
      <xdr:spPr>
        <a:xfrm>
          <a:off x="10960100" y="633603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5" name="テキスト ボックス 504">
          <a:extLst>
            <a:ext uri="{FF2B5EF4-FFF2-40B4-BE49-F238E27FC236}">
              <a16:creationId xmlns:a16="http://schemas.microsoft.com/office/drawing/2014/main" id="{F6F67322-B5C9-4865-ADCE-524216ED2412}"/>
            </a:ext>
          </a:extLst>
        </xdr:cNvPr>
        <xdr:cNvSpPr txBox="1"/>
      </xdr:nvSpPr>
      <xdr:spPr>
        <a:xfrm>
          <a:off x="10602595" y="61976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0AA8CB54-392F-4C51-AB1E-B69E9A23CFC1}"/>
            </a:ext>
          </a:extLst>
        </xdr:cNvPr>
        <xdr:cNvCxnSpPr/>
      </xdr:nvCxnSpPr>
      <xdr:spPr>
        <a:xfrm>
          <a:off x="10960100" y="59626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07" name="テキスト ボックス 506">
          <a:extLst>
            <a:ext uri="{FF2B5EF4-FFF2-40B4-BE49-F238E27FC236}">
              <a16:creationId xmlns:a16="http://schemas.microsoft.com/office/drawing/2014/main" id="{CDA171E3-F834-460F-AE87-F41FCA1AF642}"/>
            </a:ext>
          </a:extLst>
        </xdr:cNvPr>
        <xdr:cNvSpPr txBox="1"/>
      </xdr:nvSpPr>
      <xdr:spPr>
        <a:xfrm>
          <a:off x="10602595" y="58242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E2AE5683-FD0E-4002-9D59-0A0BD31F2B4F}"/>
            </a:ext>
          </a:extLst>
        </xdr:cNvPr>
        <xdr:cNvCxnSpPr/>
      </xdr:nvCxnSpPr>
      <xdr:spPr>
        <a:xfrm>
          <a:off x="10960100" y="55892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509" name="テキスト ボックス 508">
          <a:extLst>
            <a:ext uri="{FF2B5EF4-FFF2-40B4-BE49-F238E27FC236}">
              <a16:creationId xmlns:a16="http://schemas.microsoft.com/office/drawing/2014/main" id="{DCA3610C-C2D1-4A6B-9AA6-7B5FD8E198A6}"/>
            </a:ext>
          </a:extLst>
        </xdr:cNvPr>
        <xdr:cNvSpPr txBox="1"/>
      </xdr:nvSpPr>
      <xdr:spPr>
        <a:xfrm>
          <a:off x="10602595" y="54508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FC7F9D9D-1774-4673-A99C-672F156FCDF6}"/>
            </a:ext>
          </a:extLst>
        </xdr:cNvPr>
        <xdr:cNvCxnSpPr/>
      </xdr:nvCxnSpPr>
      <xdr:spPr>
        <a:xfrm>
          <a:off x="10960100" y="52158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511" name="テキスト ボックス 510">
          <a:extLst>
            <a:ext uri="{FF2B5EF4-FFF2-40B4-BE49-F238E27FC236}">
              <a16:creationId xmlns:a16="http://schemas.microsoft.com/office/drawing/2014/main" id="{DBA06A59-4845-4D5E-9FE8-2B9CAA094496}"/>
            </a:ext>
          </a:extLst>
        </xdr:cNvPr>
        <xdr:cNvSpPr txBox="1"/>
      </xdr:nvSpPr>
      <xdr:spPr>
        <a:xfrm>
          <a:off x="10666730" y="50774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D4A77874-52A9-4B9C-9AD8-89FB2AC83514}"/>
            </a:ext>
          </a:extLst>
        </xdr:cNvPr>
        <xdr:cNvSpPr/>
      </xdr:nvSpPr>
      <xdr:spPr>
        <a:xfrm>
          <a:off x="10960100" y="521589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40</xdr:row>
      <xdr:rowOff>109220</xdr:rowOff>
    </xdr:to>
    <xdr:cxnSp macro="">
      <xdr:nvCxnSpPr>
        <xdr:cNvPr id="513" name="直線コネクタ 512">
          <a:extLst>
            <a:ext uri="{FF2B5EF4-FFF2-40B4-BE49-F238E27FC236}">
              <a16:creationId xmlns:a16="http://schemas.microsoft.com/office/drawing/2014/main" id="{A5101228-B1FB-4995-A9B4-5845930DD176}"/>
            </a:ext>
          </a:extLst>
        </xdr:cNvPr>
        <xdr:cNvCxnSpPr/>
      </xdr:nvCxnSpPr>
      <xdr:spPr>
        <a:xfrm flipV="1">
          <a:off x="14375765" y="5728970"/>
          <a:ext cx="0" cy="1085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112395</xdr:rowOff>
    </xdr:from>
    <xdr:ext cx="405130" cy="256540"/>
    <xdr:sp macro="" textlink="">
      <xdr:nvSpPr>
        <xdr:cNvPr id="514" name="【一般廃棄物処理施設】&#10;有形固定資産減価償却率最小値テキスト">
          <a:extLst>
            <a:ext uri="{FF2B5EF4-FFF2-40B4-BE49-F238E27FC236}">
              <a16:creationId xmlns:a16="http://schemas.microsoft.com/office/drawing/2014/main" id="{F6D55B5D-2317-442D-A681-6B3E239A756E}"/>
            </a:ext>
          </a:extLst>
        </xdr:cNvPr>
        <xdr:cNvSpPr txBox="1"/>
      </xdr:nvSpPr>
      <xdr:spPr>
        <a:xfrm>
          <a:off x="14414500" y="68179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109220</xdr:rowOff>
    </xdr:from>
    <xdr:to>
      <xdr:col>86</xdr:col>
      <xdr:colOff>25400</xdr:colOff>
      <xdr:row>40</xdr:row>
      <xdr:rowOff>109220</xdr:rowOff>
    </xdr:to>
    <xdr:cxnSp macro="">
      <xdr:nvCxnSpPr>
        <xdr:cNvPr id="515" name="直線コネクタ 514">
          <a:extLst>
            <a:ext uri="{FF2B5EF4-FFF2-40B4-BE49-F238E27FC236}">
              <a16:creationId xmlns:a16="http://schemas.microsoft.com/office/drawing/2014/main" id="{F3E6AB21-5BC6-4E98-A9E0-13ADD51BCC5A}"/>
            </a:ext>
          </a:extLst>
        </xdr:cNvPr>
        <xdr:cNvCxnSpPr/>
      </xdr:nvCxnSpPr>
      <xdr:spPr>
        <a:xfrm>
          <a:off x="14287500" y="68148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6540"/>
    <xdr:sp macro="" textlink="">
      <xdr:nvSpPr>
        <xdr:cNvPr id="516" name="【一般廃棄物処理施設】&#10;有形固定資産減価償却率最大値テキスト">
          <a:extLst>
            <a:ext uri="{FF2B5EF4-FFF2-40B4-BE49-F238E27FC236}">
              <a16:creationId xmlns:a16="http://schemas.microsoft.com/office/drawing/2014/main" id="{BCEB548C-71EF-4304-9CB9-0EFC6438F126}"/>
            </a:ext>
          </a:extLst>
        </xdr:cNvPr>
        <xdr:cNvSpPr txBox="1"/>
      </xdr:nvSpPr>
      <xdr:spPr>
        <a:xfrm>
          <a:off x="14414500" y="55111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517" name="直線コネクタ 516">
          <a:extLst>
            <a:ext uri="{FF2B5EF4-FFF2-40B4-BE49-F238E27FC236}">
              <a16:creationId xmlns:a16="http://schemas.microsoft.com/office/drawing/2014/main" id="{F83BBD87-D4EF-477B-9E6B-8FE6B1794338}"/>
            </a:ext>
          </a:extLst>
        </xdr:cNvPr>
        <xdr:cNvCxnSpPr/>
      </xdr:nvCxnSpPr>
      <xdr:spPr>
        <a:xfrm>
          <a:off x="14287500" y="57289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55245</xdr:rowOff>
    </xdr:from>
    <xdr:ext cx="405130" cy="256540"/>
    <xdr:sp macro="" textlink="">
      <xdr:nvSpPr>
        <xdr:cNvPr id="518" name="【一般廃棄物処理施設】&#10;有形固定資産減価償却率平均値テキスト">
          <a:extLst>
            <a:ext uri="{FF2B5EF4-FFF2-40B4-BE49-F238E27FC236}">
              <a16:creationId xmlns:a16="http://schemas.microsoft.com/office/drawing/2014/main" id="{5F91EE26-9692-4D23-B664-F8DD55555322}"/>
            </a:ext>
          </a:extLst>
        </xdr:cNvPr>
        <xdr:cNvSpPr txBox="1"/>
      </xdr:nvSpPr>
      <xdr:spPr>
        <a:xfrm>
          <a:off x="14414500" y="60902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19" name="フローチャート: 判断 518">
          <a:extLst>
            <a:ext uri="{FF2B5EF4-FFF2-40B4-BE49-F238E27FC236}">
              <a16:creationId xmlns:a16="http://schemas.microsoft.com/office/drawing/2014/main" id="{5FBE6084-41FF-4EE7-AA48-7DDE1E2A12A4}"/>
            </a:ext>
          </a:extLst>
        </xdr:cNvPr>
        <xdr:cNvSpPr/>
      </xdr:nvSpPr>
      <xdr:spPr>
        <a:xfrm>
          <a:off x="14325600" y="61118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0" name="フローチャート: 判断 519">
          <a:extLst>
            <a:ext uri="{FF2B5EF4-FFF2-40B4-BE49-F238E27FC236}">
              <a16:creationId xmlns:a16="http://schemas.microsoft.com/office/drawing/2014/main" id="{D896D052-AAA3-44E3-A0FE-A0818DA02002}"/>
            </a:ext>
          </a:extLst>
        </xdr:cNvPr>
        <xdr:cNvSpPr/>
      </xdr:nvSpPr>
      <xdr:spPr>
        <a:xfrm>
          <a:off x="1357884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521" name="フローチャート: 判断 520">
          <a:extLst>
            <a:ext uri="{FF2B5EF4-FFF2-40B4-BE49-F238E27FC236}">
              <a16:creationId xmlns:a16="http://schemas.microsoft.com/office/drawing/2014/main" id="{9249FDEC-E2BD-4BC7-9D04-9781FA4078D9}"/>
            </a:ext>
          </a:extLst>
        </xdr:cNvPr>
        <xdr:cNvSpPr/>
      </xdr:nvSpPr>
      <xdr:spPr>
        <a:xfrm>
          <a:off x="12804140" y="616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522" name="フローチャート: 判断 521">
          <a:extLst>
            <a:ext uri="{FF2B5EF4-FFF2-40B4-BE49-F238E27FC236}">
              <a16:creationId xmlns:a16="http://schemas.microsoft.com/office/drawing/2014/main" id="{CDE3264A-1094-4DF4-B25A-D77F6877C63C}"/>
            </a:ext>
          </a:extLst>
        </xdr:cNvPr>
        <xdr:cNvSpPr/>
      </xdr:nvSpPr>
      <xdr:spPr>
        <a:xfrm>
          <a:off x="12029440" y="611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23" name="フローチャート: 判断 522">
          <a:extLst>
            <a:ext uri="{FF2B5EF4-FFF2-40B4-BE49-F238E27FC236}">
              <a16:creationId xmlns:a16="http://schemas.microsoft.com/office/drawing/2014/main" id="{CE9C7E5A-CF79-430D-ADF7-EBD33F8A418F}"/>
            </a:ext>
          </a:extLst>
        </xdr:cNvPr>
        <xdr:cNvSpPr/>
      </xdr:nvSpPr>
      <xdr:spPr>
        <a:xfrm>
          <a:off x="1123188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4" name="テキスト ボックス 523">
          <a:extLst>
            <a:ext uri="{FF2B5EF4-FFF2-40B4-BE49-F238E27FC236}">
              <a16:creationId xmlns:a16="http://schemas.microsoft.com/office/drawing/2014/main" id="{1DEDF5A8-7720-45F8-AE9D-94AAD25E75C1}"/>
            </a:ext>
          </a:extLst>
        </xdr:cNvPr>
        <xdr:cNvSpPr txBox="1"/>
      </xdr:nvSpPr>
      <xdr:spPr>
        <a:xfrm>
          <a:off x="1420876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FB727C49-BB30-4E45-AE79-CF7375C9654C}"/>
            </a:ext>
          </a:extLst>
        </xdr:cNvPr>
        <xdr:cNvSpPr txBox="1"/>
      </xdr:nvSpPr>
      <xdr:spPr>
        <a:xfrm>
          <a:off x="134620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EA7678F6-2423-4AFB-9AA2-470A0014F6A0}"/>
            </a:ext>
          </a:extLst>
        </xdr:cNvPr>
        <xdr:cNvSpPr txBox="1"/>
      </xdr:nvSpPr>
      <xdr:spPr>
        <a:xfrm>
          <a:off x="126873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5AB75CBD-62EC-478F-B0DF-7B82A3B8A955}"/>
            </a:ext>
          </a:extLst>
        </xdr:cNvPr>
        <xdr:cNvSpPr txBox="1"/>
      </xdr:nvSpPr>
      <xdr:spPr>
        <a:xfrm>
          <a:off x="1190498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1871F30D-9B48-4045-BBE3-EBDA81781B59}"/>
            </a:ext>
          </a:extLst>
        </xdr:cNvPr>
        <xdr:cNvSpPr txBox="1"/>
      </xdr:nvSpPr>
      <xdr:spPr>
        <a:xfrm>
          <a:off x="111150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111125</xdr:rowOff>
    </xdr:from>
    <xdr:to>
      <xdr:col>85</xdr:col>
      <xdr:colOff>177800</xdr:colOff>
      <xdr:row>36</xdr:row>
      <xdr:rowOff>41275</xdr:rowOff>
    </xdr:to>
    <xdr:sp macro="" textlink="">
      <xdr:nvSpPr>
        <xdr:cNvPr id="529" name="楕円 528">
          <a:extLst>
            <a:ext uri="{FF2B5EF4-FFF2-40B4-BE49-F238E27FC236}">
              <a16:creationId xmlns:a16="http://schemas.microsoft.com/office/drawing/2014/main" id="{EB1BB448-B5A7-45B9-B65A-B182F4B741F2}"/>
            </a:ext>
          </a:extLst>
        </xdr:cNvPr>
        <xdr:cNvSpPr/>
      </xdr:nvSpPr>
      <xdr:spPr>
        <a:xfrm>
          <a:off x="14325600" y="59785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133985</xdr:rowOff>
    </xdr:from>
    <xdr:ext cx="405130" cy="256540"/>
    <xdr:sp macro="" textlink="">
      <xdr:nvSpPr>
        <xdr:cNvPr id="530" name="【一般廃棄物処理施設】&#10;有形固定資産減価償却率該当値テキスト">
          <a:extLst>
            <a:ext uri="{FF2B5EF4-FFF2-40B4-BE49-F238E27FC236}">
              <a16:creationId xmlns:a16="http://schemas.microsoft.com/office/drawing/2014/main" id="{AE320FF0-1606-4E61-9B93-A1C36C1C1CCF}"/>
            </a:ext>
          </a:extLst>
        </xdr:cNvPr>
        <xdr:cNvSpPr txBox="1"/>
      </xdr:nvSpPr>
      <xdr:spPr>
        <a:xfrm>
          <a:off x="14414500" y="58337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168275</xdr:rowOff>
    </xdr:from>
    <xdr:to>
      <xdr:col>81</xdr:col>
      <xdr:colOff>101600</xdr:colOff>
      <xdr:row>36</xdr:row>
      <xdr:rowOff>98425</xdr:rowOff>
    </xdr:to>
    <xdr:sp macro="" textlink="">
      <xdr:nvSpPr>
        <xdr:cNvPr id="531" name="楕円 530">
          <a:extLst>
            <a:ext uri="{FF2B5EF4-FFF2-40B4-BE49-F238E27FC236}">
              <a16:creationId xmlns:a16="http://schemas.microsoft.com/office/drawing/2014/main" id="{BC342FB0-62D0-4AA6-A661-0D8D2D859F51}"/>
            </a:ext>
          </a:extLst>
        </xdr:cNvPr>
        <xdr:cNvSpPr/>
      </xdr:nvSpPr>
      <xdr:spPr>
        <a:xfrm>
          <a:off x="13578840" y="603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161925</xdr:rowOff>
    </xdr:from>
    <xdr:to>
      <xdr:col>85</xdr:col>
      <xdr:colOff>127000</xdr:colOff>
      <xdr:row>36</xdr:row>
      <xdr:rowOff>47625</xdr:rowOff>
    </xdr:to>
    <xdr:cxnSp macro="">
      <xdr:nvCxnSpPr>
        <xdr:cNvPr id="532" name="直線コネクタ 531">
          <a:extLst>
            <a:ext uri="{FF2B5EF4-FFF2-40B4-BE49-F238E27FC236}">
              <a16:creationId xmlns:a16="http://schemas.microsoft.com/office/drawing/2014/main" id="{0CCD1364-6C1A-4F50-BCDC-9EA71C6C9020}"/>
            </a:ext>
          </a:extLst>
        </xdr:cNvPr>
        <xdr:cNvCxnSpPr/>
      </xdr:nvCxnSpPr>
      <xdr:spPr>
        <a:xfrm flipV="1">
          <a:off x="13629640" y="6029325"/>
          <a:ext cx="7467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33" name="楕円 532">
          <a:extLst>
            <a:ext uri="{FF2B5EF4-FFF2-40B4-BE49-F238E27FC236}">
              <a16:creationId xmlns:a16="http://schemas.microsoft.com/office/drawing/2014/main" id="{69CC7903-7369-41B8-A802-E11C7A636B85}"/>
            </a:ext>
          </a:extLst>
        </xdr:cNvPr>
        <xdr:cNvSpPr/>
      </xdr:nvSpPr>
      <xdr:spPr>
        <a:xfrm>
          <a:off x="1280414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47625</xdr:rowOff>
    </xdr:from>
    <xdr:to>
      <xdr:col>81</xdr:col>
      <xdr:colOff>50800</xdr:colOff>
      <xdr:row>37</xdr:row>
      <xdr:rowOff>118110</xdr:rowOff>
    </xdr:to>
    <xdr:cxnSp macro="">
      <xdr:nvCxnSpPr>
        <xdr:cNvPr id="534" name="直線コネクタ 533">
          <a:extLst>
            <a:ext uri="{FF2B5EF4-FFF2-40B4-BE49-F238E27FC236}">
              <a16:creationId xmlns:a16="http://schemas.microsoft.com/office/drawing/2014/main" id="{DDB72537-C28D-47A3-A40E-02506CDCB6FD}"/>
            </a:ext>
          </a:extLst>
        </xdr:cNvPr>
        <xdr:cNvCxnSpPr/>
      </xdr:nvCxnSpPr>
      <xdr:spPr>
        <a:xfrm flipV="1">
          <a:off x="12854940" y="6082665"/>
          <a:ext cx="7747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35" name="楕円 534">
          <a:extLst>
            <a:ext uri="{FF2B5EF4-FFF2-40B4-BE49-F238E27FC236}">
              <a16:creationId xmlns:a16="http://schemas.microsoft.com/office/drawing/2014/main" id="{8EE425B8-C6DA-40FC-B40C-0D94F106A81F}"/>
            </a:ext>
          </a:extLst>
        </xdr:cNvPr>
        <xdr:cNvSpPr/>
      </xdr:nvSpPr>
      <xdr:spPr>
        <a:xfrm>
          <a:off x="12029440" y="6243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91440</xdr:rowOff>
    </xdr:from>
    <xdr:to>
      <xdr:col>76</xdr:col>
      <xdr:colOff>114300</xdr:colOff>
      <xdr:row>37</xdr:row>
      <xdr:rowOff>118110</xdr:rowOff>
    </xdr:to>
    <xdr:cxnSp macro="">
      <xdr:nvCxnSpPr>
        <xdr:cNvPr id="536" name="直線コネクタ 535">
          <a:extLst>
            <a:ext uri="{FF2B5EF4-FFF2-40B4-BE49-F238E27FC236}">
              <a16:creationId xmlns:a16="http://schemas.microsoft.com/office/drawing/2014/main" id="{153CC091-E9D2-4F9D-94BB-438ABE964787}"/>
            </a:ext>
          </a:extLst>
        </xdr:cNvPr>
        <xdr:cNvCxnSpPr/>
      </xdr:nvCxnSpPr>
      <xdr:spPr>
        <a:xfrm>
          <a:off x="12072620" y="6294120"/>
          <a:ext cx="7823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635</xdr:rowOff>
    </xdr:from>
    <xdr:to>
      <xdr:col>67</xdr:col>
      <xdr:colOff>101600</xdr:colOff>
      <xdr:row>37</xdr:row>
      <xdr:rowOff>102235</xdr:rowOff>
    </xdr:to>
    <xdr:sp macro="" textlink="">
      <xdr:nvSpPr>
        <xdr:cNvPr id="537" name="楕円 536">
          <a:extLst>
            <a:ext uri="{FF2B5EF4-FFF2-40B4-BE49-F238E27FC236}">
              <a16:creationId xmlns:a16="http://schemas.microsoft.com/office/drawing/2014/main" id="{B122FD31-8BF8-4C63-AFF5-973AC4D35F64}"/>
            </a:ext>
          </a:extLst>
        </xdr:cNvPr>
        <xdr:cNvSpPr/>
      </xdr:nvSpPr>
      <xdr:spPr>
        <a:xfrm>
          <a:off x="1123188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52070</xdr:rowOff>
    </xdr:from>
    <xdr:to>
      <xdr:col>71</xdr:col>
      <xdr:colOff>177800</xdr:colOff>
      <xdr:row>37</xdr:row>
      <xdr:rowOff>91440</xdr:rowOff>
    </xdr:to>
    <xdr:cxnSp macro="">
      <xdr:nvCxnSpPr>
        <xdr:cNvPr id="538" name="直線コネクタ 537">
          <a:extLst>
            <a:ext uri="{FF2B5EF4-FFF2-40B4-BE49-F238E27FC236}">
              <a16:creationId xmlns:a16="http://schemas.microsoft.com/office/drawing/2014/main" id="{D5B959F3-A498-45B8-AE7E-6B91E57AF0C1}"/>
            </a:ext>
          </a:extLst>
        </xdr:cNvPr>
        <xdr:cNvCxnSpPr/>
      </xdr:nvCxnSpPr>
      <xdr:spPr>
        <a:xfrm>
          <a:off x="11282680" y="6254750"/>
          <a:ext cx="78994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133350</xdr:rowOff>
    </xdr:from>
    <xdr:ext cx="405130" cy="256540"/>
    <xdr:sp macro="" textlink="">
      <xdr:nvSpPr>
        <xdr:cNvPr id="539" name="n_1aveValue【一般廃棄物処理施設】&#10;有形固定資産減価償却率">
          <a:extLst>
            <a:ext uri="{FF2B5EF4-FFF2-40B4-BE49-F238E27FC236}">
              <a16:creationId xmlns:a16="http://schemas.microsoft.com/office/drawing/2014/main" id="{0FA1E046-1535-4F6A-8146-BAD5A31DB68C}"/>
            </a:ext>
          </a:extLst>
        </xdr:cNvPr>
        <xdr:cNvSpPr txBox="1"/>
      </xdr:nvSpPr>
      <xdr:spPr>
        <a:xfrm>
          <a:off x="13437235" y="61683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76835</xdr:rowOff>
    </xdr:from>
    <xdr:ext cx="402590" cy="256540"/>
    <xdr:sp macro="" textlink="">
      <xdr:nvSpPr>
        <xdr:cNvPr id="540" name="n_2aveValue【一般廃棄物処理施設】&#10;有形固定資産減価償却率">
          <a:extLst>
            <a:ext uri="{FF2B5EF4-FFF2-40B4-BE49-F238E27FC236}">
              <a16:creationId xmlns:a16="http://schemas.microsoft.com/office/drawing/2014/main" id="{205040C2-9072-4EE5-9349-22F05ECE4401}"/>
            </a:ext>
          </a:extLst>
        </xdr:cNvPr>
        <xdr:cNvSpPr txBox="1"/>
      </xdr:nvSpPr>
      <xdr:spPr>
        <a:xfrm>
          <a:off x="12675235" y="59442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29210</xdr:rowOff>
    </xdr:from>
    <xdr:ext cx="402590" cy="256540"/>
    <xdr:sp macro="" textlink="">
      <xdr:nvSpPr>
        <xdr:cNvPr id="541" name="n_3aveValue【一般廃棄物処理施設】&#10;有形固定資産減価償却率">
          <a:extLst>
            <a:ext uri="{FF2B5EF4-FFF2-40B4-BE49-F238E27FC236}">
              <a16:creationId xmlns:a16="http://schemas.microsoft.com/office/drawing/2014/main" id="{059F6252-8569-4644-83C0-F0AD76420E07}"/>
            </a:ext>
          </a:extLst>
        </xdr:cNvPr>
        <xdr:cNvSpPr txBox="1"/>
      </xdr:nvSpPr>
      <xdr:spPr>
        <a:xfrm>
          <a:off x="11900535" y="58966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114300</xdr:rowOff>
    </xdr:from>
    <xdr:ext cx="402590" cy="259080"/>
    <xdr:sp macro="" textlink="">
      <xdr:nvSpPr>
        <xdr:cNvPr id="542" name="n_4aveValue【一般廃棄物処理施設】&#10;有形固定資産減価償却率">
          <a:extLst>
            <a:ext uri="{FF2B5EF4-FFF2-40B4-BE49-F238E27FC236}">
              <a16:creationId xmlns:a16="http://schemas.microsoft.com/office/drawing/2014/main" id="{A440EB36-F2A0-4634-BD2D-9C3E3FFB44D7}"/>
            </a:ext>
          </a:extLst>
        </xdr:cNvPr>
        <xdr:cNvSpPr txBox="1"/>
      </xdr:nvSpPr>
      <xdr:spPr>
        <a:xfrm>
          <a:off x="11102975" y="6316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114935</xdr:rowOff>
    </xdr:from>
    <xdr:ext cx="405130" cy="259080"/>
    <xdr:sp macro="" textlink="">
      <xdr:nvSpPr>
        <xdr:cNvPr id="543" name="n_1mainValue【一般廃棄物処理施設】&#10;有形固定資産減価償却率">
          <a:extLst>
            <a:ext uri="{FF2B5EF4-FFF2-40B4-BE49-F238E27FC236}">
              <a16:creationId xmlns:a16="http://schemas.microsoft.com/office/drawing/2014/main" id="{768FFF6B-6278-4CB3-8265-AC5A851ECC27}"/>
            </a:ext>
          </a:extLst>
        </xdr:cNvPr>
        <xdr:cNvSpPr txBox="1"/>
      </xdr:nvSpPr>
      <xdr:spPr>
        <a:xfrm>
          <a:off x="13437235" y="5814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160020</xdr:rowOff>
    </xdr:from>
    <xdr:ext cx="402590" cy="259080"/>
    <xdr:sp macro="" textlink="">
      <xdr:nvSpPr>
        <xdr:cNvPr id="544" name="n_2mainValue【一般廃棄物処理施設】&#10;有形固定資産減価償却率">
          <a:extLst>
            <a:ext uri="{FF2B5EF4-FFF2-40B4-BE49-F238E27FC236}">
              <a16:creationId xmlns:a16="http://schemas.microsoft.com/office/drawing/2014/main" id="{EE2ACCDE-0BAF-475A-9ABF-7CE0C5BC3E07}"/>
            </a:ext>
          </a:extLst>
        </xdr:cNvPr>
        <xdr:cNvSpPr txBox="1"/>
      </xdr:nvSpPr>
      <xdr:spPr>
        <a:xfrm>
          <a:off x="12675235" y="6362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133350</xdr:rowOff>
    </xdr:from>
    <xdr:ext cx="402590" cy="256540"/>
    <xdr:sp macro="" textlink="">
      <xdr:nvSpPr>
        <xdr:cNvPr id="545" name="n_3mainValue【一般廃棄物処理施設】&#10;有形固定資産減価償却率">
          <a:extLst>
            <a:ext uri="{FF2B5EF4-FFF2-40B4-BE49-F238E27FC236}">
              <a16:creationId xmlns:a16="http://schemas.microsoft.com/office/drawing/2014/main" id="{10CD37B3-91E7-4200-AFC5-57B2479AC0C0}"/>
            </a:ext>
          </a:extLst>
        </xdr:cNvPr>
        <xdr:cNvSpPr txBox="1"/>
      </xdr:nvSpPr>
      <xdr:spPr>
        <a:xfrm>
          <a:off x="11900535" y="6336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118745</xdr:rowOff>
    </xdr:from>
    <xdr:ext cx="402590" cy="259080"/>
    <xdr:sp macro="" textlink="">
      <xdr:nvSpPr>
        <xdr:cNvPr id="546" name="n_4mainValue【一般廃棄物処理施設】&#10;有形固定資産減価償却率">
          <a:extLst>
            <a:ext uri="{FF2B5EF4-FFF2-40B4-BE49-F238E27FC236}">
              <a16:creationId xmlns:a16="http://schemas.microsoft.com/office/drawing/2014/main" id="{5C63247E-0CAE-4F4F-8924-5D4E48EEDFE4}"/>
            </a:ext>
          </a:extLst>
        </xdr:cNvPr>
        <xdr:cNvSpPr txBox="1"/>
      </xdr:nvSpPr>
      <xdr:spPr>
        <a:xfrm>
          <a:off x="11102975" y="59861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FF2B5618-9D1D-4481-A09D-D96808D2D17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74D12F82-DB5D-4135-A1D6-C51E783B4340}"/>
            </a:ext>
          </a:extLst>
        </xdr:cNvPr>
        <xdr:cNvSpPr/>
      </xdr:nvSpPr>
      <xdr:spPr>
        <a:xfrm>
          <a:off x="1622044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500FCAAF-B65D-4084-9B72-180438271727}"/>
            </a:ext>
          </a:extLst>
        </xdr:cNvPr>
        <xdr:cNvSpPr/>
      </xdr:nvSpPr>
      <xdr:spPr>
        <a:xfrm>
          <a:off x="1622044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FC181D7-47AC-4E78-B99B-6764C389DB48}"/>
            </a:ext>
          </a:extLst>
        </xdr:cNvPr>
        <xdr:cNvSpPr/>
      </xdr:nvSpPr>
      <xdr:spPr>
        <a:xfrm>
          <a:off x="1709928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3711E1C-EEC7-4A72-B684-9640D0C1CFD6}"/>
            </a:ext>
          </a:extLst>
        </xdr:cNvPr>
        <xdr:cNvSpPr/>
      </xdr:nvSpPr>
      <xdr:spPr>
        <a:xfrm>
          <a:off x="1709928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DA92249D-36F1-4238-AD64-C0B9FF97D2A9}"/>
            </a:ext>
          </a:extLst>
        </xdr:cNvPr>
        <xdr:cNvSpPr/>
      </xdr:nvSpPr>
      <xdr:spPr>
        <a:xfrm>
          <a:off x="18105120" y="474472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7F53DFE9-7FA6-4092-9435-F34BA08D96EB}"/>
            </a:ext>
          </a:extLst>
        </xdr:cNvPr>
        <xdr:cNvSpPr/>
      </xdr:nvSpPr>
      <xdr:spPr>
        <a:xfrm>
          <a:off x="18105120" y="494411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1E373C80-44CE-4AFD-8B00-920640D23ACF}"/>
            </a:ext>
          </a:extLst>
        </xdr:cNvPr>
        <xdr:cNvSpPr/>
      </xdr:nvSpPr>
      <xdr:spPr>
        <a:xfrm>
          <a:off x="16093440" y="521589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5" name="テキスト ボックス 554">
          <a:extLst>
            <a:ext uri="{FF2B5EF4-FFF2-40B4-BE49-F238E27FC236}">
              <a16:creationId xmlns:a16="http://schemas.microsoft.com/office/drawing/2014/main" id="{0B5E08E3-26D8-4290-AAC3-F330B20C986E}"/>
            </a:ext>
          </a:extLst>
        </xdr:cNvPr>
        <xdr:cNvSpPr txBox="1"/>
      </xdr:nvSpPr>
      <xdr:spPr>
        <a:xfrm>
          <a:off x="16078200" y="50292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FF1A6723-6052-4C93-9EE4-943AAAE602FE}"/>
            </a:ext>
          </a:extLst>
        </xdr:cNvPr>
        <xdr:cNvCxnSpPr/>
      </xdr:nvCxnSpPr>
      <xdr:spPr>
        <a:xfrm>
          <a:off x="16093440" y="74523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7" name="直線コネクタ 556">
          <a:extLst>
            <a:ext uri="{FF2B5EF4-FFF2-40B4-BE49-F238E27FC236}">
              <a16:creationId xmlns:a16="http://schemas.microsoft.com/office/drawing/2014/main" id="{0BB0181C-B608-45E3-8504-C50D68F06C01}"/>
            </a:ext>
          </a:extLst>
        </xdr:cNvPr>
        <xdr:cNvCxnSpPr/>
      </xdr:nvCxnSpPr>
      <xdr:spPr>
        <a:xfrm>
          <a:off x="16093440" y="70789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558" name="テキスト ボックス 557">
          <a:extLst>
            <a:ext uri="{FF2B5EF4-FFF2-40B4-BE49-F238E27FC236}">
              <a16:creationId xmlns:a16="http://schemas.microsoft.com/office/drawing/2014/main" id="{1B20D769-36CA-4021-B2A3-B5578ABF6352}"/>
            </a:ext>
          </a:extLst>
        </xdr:cNvPr>
        <xdr:cNvSpPr txBox="1"/>
      </xdr:nvSpPr>
      <xdr:spPr>
        <a:xfrm>
          <a:off x="15890240" y="694055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9" name="直線コネクタ 558">
          <a:extLst>
            <a:ext uri="{FF2B5EF4-FFF2-40B4-BE49-F238E27FC236}">
              <a16:creationId xmlns:a16="http://schemas.microsoft.com/office/drawing/2014/main" id="{ECBDEFFE-1905-4716-BB84-28B4640CA968}"/>
            </a:ext>
          </a:extLst>
        </xdr:cNvPr>
        <xdr:cNvCxnSpPr/>
      </xdr:nvCxnSpPr>
      <xdr:spPr>
        <a:xfrm>
          <a:off x="16093440" y="67056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39</xdr:row>
      <xdr:rowOff>29210</xdr:rowOff>
    </xdr:from>
    <xdr:ext cx="531495" cy="256540"/>
    <xdr:sp macro="" textlink="">
      <xdr:nvSpPr>
        <xdr:cNvPr id="560" name="テキスト ボックス 559">
          <a:extLst>
            <a:ext uri="{FF2B5EF4-FFF2-40B4-BE49-F238E27FC236}">
              <a16:creationId xmlns:a16="http://schemas.microsoft.com/office/drawing/2014/main" id="{799F13CB-787C-4542-8361-3B8C1511E14C}"/>
            </a:ext>
          </a:extLst>
        </xdr:cNvPr>
        <xdr:cNvSpPr txBox="1"/>
      </xdr:nvSpPr>
      <xdr:spPr>
        <a:xfrm>
          <a:off x="15630525" y="656717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27A84FB9-F3F7-4D70-AF58-EA613E22DA7E}"/>
            </a:ext>
          </a:extLst>
        </xdr:cNvPr>
        <xdr:cNvCxnSpPr/>
      </xdr:nvCxnSpPr>
      <xdr:spPr>
        <a:xfrm>
          <a:off x="16093440" y="63360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562" name="テキスト ボックス 561">
          <a:extLst>
            <a:ext uri="{FF2B5EF4-FFF2-40B4-BE49-F238E27FC236}">
              <a16:creationId xmlns:a16="http://schemas.microsoft.com/office/drawing/2014/main" id="{67BAEC82-69DC-4331-AC32-1CD1DF5DF652}"/>
            </a:ext>
          </a:extLst>
        </xdr:cNvPr>
        <xdr:cNvSpPr txBox="1"/>
      </xdr:nvSpPr>
      <xdr:spPr>
        <a:xfrm>
          <a:off x="15589250" y="6197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3" name="直線コネクタ 562">
          <a:extLst>
            <a:ext uri="{FF2B5EF4-FFF2-40B4-BE49-F238E27FC236}">
              <a16:creationId xmlns:a16="http://schemas.microsoft.com/office/drawing/2014/main" id="{B3B4D1EF-F2AD-4305-867C-A1AA59C2F909}"/>
            </a:ext>
          </a:extLst>
        </xdr:cNvPr>
        <xdr:cNvCxnSpPr/>
      </xdr:nvCxnSpPr>
      <xdr:spPr>
        <a:xfrm>
          <a:off x="16093440" y="59626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564" name="テキスト ボックス 563">
          <a:extLst>
            <a:ext uri="{FF2B5EF4-FFF2-40B4-BE49-F238E27FC236}">
              <a16:creationId xmlns:a16="http://schemas.microsoft.com/office/drawing/2014/main" id="{E69A3815-8270-4F72-81F6-9095DE9AF579}"/>
            </a:ext>
          </a:extLst>
        </xdr:cNvPr>
        <xdr:cNvSpPr txBox="1"/>
      </xdr:nvSpPr>
      <xdr:spPr>
        <a:xfrm>
          <a:off x="15589250" y="58242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5" name="直線コネクタ 564">
          <a:extLst>
            <a:ext uri="{FF2B5EF4-FFF2-40B4-BE49-F238E27FC236}">
              <a16:creationId xmlns:a16="http://schemas.microsoft.com/office/drawing/2014/main" id="{1FBA39FC-F2AC-4A60-ACF5-728D050A1D58}"/>
            </a:ext>
          </a:extLst>
        </xdr:cNvPr>
        <xdr:cNvCxnSpPr/>
      </xdr:nvCxnSpPr>
      <xdr:spPr>
        <a:xfrm>
          <a:off x="16093440" y="55892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566" name="テキスト ボックス 565">
          <a:extLst>
            <a:ext uri="{FF2B5EF4-FFF2-40B4-BE49-F238E27FC236}">
              <a16:creationId xmlns:a16="http://schemas.microsoft.com/office/drawing/2014/main" id="{81D9C0BE-059B-4E15-BC8C-AEC1A9DE926D}"/>
            </a:ext>
          </a:extLst>
        </xdr:cNvPr>
        <xdr:cNvSpPr txBox="1"/>
      </xdr:nvSpPr>
      <xdr:spPr>
        <a:xfrm>
          <a:off x="15589250" y="545084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43880A6-5C9D-419B-B13F-1B78E4E5D39C}"/>
            </a:ext>
          </a:extLst>
        </xdr:cNvPr>
        <xdr:cNvCxnSpPr/>
      </xdr:nvCxnSpPr>
      <xdr:spPr>
        <a:xfrm>
          <a:off x="16093440" y="52158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68" name="テキスト ボックス 567">
          <a:extLst>
            <a:ext uri="{FF2B5EF4-FFF2-40B4-BE49-F238E27FC236}">
              <a16:creationId xmlns:a16="http://schemas.microsoft.com/office/drawing/2014/main" id="{1500701C-590F-4EDA-88EF-1651E7A2B029}"/>
            </a:ext>
          </a:extLst>
        </xdr:cNvPr>
        <xdr:cNvSpPr txBox="1"/>
      </xdr:nvSpPr>
      <xdr:spPr>
        <a:xfrm>
          <a:off x="15589250" y="50774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A7A2AB9-E38E-4756-97AF-FE12A93313BC}"/>
            </a:ext>
          </a:extLst>
        </xdr:cNvPr>
        <xdr:cNvSpPr/>
      </xdr:nvSpPr>
      <xdr:spPr>
        <a:xfrm>
          <a:off x="16093440" y="521589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25400</xdr:rowOff>
    </xdr:from>
    <xdr:to>
      <xdr:col>116</xdr:col>
      <xdr:colOff>62865</xdr:colOff>
      <xdr:row>41</xdr:row>
      <xdr:rowOff>13335</xdr:rowOff>
    </xdr:to>
    <xdr:cxnSp macro="">
      <xdr:nvCxnSpPr>
        <xdr:cNvPr id="570" name="直線コネクタ 569">
          <a:extLst>
            <a:ext uri="{FF2B5EF4-FFF2-40B4-BE49-F238E27FC236}">
              <a16:creationId xmlns:a16="http://schemas.microsoft.com/office/drawing/2014/main" id="{E743D838-4981-49A1-9C98-6B5A8A436E64}"/>
            </a:ext>
          </a:extLst>
        </xdr:cNvPr>
        <xdr:cNvCxnSpPr/>
      </xdr:nvCxnSpPr>
      <xdr:spPr>
        <a:xfrm flipV="1">
          <a:off x="19509105" y="5557520"/>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17780</xdr:rowOff>
    </xdr:from>
    <xdr:ext cx="534670" cy="256540"/>
    <xdr:sp macro="" textlink="">
      <xdr:nvSpPr>
        <xdr:cNvPr id="571" name="【一般廃棄物処理施設】&#10;一人当たり有形固定資産（償却資産）額最小値テキスト">
          <a:extLst>
            <a:ext uri="{FF2B5EF4-FFF2-40B4-BE49-F238E27FC236}">
              <a16:creationId xmlns:a16="http://schemas.microsoft.com/office/drawing/2014/main" id="{13838A12-59AE-49AC-8AFB-1C37B96FEB74}"/>
            </a:ext>
          </a:extLst>
        </xdr:cNvPr>
        <xdr:cNvSpPr txBox="1"/>
      </xdr:nvSpPr>
      <xdr:spPr>
        <a:xfrm>
          <a:off x="19547840" y="68910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25,720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13335</xdr:rowOff>
    </xdr:from>
    <xdr:to>
      <xdr:col>116</xdr:col>
      <xdr:colOff>152400</xdr:colOff>
      <xdr:row>41</xdr:row>
      <xdr:rowOff>13335</xdr:rowOff>
    </xdr:to>
    <xdr:cxnSp macro="">
      <xdr:nvCxnSpPr>
        <xdr:cNvPr id="572" name="直線コネクタ 571">
          <a:extLst>
            <a:ext uri="{FF2B5EF4-FFF2-40B4-BE49-F238E27FC236}">
              <a16:creationId xmlns:a16="http://schemas.microsoft.com/office/drawing/2014/main" id="{72E53915-6014-46E9-AB14-B4C2FFC859F5}"/>
            </a:ext>
          </a:extLst>
        </xdr:cNvPr>
        <xdr:cNvCxnSpPr/>
      </xdr:nvCxnSpPr>
      <xdr:spPr>
        <a:xfrm>
          <a:off x="19443700" y="68865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143510</xdr:rowOff>
    </xdr:from>
    <xdr:ext cx="598805" cy="256540"/>
    <xdr:sp macro="" textlink="">
      <xdr:nvSpPr>
        <xdr:cNvPr id="573" name="【一般廃棄物処理施設】&#10;一人当たり有形固定資産（償却資産）額最大値テキスト">
          <a:extLst>
            <a:ext uri="{FF2B5EF4-FFF2-40B4-BE49-F238E27FC236}">
              <a16:creationId xmlns:a16="http://schemas.microsoft.com/office/drawing/2014/main" id="{07EAB301-6655-4332-B975-522FA49B62FB}"/>
            </a:ext>
          </a:extLst>
        </xdr:cNvPr>
        <xdr:cNvSpPr txBox="1"/>
      </xdr:nvSpPr>
      <xdr:spPr>
        <a:xfrm>
          <a:off x="19547840" y="534035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204,183</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25400</xdr:rowOff>
    </xdr:from>
    <xdr:to>
      <xdr:col>116</xdr:col>
      <xdr:colOff>152400</xdr:colOff>
      <xdr:row>33</xdr:row>
      <xdr:rowOff>25400</xdr:rowOff>
    </xdr:to>
    <xdr:cxnSp macro="">
      <xdr:nvCxnSpPr>
        <xdr:cNvPr id="574" name="直線コネクタ 573">
          <a:extLst>
            <a:ext uri="{FF2B5EF4-FFF2-40B4-BE49-F238E27FC236}">
              <a16:creationId xmlns:a16="http://schemas.microsoft.com/office/drawing/2014/main" id="{E7B5495D-D925-4A93-8FD5-D0F3446F0D24}"/>
            </a:ext>
          </a:extLst>
        </xdr:cNvPr>
        <xdr:cNvCxnSpPr/>
      </xdr:nvCxnSpPr>
      <xdr:spPr>
        <a:xfrm>
          <a:off x="19443700" y="55575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57150</xdr:rowOff>
    </xdr:from>
    <xdr:ext cx="598805" cy="259080"/>
    <xdr:sp macro="" textlink="">
      <xdr:nvSpPr>
        <xdr:cNvPr id="575" name="【一般廃棄物処理施設】&#10;一人当たり有形固定資産（償却資産）額平均値テキスト">
          <a:extLst>
            <a:ext uri="{FF2B5EF4-FFF2-40B4-BE49-F238E27FC236}">
              <a16:creationId xmlns:a16="http://schemas.microsoft.com/office/drawing/2014/main" id="{EB9B49CD-2B8B-4222-B656-C7A19C07532A}"/>
            </a:ext>
          </a:extLst>
        </xdr:cNvPr>
        <xdr:cNvSpPr txBox="1"/>
      </xdr:nvSpPr>
      <xdr:spPr>
        <a:xfrm>
          <a:off x="19547840" y="6092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106,363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34290</xdr:rowOff>
    </xdr:from>
    <xdr:to>
      <xdr:col>116</xdr:col>
      <xdr:colOff>114300</xdr:colOff>
      <xdr:row>37</xdr:row>
      <xdr:rowOff>135890</xdr:rowOff>
    </xdr:to>
    <xdr:sp macro="" textlink="">
      <xdr:nvSpPr>
        <xdr:cNvPr id="576" name="フローチャート: 判断 575">
          <a:extLst>
            <a:ext uri="{FF2B5EF4-FFF2-40B4-BE49-F238E27FC236}">
              <a16:creationId xmlns:a16="http://schemas.microsoft.com/office/drawing/2014/main" id="{4ABEBD00-8511-4B55-9E50-CA2C2CFB9F3E}"/>
            </a:ext>
          </a:extLst>
        </xdr:cNvPr>
        <xdr:cNvSpPr/>
      </xdr:nvSpPr>
      <xdr:spPr>
        <a:xfrm>
          <a:off x="19458940" y="623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44450</xdr:rowOff>
    </xdr:from>
    <xdr:to>
      <xdr:col>112</xdr:col>
      <xdr:colOff>38100</xdr:colOff>
      <xdr:row>37</xdr:row>
      <xdr:rowOff>146050</xdr:rowOff>
    </xdr:to>
    <xdr:sp macro="" textlink="">
      <xdr:nvSpPr>
        <xdr:cNvPr id="577" name="フローチャート: 判断 576">
          <a:extLst>
            <a:ext uri="{FF2B5EF4-FFF2-40B4-BE49-F238E27FC236}">
              <a16:creationId xmlns:a16="http://schemas.microsoft.com/office/drawing/2014/main" id="{4E07CD44-4A3F-4519-954F-604651990BC3}"/>
            </a:ext>
          </a:extLst>
        </xdr:cNvPr>
        <xdr:cNvSpPr/>
      </xdr:nvSpPr>
      <xdr:spPr>
        <a:xfrm>
          <a:off x="18735040" y="62471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92075</xdr:rowOff>
    </xdr:from>
    <xdr:to>
      <xdr:col>107</xdr:col>
      <xdr:colOff>101600</xdr:colOff>
      <xdr:row>38</xdr:row>
      <xdr:rowOff>22225</xdr:rowOff>
    </xdr:to>
    <xdr:sp macro="" textlink="">
      <xdr:nvSpPr>
        <xdr:cNvPr id="578" name="フローチャート: 判断 577">
          <a:extLst>
            <a:ext uri="{FF2B5EF4-FFF2-40B4-BE49-F238E27FC236}">
              <a16:creationId xmlns:a16="http://schemas.microsoft.com/office/drawing/2014/main" id="{965583D7-AF5F-4286-9790-4260620523AD}"/>
            </a:ext>
          </a:extLst>
        </xdr:cNvPr>
        <xdr:cNvSpPr/>
      </xdr:nvSpPr>
      <xdr:spPr>
        <a:xfrm>
          <a:off x="17937480" y="629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95250</xdr:rowOff>
    </xdr:from>
    <xdr:to>
      <xdr:col>102</xdr:col>
      <xdr:colOff>165100</xdr:colOff>
      <xdr:row>38</xdr:row>
      <xdr:rowOff>25400</xdr:rowOff>
    </xdr:to>
    <xdr:sp macro="" textlink="">
      <xdr:nvSpPr>
        <xdr:cNvPr id="579" name="フローチャート: 判断 578">
          <a:extLst>
            <a:ext uri="{FF2B5EF4-FFF2-40B4-BE49-F238E27FC236}">
              <a16:creationId xmlns:a16="http://schemas.microsoft.com/office/drawing/2014/main" id="{898B2D9F-91A4-4FE2-8E69-B18D87F0AC1F}"/>
            </a:ext>
          </a:extLst>
        </xdr:cNvPr>
        <xdr:cNvSpPr/>
      </xdr:nvSpPr>
      <xdr:spPr>
        <a:xfrm>
          <a:off x="17162780" y="6297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121920</xdr:rowOff>
    </xdr:from>
    <xdr:to>
      <xdr:col>98</xdr:col>
      <xdr:colOff>38100</xdr:colOff>
      <xdr:row>38</xdr:row>
      <xdr:rowOff>52070</xdr:rowOff>
    </xdr:to>
    <xdr:sp macro="" textlink="">
      <xdr:nvSpPr>
        <xdr:cNvPr id="580" name="フローチャート: 判断 579">
          <a:extLst>
            <a:ext uri="{FF2B5EF4-FFF2-40B4-BE49-F238E27FC236}">
              <a16:creationId xmlns:a16="http://schemas.microsoft.com/office/drawing/2014/main" id="{4FC14BE3-FEB2-406D-9477-05BFB8935B48}"/>
            </a:ext>
          </a:extLst>
        </xdr:cNvPr>
        <xdr:cNvSpPr/>
      </xdr:nvSpPr>
      <xdr:spPr>
        <a:xfrm>
          <a:off x="16388080" y="6324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C50B420C-E5EB-449E-BBFA-D18FA1485768}"/>
            </a:ext>
          </a:extLst>
        </xdr:cNvPr>
        <xdr:cNvSpPr txBox="1"/>
      </xdr:nvSpPr>
      <xdr:spPr>
        <a:xfrm>
          <a:off x="1934210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7C972F65-D6DB-471A-8EB5-B370CEF8E4DA}"/>
            </a:ext>
          </a:extLst>
        </xdr:cNvPr>
        <xdr:cNvSpPr txBox="1"/>
      </xdr:nvSpPr>
      <xdr:spPr>
        <a:xfrm>
          <a:off x="1861058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290C474E-5F98-4B04-9800-6F43C7F12CE9}"/>
            </a:ext>
          </a:extLst>
        </xdr:cNvPr>
        <xdr:cNvSpPr txBox="1"/>
      </xdr:nvSpPr>
      <xdr:spPr>
        <a:xfrm>
          <a:off x="178206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7F22739A-41A8-4850-92EC-B81C980E07CB}"/>
            </a:ext>
          </a:extLst>
        </xdr:cNvPr>
        <xdr:cNvSpPr txBox="1"/>
      </xdr:nvSpPr>
      <xdr:spPr>
        <a:xfrm>
          <a:off x="1704594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3EC98B83-A342-44EA-85A7-29BEC96D3DDB}"/>
            </a:ext>
          </a:extLst>
        </xdr:cNvPr>
        <xdr:cNvSpPr txBox="1"/>
      </xdr:nvSpPr>
      <xdr:spPr>
        <a:xfrm>
          <a:off x="16263620" y="744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133985</xdr:rowOff>
    </xdr:from>
    <xdr:to>
      <xdr:col>116</xdr:col>
      <xdr:colOff>114300</xdr:colOff>
      <xdr:row>41</xdr:row>
      <xdr:rowOff>64135</xdr:rowOff>
    </xdr:to>
    <xdr:sp macro="" textlink="">
      <xdr:nvSpPr>
        <xdr:cNvPr id="586" name="楕円 585">
          <a:extLst>
            <a:ext uri="{FF2B5EF4-FFF2-40B4-BE49-F238E27FC236}">
              <a16:creationId xmlns:a16="http://schemas.microsoft.com/office/drawing/2014/main" id="{B7F28C55-E546-4DF7-AC2A-FD06EF37D4D3}"/>
            </a:ext>
          </a:extLst>
        </xdr:cNvPr>
        <xdr:cNvSpPr/>
      </xdr:nvSpPr>
      <xdr:spPr>
        <a:xfrm>
          <a:off x="19458940" y="6839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48895</xdr:rowOff>
    </xdr:from>
    <xdr:ext cx="534670" cy="259080"/>
    <xdr:sp macro="" textlink="">
      <xdr:nvSpPr>
        <xdr:cNvPr id="587" name="【一般廃棄物処理施設】&#10;一人当たり有形固定資産（償却資産）額該当値テキスト">
          <a:extLst>
            <a:ext uri="{FF2B5EF4-FFF2-40B4-BE49-F238E27FC236}">
              <a16:creationId xmlns:a16="http://schemas.microsoft.com/office/drawing/2014/main" id="{C090DDFA-3A26-4637-8531-D1665BDE0E17}"/>
            </a:ext>
          </a:extLst>
        </xdr:cNvPr>
        <xdr:cNvSpPr txBox="1"/>
      </xdr:nvSpPr>
      <xdr:spPr>
        <a:xfrm>
          <a:off x="19547840" y="6754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120650</xdr:rowOff>
    </xdr:from>
    <xdr:to>
      <xdr:col>112</xdr:col>
      <xdr:colOff>38100</xdr:colOff>
      <xdr:row>41</xdr:row>
      <xdr:rowOff>50165</xdr:rowOff>
    </xdr:to>
    <xdr:sp macro="" textlink="">
      <xdr:nvSpPr>
        <xdr:cNvPr id="588" name="楕円 587">
          <a:extLst>
            <a:ext uri="{FF2B5EF4-FFF2-40B4-BE49-F238E27FC236}">
              <a16:creationId xmlns:a16="http://schemas.microsoft.com/office/drawing/2014/main" id="{EB88C11C-74CE-42DA-BFBD-01C6BA30B17F}"/>
            </a:ext>
          </a:extLst>
        </xdr:cNvPr>
        <xdr:cNvSpPr/>
      </xdr:nvSpPr>
      <xdr:spPr>
        <a:xfrm>
          <a:off x="18735040" y="682625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170815</xdr:rowOff>
    </xdr:from>
    <xdr:to>
      <xdr:col>116</xdr:col>
      <xdr:colOff>63500</xdr:colOff>
      <xdr:row>41</xdr:row>
      <xdr:rowOff>13335</xdr:rowOff>
    </xdr:to>
    <xdr:cxnSp macro="">
      <xdr:nvCxnSpPr>
        <xdr:cNvPr id="589" name="直線コネクタ 588">
          <a:extLst>
            <a:ext uri="{FF2B5EF4-FFF2-40B4-BE49-F238E27FC236}">
              <a16:creationId xmlns:a16="http://schemas.microsoft.com/office/drawing/2014/main" id="{FFA09FBE-9530-4B31-BB99-58D56EC7F90F}"/>
            </a:ext>
          </a:extLst>
        </xdr:cNvPr>
        <xdr:cNvCxnSpPr/>
      </xdr:nvCxnSpPr>
      <xdr:spPr>
        <a:xfrm>
          <a:off x="18778220" y="6876415"/>
          <a:ext cx="7315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xdr:rowOff>
    </xdr:from>
    <xdr:to>
      <xdr:col>107</xdr:col>
      <xdr:colOff>101600</xdr:colOff>
      <xdr:row>41</xdr:row>
      <xdr:rowOff>102235</xdr:rowOff>
    </xdr:to>
    <xdr:sp macro="" textlink="">
      <xdr:nvSpPr>
        <xdr:cNvPr id="590" name="楕円 589">
          <a:extLst>
            <a:ext uri="{FF2B5EF4-FFF2-40B4-BE49-F238E27FC236}">
              <a16:creationId xmlns:a16="http://schemas.microsoft.com/office/drawing/2014/main" id="{10B2F91C-745D-4051-AEEA-447278482EC9}"/>
            </a:ext>
          </a:extLst>
        </xdr:cNvPr>
        <xdr:cNvSpPr/>
      </xdr:nvSpPr>
      <xdr:spPr>
        <a:xfrm>
          <a:off x="1793748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170815</xdr:rowOff>
    </xdr:from>
    <xdr:to>
      <xdr:col>111</xdr:col>
      <xdr:colOff>177800</xdr:colOff>
      <xdr:row>41</xdr:row>
      <xdr:rowOff>52070</xdr:rowOff>
    </xdr:to>
    <xdr:cxnSp macro="">
      <xdr:nvCxnSpPr>
        <xdr:cNvPr id="591" name="直線コネクタ 590">
          <a:extLst>
            <a:ext uri="{FF2B5EF4-FFF2-40B4-BE49-F238E27FC236}">
              <a16:creationId xmlns:a16="http://schemas.microsoft.com/office/drawing/2014/main" id="{ADF3612D-B4E1-422E-93E6-8F1F057DB57D}"/>
            </a:ext>
          </a:extLst>
        </xdr:cNvPr>
        <xdr:cNvCxnSpPr/>
      </xdr:nvCxnSpPr>
      <xdr:spPr>
        <a:xfrm flipV="1">
          <a:off x="17988280" y="6876415"/>
          <a:ext cx="78994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5080</xdr:rowOff>
    </xdr:from>
    <xdr:to>
      <xdr:col>102</xdr:col>
      <xdr:colOff>165100</xdr:colOff>
      <xdr:row>41</xdr:row>
      <xdr:rowOff>106680</xdr:rowOff>
    </xdr:to>
    <xdr:sp macro="" textlink="">
      <xdr:nvSpPr>
        <xdr:cNvPr id="592" name="楕円 591">
          <a:extLst>
            <a:ext uri="{FF2B5EF4-FFF2-40B4-BE49-F238E27FC236}">
              <a16:creationId xmlns:a16="http://schemas.microsoft.com/office/drawing/2014/main" id="{57F6E95F-7305-4540-8EA2-0D1BA6808B93}"/>
            </a:ext>
          </a:extLst>
        </xdr:cNvPr>
        <xdr:cNvSpPr/>
      </xdr:nvSpPr>
      <xdr:spPr>
        <a:xfrm>
          <a:off x="17162780" y="687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52070</xdr:rowOff>
    </xdr:from>
    <xdr:to>
      <xdr:col>107</xdr:col>
      <xdr:colOff>50800</xdr:colOff>
      <xdr:row>41</xdr:row>
      <xdr:rowOff>55880</xdr:rowOff>
    </xdr:to>
    <xdr:cxnSp macro="">
      <xdr:nvCxnSpPr>
        <xdr:cNvPr id="593" name="直線コネクタ 592">
          <a:extLst>
            <a:ext uri="{FF2B5EF4-FFF2-40B4-BE49-F238E27FC236}">
              <a16:creationId xmlns:a16="http://schemas.microsoft.com/office/drawing/2014/main" id="{BBF69B18-6025-411A-BAF1-3A46C4852C3F}"/>
            </a:ext>
          </a:extLst>
        </xdr:cNvPr>
        <xdr:cNvCxnSpPr/>
      </xdr:nvCxnSpPr>
      <xdr:spPr>
        <a:xfrm flipV="1">
          <a:off x="17213580" y="6925310"/>
          <a:ext cx="7747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6985</xdr:rowOff>
    </xdr:from>
    <xdr:to>
      <xdr:col>98</xdr:col>
      <xdr:colOff>38100</xdr:colOff>
      <xdr:row>41</xdr:row>
      <xdr:rowOff>109220</xdr:rowOff>
    </xdr:to>
    <xdr:sp macro="" textlink="">
      <xdr:nvSpPr>
        <xdr:cNvPr id="594" name="楕円 593">
          <a:extLst>
            <a:ext uri="{FF2B5EF4-FFF2-40B4-BE49-F238E27FC236}">
              <a16:creationId xmlns:a16="http://schemas.microsoft.com/office/drawing/2014/main" id="{864D990F-C9A3-4114-8BC0-00FBF50B0228}"/>
            </a:ext>
          </a:extLst>
        </xdr:cNvPr>
        <xdr:cNvSpPr/>
      </xdr:nvSpPr>
      <xdr:spPr>
        <a:xfrm>
          <a:off x="16388080" y="6880225"/>
          <a:ext cx="787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55880</xdr:rowOff>
    </xdr:from>
    <xdr:to>
      <xdr:col>102</xdr:col>
      <xdr:colOff>114300</xdr:colOff>
      <xdr:row>41</xdr:row>
      <xdr:rowOff>57785</xdr:rowOff>
    </xdr:to>
    <xdr:cxnSp macro="">
      <xdr:nvCxnSpPr>
        <xdr:cNvPr id="595" name="直線コネクタ 594">
          <a:extLst>
            <a:ext uri="{FF2B5EF4-FFF2-40B4-BE49-F238E27FC236}">
              <a16:creationId xmlns:a16="http://schemas.microsoft.com/office/drawing/2014/main" id="{A06DDB2E-B526-47CC-852D-F143BEA89F25}"/>
            </a:ext>
          </a:extLst>
        </xdr:cNvPr>
        <xdr:cNvCxnSpPr/>
      </xdr:nvCxnSpPr>
      <xdr:spPr>
        <a:xfrm flipV="1">
          <a:off x="16431260" y="6929120"/>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35</xdr:row>
      <xdr:rowOff>162560</xdr:rowOff>
    </xdr:from>
    <xdr:ext cx="596265" cy="259080"/>
    <xdr:sp macro="" textlink="">
      <xdr:nvSpPr>
        <xdr:cNvPr id="596" name="n_1aveValue【一般廃棄物処理施設】&#10;一人当たり有形固定資産（償却資産）額">
          <a:extLst>
            <a:ext uri="{FF2B5EF4-FFF2-40B4-BE49-F238E27FC236}">
              <a16:creationId xmlns:a16="http://schemas.microsoft.com/office/drawing/2014/main" id="{E6076754-0411-433A-8694-92473BAEB56B}"/>
            </a:ext>
          </a:extLst>
        </xdr:cNvPr>
        <xdr:cNvSpPr txBox="1"/>
      </xdr:nvSpPr>
      <xdr:spPr>
        <a:xfrm>
          <a:off x="18496280" y="60299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105,002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38735</xdr:rowOff>
    </xdr:from>
    <xdr:ext cx="532130" cy="259080"/>
    <xdr:sp macro="" textlink="">
      <xdr:nvSpPr>
        <xdr:cNvPr id="597" name="n_2aveValue【一般廃棄物処理施設】&#10;一人当たり有形固定資産（償却資産）額">
          <a:extLst>
            <a:ext uri="{FF2B5EF4-FFF2-40B4-BE49-F238E27FC236}">
              <a16:creationId xmlns:a16="http://schemas.microsoft.com/office/drawing/2014/main" id="{9162A781-64D8-4BF0-9087-05740EC30651}"/>
            </a:ext>
          </a:extLst>
        </xdr:cNvPr>
        <xdr:cNvSpPr txBox="1"/>
      </xdr:nvSpPr>
      <xdr:spPr>
        <a:xfrm>
          <a:off x="17766665" y="6073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36</xdr:row>
      <xdr:rowOff>41910</xdr:rowOff>
    </xdr:from>
    <xdr:ext cx="532130" cy="256540"/>
    <xdr:sp macro="" textlink="">
      <xdr:nvSpPr>
        <xdr:cNvPr id="598" name="n_3aveValue【一般廃棄物処理施設】&#10;一人当たり有形固定資産（償却資産）額">
          <a:extLst>
            <a:ext uri="{FF2B5EF4-FFF2-40B4-BE49-F238E27FC236}">
              <a16:creationId xmlns:a16="http://schemas.microsoft.com/office/drawing/2014/main" id="{C49C2A72-3F4B-480D-BDDF-C98C19F62BAC}"/>
            </a:ext>
          </a:extLst>
        </xdr:cNvPr>
        <xdr:cNvSpPr txBox="1"/>
      </xdr:nvSpPr>
      <xdr:spPr>
        <a:xfrm>
          <a:off x="16969105" y="60769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36</xdr:row>
      <xdr:rowOff>68580</xdr:rowOff>
    </xdr:from>
    <xdr:ext cx="532130" cy="259080"/>
    <xdr:sp macro="" textlink="">
      <xdr:nvSpPr>
        <xdr:cNvPr id="599" name="n_4aveValue【一般廃棄物処理施設】&#10;一人当たり有形固定資産（償却資産）額">
          <a:extLst>
            <a:ext uri="{FF2B5EF4-FFF2-40B4-BE49-F238E27FC236}">
              <a16:creationId xmlns:a16="http://schemas.microsoft.com/office/drawing/2014/main" id="{A50C1BBF-7E11-4FEA-9D7F-860877223E12}"/>
            </a:ext>
          </a:extLst>
        </xdr:cNvPr>
        <xdr:cNvSpPr txBox="1"/>
      </xdr:nvSpPr>
      <xdr:spPr>
        <a:xfrm>
          <a:off x="16194405" y="61036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41275</xdr:rowOff>
    </xdr:from>
    <xdr:ext cx="534670" cy="256540"/>
    <xdr:sp macro="" textlink="">
      <xdr:nvSpPr>
        <xdr:cNvPr id="600" name="n_1mainValue【一般廃棄物処理施設】&#10;一人当たり有形固定資産（償却資産）額">
          <a:extLst>
            <a:ext uri="{FF2B5EF4-FFF2-40B4-BE49-F238E27FC236}">
              <a16:creationId xmlns:a16="http://schemas.microsoft.com/office/drawing/2014/main" id="{CB719B3F-F820-473A-89D3-10939704E1A6}"/>
            </a:ext>
          </a:extLst>
        </xdr:cNvPr>
        <xdr:cNvSpPr txBox="1"/>
      </xdr:nvSpPr>
      <xdr:spPr>
        <a:xfrm>
          <a:off x="18528665" y="691451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27,566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93345</xdr:rowOff>
    </xdr:from>
    <xdr:ext cx="532130" cy="259080"/>
    <xdr:sp macro="" textlink="">
      <xdr:nvSpPr>
        <xdr:cNvPr id="601" name="n_2mainValue【一般廃棄物処理施設】&#10;一人当たり有形固定資産（償却資産）額">
          <a:extLst>
            <a:ext uri="{FF2B5EF4-FFF2-40B4-BE49-F238E27FC236}">
              <a16:creationId xmlns:a16="http://schemas.microsoft.com/office/drawing/2014/main" id="{597A97B3-91B3-4532-8336-1C4888A96BE6}"/>
            </a:ext>
          </a:extLst>
        </xdr:cNvPr>
        <xdr:cNvSpPr txBox="1"/>
      </xdr:nvSpPr>
      <xdr:spPr>
        <a:xfrm>
          <a:off x="17766665" y="69665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97790</xdr:rowOff>
    </xdr:from>
    <xdr:ext cx="532130" cy="256540"/>
    <xdr:sp macro="" textlink="">
      <xdr:nvSpPr>
        <xdr:cNvPr id="602" name="n_3mainValue【一般廃棄物処理施設】&#10;一人当たり有形固定資産（償却資産）額">
          <a:extLst>
            <a:ext uri="{FF2B5EF4-FFF2-40B4-BE49-F238E27FC236}">
              <a16:creationId xmlns:a16="http://schemas.microsoft.com/office/drawing/2014/main" id="{0E187F60-7746-4011-903C-B92F492C4E93}"/>
            </a:ext>
          </a:extLst>
        </xdr:cNvPr>
        <xdr:cNvSpPr txBox="1"/>
      </xdr:nvSpPr>
      <xdr:spPr>
        <a:xfrm>
          <a:off x="16969105" y="69710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99695</xdr:rowOff>
    </xdr:from>
    <xdr:ext cx="532130" cy="256540"/>
    <xdr:sp macro="" textlink="">
      <xdr:nvSpPr>
        <xdr:cNvPr id="603" name="n_4mainValue【一般廃棄物処理施設】&#10;一人当たり有形固定資産（償却資産）額">
          <a:extLst>
            <a:ext uri="{FF2B5EF4-FFF2-40B4-BE49-F238E27FC236}">
              <a16:creationId xmlns:a16="http://schemas.microsoft.com/office/drawing/2014/main" id="{6EC0F9F3-71DD-430E-BC14-C4DDB79E69CC}"/>
            </a:ext>
          </a:extLst>
        </xdr:cNvPr>
        <xdr:cNvSpPr txBox="1"/>
      </xdr:nvSpPr>
      <xdr:spPr>
        <a:xfrm>
          <a:off x="16194405" y="69729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C89E5B3-D006-4F57-BB4D-2F0419D93A7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45B5F08-18B5-4D18-A22E-811F99822CD2}"/>
            </a:ext>
          </a:extLst>
        </xdr:cNvPr>
        <xdr:cNvSpPr/>
      </xdr:nvSpPr>
      <xdr:spPr>
        <a:xfrm>
          <a:off x="110642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0E93D73-13FA-49DA-9539-94C8FE2EE656}"/>
            </a:ext>
          </a:extLst>
        </xdr:cNvPr>
        <xdr:cNvSpPr/>
      </xdr:nvSpPr>
      <xdr:spPr>
        <a:xfrm>
          <a:off x="110642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A62E4FE-4DFF-4359-8EA8-C34D7A493CD4}"/>
            </a:ext>
          </a:extLst>
        </xdr:cNvPr>
        <xdr:cNvSpPr/>
      </xdr:nvSpPr>
      <xdr:spPr>
        <a:xfrm>
          <a:off x="119659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B432249-F18E-49F3-B49E-0D789FB1AB4D}"/>
            </a:ext>
          </a:extLst>
        </xdr:cNvPr>
        <xdr:cNvSpPr/>
      </xdr:nvSpPr>
      <xdr:spPr>
        <a:xfrm>
          <a:off x="119659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BBAA3EB-38B2-4965-BE8A-0849DFF8D174}"/>
            </a:ext>
          </a:extLst>
        </xdr:cNvPr>
        <xdr:cNvSpPr/>
      </xdr:nvSpPr>
      <xdr:spPr>
        <a:xfrm>
          <a:off x="1297178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3D7545E-C424-4D76-93E3-A330716B64FA}"/>
            </a:ext>
          </a:extLst>
        </xdr:cNvPr>
        <xdr:cNvSpPr/>
      </xdr:nvSpPr>
      <xdr:spPr>
        <a:xfrm>
          <a:off x="1297178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C52BA6D-74C0-48BA-977F-34DFCDDDFE7B}"/>
            </a:ext>
          </a:extLst>
        </xdr:cNvPr>
        <xdr:cNvSpPr/>
      </xdr:nvSpPr>
      <xdr:spPr>
        <a:xfrm>
          <a:off x="10960100" y="894207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2" name="テキスト ボックス 611">
          <a:extLst>
            <a:ext uri="{FF2B5EF4-FFF2-40B4-BE49-F238E27FC236}">
              <a16:creationId xmlns:a16="http://schemas.microsoft.com/office/drawing/2014/main" id="{2BAFBDE6-5A0D-4117-B9A1-BA25F29F1713}"/>
            </a:ext>
          </a:extLst>
        </xdr:cNvPr>
        <xdr:cNvSpPr txBox="1"/>
      </xdr:nvSpPr>
      <xdr:spPr>
        <a:xfrm>
          <a:off x="10922000" y="875538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C8E8EFF-A3C4-4E96-B3CE-B4C590D98F9C}"/>
            </a:ext>
          </a:extLst>
        </xdr:cNvPr>
        <xdr:cNvCxnSpPr/>
      </xdr:nvCxnSpPr>
      <xdr:spPr>
        <a:xfrm>
          <a:off x="10960100" y="111785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14" name="テキスト ボックス 613">
          <a:extLst>
            <a:ext uri="{FF2B5EF4-FFF2-40B4-BE49-F238E27FC236}">
              <a16:creationId xmlns:a16="http://schemas.microsoft.com/office/drawing/2014/main" id="{3EDFF6A4-40B2-4393-82FD-0B4A5443D18F}"/>
            </a:ext>
          </a:extLst>
        </xdr:cNvPr>
        <xdr:cNvSpPr txBox="1"/>
      </xdr:nvSpPr>
      <xdr:spPr>
        <a:xfrm>
          <a:off x="10561320" y="1104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615" name="直線コネクタ 614">
          <a:extLst>
            <a:ext uri="{FF2B5EF4-FFF2-40B4-BE49-F238E27FC236}">
              <a16:creationId xmlns:a16="http://schemas.microsoft.com/office/drawing/2014/main" id="{E8C28877-FD28-40B6-BCF0-898B71EB6497}"/>
            </a:ext>
          </a:extLst>
        </xdr:cNvPr>
        <xdr:cNvCxnSpPr/>
      </xdr:nvCxnSpPr>
      <xdr:spPr>
        <a:xfrm>
          <a:off x="10960100" y="108597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616" name="テキスト ボックス 615">
          <a:extLst>
            <a:ext uri="{FF2B5EF4-FFF2-40B4-BE49-F238E27FC236}">
              <a16:creationId xmlns:a16="http://schemas.microsoft.com/office/drawing/2014/main" id="{636668E9-02E1-49FA-B29A-4188346B182C}"/>
            </a:ext>
          </a:extLst>
        </xdr:cNvPr>
        <xdr:cNvSpPr txBox="1"/>
      </xdr:nvSpPr>
      <xdr:spPr>
        <a:xfrm>
          <a:off x="10602595" y="107213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617" name="直線コネクタ 616">
          <a:extLst>
            <a:ext uri="{FF2B5EF4-FFF2-40B4-BE49-F238E27FC236}">
              <a16:creationId xmlns:a16="http://schemas.microsoft.com/office/drawing/2014/main" id="{62792A2B-E2B9-4499-A00A-595FD4F7A0F8}"/>
            </a:ext>
          </a:extLst>
        </xdr:cNvPr>
        <xdr:cNvCxnSpPr/>
      </xdr:nvCxnSpPr>
      <xdr:spPr>
        <a:xfrm>
          <a:off x="10960100" y="105403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618" name="テキスト ボックス 617">
          <a:extLst>
            <a:ext uri="{FF2B5EF4-FFF2-40B4-BE49-F238E27FC236}">
              <a16:creationId xmlns:a16="http://schemas.microsoft.com/office/drawing/2014/main" id="{857C6538-D422-4B9D-92F8-3C67196057D7}"/>
            </a:ext>
          </a:extLst>
        </xdr:cNvPr>
        <xdr:cNvSpPr txBox="1"/>
      </xdr:nvSpPr>
      <xdr:spPr>
        <a:xfrm>
          <a:off x="10602595" y="103981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619" name="直線コネクタ 618">
          <a:extLst>
            <a:ext uri="{FF2B5EF4-FFF2-40B4-BE49-F238E27FC236}">
              <a16:creationId xmlns:a16="http://schemas.microsoft.com/office/drawing/2014/main" id="{AFC9ADF6-4304-412A-93F6-3C06791A9F51}"/>
            </a:ext>
          </a:extLst>
        </xdr:cNvPr>
        <xdr:cNvCxnSpPr/>
      </xdr:nvCxnSpPr>
      <xdr:spPr>
        <a:xfrm>
          <a:off x="10960100" y="1022159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620" name="テキスト ボックス 619">
          <a:extLst>
            <a:ext uri="{FF2B5EF4-FFF2-40B4-BE49-F238E27FC236}">
              <a16:creationId xmlns:a16="http://schemas.microsoft.com/office/drawing/2014/main" id="{5C3D94D2-32AA-4CC8-B427-3F17BD481A5E}"/>
            </a:ext>
          </a:extLst>
        </xdr:cNvPr>
        <xdr:cNvSpPr txBox="1"/>
      </xdr:nvSpPr>
      <xdr:spPr>
        <a:xfrm>
          <a:off x="10602595" y="100793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621" name="直線コネクタ 620">
          <a:extLst>
            <a:ext uri="{FF2B5EF4-FFF2-40B4-BE49-F238E27FC236}">
              <a16:creationId xmlns:a16="http://schemas.microsoft.com/office/drawing/2014/main" id="{1EA3EF27-A77B-41BD-A6FD-03142D11A3CD}"/>
            </a:ext>
          </a:extLst>
        </xdr:cNvPr>
        <xdr:cNvCxnSpPr/>
      </xdr:nvCxnSpPr>
      <xdr:spPr>
        <a:xfrm>
          <a:off x="10960100" y="989901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622" name="テキスト ボックス 621">
          <a:extLst>
            <a:ext uri="{FF2B5EF4-FFF2-40B4-BE49-F238E27FC236}">
              <a16:creationId xmlns:a16="http://schemas.microsoft.com/office/drawing/2014/main" id="{5A8FAC5E-9827-4167-A6B8-5BD1F501DD17}"/>
            </a:ext>
          </a:extLst>
        </xdr:cNvPr>
        <xdr:cNvSpPr txBox="1"/>
      </xdr:nvSpPr>
      <xdr:spPr>
        <a:xfrm>
          <a:off x="10602595" y="9760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623" name="直線コネクタ 622">
          <a:extLst>
            <a:ext uri="{FF2B5EF4-FFF2-40B4-BE49-F238E27FC236}">
              <a16:creationId xmlns:a16="http://schemas.microsoft.com/office/drawing/2014/main" id="{DDD4DF31-93AE-42BB-9CA0-33BA565438DE}"/>
            </a:ext>
          </a:extLst>
        </xdr:cNvPr>
        <xdr:cNvCxnSpPr/>
      </xdr:nvCxnSpPr>
      <xdr:spPr>
        <a:xfrm>
          <a:off x="10960100" y="958024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624" name="テキスト ボックス 623">
          <a:extLst>
            <a:ext uri="{FF2B5EF4-FFF2-40B4-BE49-F238E27FC236}">
              <a16:creationId xmlns:a16="http://schemas.microsoft.com/office/drawing/2014/main" id="{3AC13AF5-446D-44E3-AB36-399191266A67}"/>
            </a:ext>
          </a:extLst>
        </xdr:cNvPr>
        <xdr:cNvSpPr txBox="1"/>
      </xdr:nvSpPr>
      <xdr:spPr>
        <a:xfrm>
          <a:off x="10602595" y="944181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625" name="直線コネクタ 624">
          <a:extLst>
            <a:ext uri="{FF2B5EF4-FFF2-40B4-BE49-F238E27FC236}">
              <a16:creationId xmlns:a16="http://schemas.microsoft.com/office/drawing/2014/main" id="{8FAEF800-D5AE-488A-BD49-52E87B1FBD38}"/>
            </a:ext>
          </a:extLst>
        </xdr:cNvPr>
        <xdr:cNvCxnSpPr/>
      </xdr:nvCxnSpPr>
      <xdr:spPr>
        <a:xfrm>
          <a:off x="10960100" y="92608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626" name="テキスト ボックス 625">
          <a:extLst>
            <a:ext uri="{FF2B5EF4-FFF2-40B4-BE49-F238E27FC236}">
              <a16:creationId xmlns:a16="http://schemas.microsoft.com/office/drawing/2014/main" id="{2A0D96C4-723A-44C8-A30F-595DC71ECAA9}"/>
            </a:ext>
          </a:extLst>
        </xdr:cNvPr>
        <xdr:cNvSpPr txBox="1"/>
      </xdr:nvSpPr>
      <xdr:spPr>
        <a:xfrm>
          <a:off x="10602595" y="912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84E43E1A-A5AA-4EE9-892E-C0456A3EC842}"/>
            </a:ext>
          </a:extLst>
        </xdr:cNvPr>
        <xdr:cNvCxnSpPr/>
      </xdr:nvCxnSpPr>
      <xdr:spPr>
        <a:xfrm>
          <a:off x="10960100" y="89420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628" name="テキスト ボックス 627">
          <a:extLst>
            <a:ext uri="{FF2B5EF4-FFF2-40B4-BE49-F238E27FC236}">
              <a16:creationId xmlns:a16="http://schemas.microsoft.com/office/drawing/2014/main" id="{21D26A43-2870-4617-9276-2AE222E490EF}"/>
            </a:ext>
          </a:extLst>
        </xdr:cNvPr>
        <xdr:cNvSpPr txBox="1"/>
      </xdr:nvSpPr>
      <xdr:spPr>
        <a:xfrm>
          <a:off x="10602595" y="88036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E77652AC-616B-47A1-A7F2-CFC2EC5FEE9D}"/>
            </a:ext>
          </a:extLst>
        </xdr:cNvPr>
        <xdr:cNvSpPr/>
      </xdr:nvSpPr>
      <xdr:spPr>
        <a:xfrm>
          <a:off x="10960100" y="894207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62230</xdr:rowOff>
    </xdr:from>
    <xdr:to>
      <xdr:col>85</xdr:col>
      <xdr:colOff>126365</xdr:colOff>
      <xdr:row>64</xdr:row>
      <xdr:rowOff>153670</xdr:rowOff>
    </xdr:to>
    <xdr:cxnSp macro="">
      <xdr:nvCxnSpPr>
        <xdr:cNvPr id="630" name="直線コネクタ 629">
          <a:extLst>
            <a:ext uri="{FF2B5EF4-FFF2-40B4-BE49-F238E27FC236}">
              <a16:creationId xmlns:a16="http://schemas.microsoft.com/office/drawing/2014/main" id="{87191910-4BDB-482B-B49B-8CEB0E394ED3}"/>
            </a:ext>
          </a:extLst>
        </xdr:cNvPr>
        <xdr:cNvCxnSpPr/>
      </xdr:nvCxnSpPr>
      <xdr:spPr>
        <a:xfrm flipV="1">
          <a:off x="14375765" y="94500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157480</xdr:rowOff>
    </xdr:from>
    <xdr:ext cx="405130" cy="256540"/>
    <xdr:sp macro="" textlink="">
      <xdr:nvSpPr>
        <xdr:cNvPr id="631" name="【保健センター・保健所】&#10;有形固定資産減価償却率最小値テキスト">
          <a:extLst>
            <a:ext uri="{FF2B5EF4-FFF2-40B4-BE49-F238E27FC236}">
              <a16:creationId xmlns:a16="http://schemas.microsoft.com/office/drawing/2014/main" id="{9533C477-5482-4D33-B1E6-1C645452E7BE}"/>
            </a:ext>
          </a:extLst>
        </xdr:cNvPr>
        <xdr:cNvSpPr txBox="1"/>
      </xdr:nvSpPr>
      <xdr:spPr>
        <a:xfrm>
          <a:off x="14414500" y="108864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153670</xdr:rowOff>
    </xdr:from>
    <xdr:to>
      <xdr:col>86</xdr:col>
      <xdr:colOff>25400</xdr:colOff>
      <xdr:row>64</xdr:row>
      <xdr:rowOff>153670</xdr:rowOff>
    </xdr:to>
    <xdr:cxnSp macro="">
      <xdr:nvCxnSpPr>
        <xdr:cNvPr id="632" name="直線コネクタ 631">
          <a:extLst>
            <a:ext uri="{FF2B5EF4-FFF2-40B4-BE49-F238E27FC236}">
              <a16:creationId xmlns:a16="http://schemas.microsoft.com/office/drawing/2014/main" id="{B12E5F32-0721-4ED9-8279-2D5B1C2C4641}"/>
            </a:ext>
          </a:extLst>
        </xdr:cNvPr>
        <xdr:cNvCxnSpPr/>
      </xdr:nvCxnSpPr>
      <xdr:spPr>
        <a:xfrm>
          <a:off x="14287500" y="108826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8890</xdr:rowOff>
    </xdr:from>
    <xdr:ext cx="405130" cy="256540"/>
    <xdr:sp macro="" textlink="">
      <xdr:nvSpPr>
        <xdr:cNvPr id="633" name="【保健センター・保健所】&#10;有形固定資産減価償却率最大値テキスト">
          <a:extLst>
            <a:ext uri="{FF2B5EF4-FFF2-40B4-BE49-F238E27FC236}">
              <a16:creationId xmlns:a16="http://schemas.microsoft.com/office/drawing/2014/main" id="{2EB4266B-4864-44E5-843E-06CED7618450}"/>
            </a:ext>
          </a:extLst>
        </xdr:cNvPr>
        <xdr:cNvSpPr txBox="1"/>
      </xdr:nvSpPr>
      <xdr:spPr>
        <a:xfrm>
          <a:off x="14414500" y="92290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62230</xdr:rowOff>
    </xdr:from>
    <xdr:to>
      <xdr:col>86</xdr:col>
      <xdr:colOff>25400</xdr:colOff>
      <xdr:row>56</xdr:row>
      <xdr:rowOff>62230</xdr:rowOff>
    </xdr:to>
    <xdr:cxnSp macro="">
      <xdr:nvCxnSpPr>
        <xdr:cNvPr id="634" name="直線コネクタ 633">
          <a:extLst>
            <a:ext uri="{FF2B5EF4-FFF2-40B4-BE49-F238E27FC236}">
              <a16:creationId xmlns:a16="http://schemas.microsoft.com/office/drawing/2014/main" id="{201EF5B2-9DE2-4AC6-A113-FC3FF4484682}"/>
            </a:ext>
          </a:extLst>
        </xdr:cNvPr>
        <xdr:cNvCxnSpPr/>
      </xdr:nvCxnSpPr>
      <xdr:spPr>
        <a:xfrm>
          <a:off x="14287500" y="94500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63500</xdr:rowOff>
    </xdr:from>
    <xdr:ext cx="405130" cy="256540"/>
    <xdr:sp macro="" textlink="">
      <xdr:nvSpPr>
        <xdr:cNvPr id="635" name="【保健センター・保健所】&#10;有形固定資産減価償却率平均値テキスト">
          <a:extLst>
            <a:ext uri="{FF2B5EF4-FFF2-40B4-BE49-F238E27FC236}">
              <a16:creationId xmlns:a16="http://schemas.microsoft.com/office/drawing/2014/main" id="{55BC6CD1-AB01-4F2F-B03C-96B130256707}"/>
            </a:ext>
          </a:extLst>
        </xdr:cNvPr>
        <xdr:cNvSpPr txBox="1"/>
      </xdr:nvSpPr>
      <xdr:spPr>
        <a:xfrm>
          <a:off x="14414500" y="96189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84455</xdr:rowOff>
    </xdr:from>
    <xdr:to>
      <xdr:col>85</xdr:col>
      <xdr:colOff>177800</xdr:colOff>
      <xdr:row>58</xdr:row>
      <xdr:rowOff>14605</xdr:rowOff>
    </xdr:to>
    <xdr:sp macro="" textlink="">
      <xdr:nvSpPr>
        <xdr:cNvPr id="636" name="フローチャート: 判断 635">
          <a:extLst>
            <a:ext uri="{FF2B5EF4-FFF2-40B4-BE49-F238E27FC236}">
              <a16:creationId xmlns:a16="http://schemas.microsoft.com/office/drawing/2014/main" id="{3B1A698C-55A7-4050-8A67-B595641470A7}"/>
            </a:ext>
          </a:extLst>
        </xdr:cNvPr>
        <xdr:cNvSpPr/>
      </xdr:nvSpPr>
      <xdr:spPr>
        <a:xfrm>
          <a:off x="14325600" y="96399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107315</xdr:rowOff>
    </xdr:from>
    <xdr:to>
      <xdr:col>81</xdr:col>
      <xdr:colOff>101600</xdr:colOff>
      <xdr:row>58</xdr:row>
      <xdr:rowOff>37465</xdr:rowOff>
    </xdr:to>
    <xdr:sp macro="" textlink="">
      <xdr:nvSpPr>
        <xdr:cNvPr id="637" name="フローチャート: 判断 636">
          <a:extLst>
            <a:ext uri="{FF2B5EF4-FFF2-40B4-BE49-F238E27FC236}">
              <a16:creationId xmlns:a16="http://schemas.microsoft.com/office/drawing/2014/main" id="{4A5EFB34-78C4-459F-825D-D1CAF391471A}"/>
            </a:ext>
          </a:extLst>
        </xdr:cNvPr>
        <xdr:cNvSpPr/>
      </xdr:nvSpPr>
      <xdr:spPr>
        <a:xfrm>
          <a:off x="13578840" y="9662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4445</xdr:rowOff>
    </xdr:from>
    <xdr:to>
      <xdr:col>76</xdr:col>
      <xdr:colOff>165100</xdr:colOff>
      <xdr:row>58</xdr:row>
      <xdr:rowOff>106045</xdr:rowOff>
    </xdr:to>
    <xdr:sp macro="" textlink="">
      <xdr:nvSpPr>
        <xdr:cNvPr id="638" name="フローチャート: 判断 637">
          <a:extLst>
            <a:ext uri="{FF2B5EF4-FFF2-40B4-BE49-F238E27FC236}">
              <a16:creationId xmlns:a16="http://schemas.microsoft.com/office/drawing/2014/main" id="{7A4C2CC2-442A-44A9-B169-232B38D82951}"/>
            </a:ext>
          </a:extLst>
        </xdr:cNvPr>
        <xdr:cNvSpPr/>
      </xdr:nvSpPr>
      <xdr:spPr>
        <a:xfrm>
          <a:off x="1280414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107315</xdr:rowOff>
    </xdr:from>
    <xdr:to>
      <xdr:col>72</xdr:col>
      <xdr:colOff>38100</xdr:colOff>
      <xdr:row>58</xdr:row>
      <xdr:rowOff>37465</xdr:rowOff>
    </xdr:to>
    <xdr:sp macro="" textlink="">
      <xdr:nvSpPr>
        <xdr:cNvPr id="639" name="フローチャート: 判断 638">
          <a:extLst>
            <a:ext uri="{FF2B5EF4-FFF2-40B4-BE49-F238E27FC236}">
              <a16:creationId xmlns:a16="http://schemas.microsoft.com/office/drawing/2014/main" id="{30C5AE99-2949-438D-9A3C-B086313D8D3B}"/>
            </a:ext>
          </a:extLst>
        </xdr:cNvPr>
        <xdr:cNvSpPr/>
      </xdr:nvSpPr>
      <xdr:spPr>
        <a:xfrm>
          <a:off x="12029440" y="9662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111125</xdr:rowOff>
    </xdr:from>
    <xdr:to>
      <xdr:col>67</xdr:col>
      <xdr:colOff>101600</xdr:colOff>
      <xdr:row>58</xdr:row>
      <xdr:rowOff>41275</xdr:rowOff>
    </xdr:to>
    <xdr:sp macro="" textlink="">
      <xdr:nvSpPr>
        <xdr:cNvPr id="640" name="フローチャート: 判断 639">
          <a:extLst>
            <a:ext uri="{FF2B5EF4-FFF2-40B4-BE49-F238E27FC236}">
              <a16:creationId xmlns:a16="http://schemas.microsoft.com/office/drawing/2014/main" id="{B1DA10C8-18F2-4631-A11F-B094FF718B08}"/>
            </a:ext>
          </a:extLst>
        </xdr:cNvPr>
        <xdr:cNvSpPr/>
      </xdr:nvSpPr>
      <xdr:spPr>
        <a:xfrm>
          <a:off x="11231880" y="9666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1" name="テキスト ボックス 640">
          <a:extLst>
            <a:ext uri="{FF2B5EF4-FFF2-40B4-BE49-F238E27FC236}">
              <a16:creationId xmlns:a16="http://schemas.microsoft.com/office/drawing/2014/main" id="{BA59B06A-1A5B-4796-B1BB-0C982D3A970B}"/>
            </a:ext>
          </a:extLst>
        </xdr:cNvPr>
        <xdr:cNvSpPr txBox="1"/>
      </xdr:nvSpPr>
      <xdr:spPr>
        <a:xfrm>
          <a:off x="1420876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2" name="テキスト ボックス 641">
          <a:extLst>
            <a:ext uri="{FF2B5EF4-FFF2-40B4-BE49-F238E27FC236}">
              <a16:creationId xmlns:a16="http://schemas.microsoft.com/office/drawing/2014/main" id="{B4DAF56D-E419-4678-9792-BC0891DCF6E6}"/>
            </a:ext>
          </a:extLst>
        </xdr:cNvPr>
        <xdr:cNvSpPr txBox="1"/>
      </xdr:nvSpPr>
      <xdr:spPr>
        <a:xfrm>
          <a:off x="134620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1E942812-4EC9-4826-809B-BF488225B0CE}"/>
            </a:ext>
          </a:extLst>
        </xdr:cNvPr>
        <xdr:cNvSpPr txBox="1"/>
      </xdr:nvSpPr>
      <xdr:spPr>
        <a:xfrm>
          <a:off x="126873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C2CB5F81-F573-4429-B551-DAE965BB857A}"/>
            </a:ext>
          </a:extLst>
        </xdr:cNvPr>
        <xdr:cNvSpPr txBox="1"/>
      </xdr:nvSpPr>
      <xdr:spPr>
        <a:xfrm>
          <a:off x="1190498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5" name="テキスト ボックス 644">
          <a:extLst>
            <a:ext uri="{FF2B5EF4-FFF2-40B4-BE49-F238E27FC236}">
              <a16:creationId xmlns:a16="http://schemas.microsoft.com/office/drawing/2014/main" id="{99C4F0AB-03F0-40DC-BA0B-07C42B5E57A1}"/>
            </a:ext>
          </a:extLst>
        </xdr:cNvPr>
        <xdr:cNvSpPr txBox="1"/>
      </xdr:nvSpPr>
      <xdr:spPr>
        <a:xfrm>
          <a:off x="111150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128905</xdr:rowOff>
    </xdr:from>
    <xdr:to>
      <xdr:col>85</xdr:col>
      <xdr:colOff>177800</xdr:colOff>
      <xdr:row>57</xdr:row>
      <xdr:rowOff>59055</xdr:rowOff>
    </xdr:to>
    <xdr:sp macro="" textlink="">
      <xdr:nvSpPr>
        <xdr:cNvPr id="646" name="楕円 645">
          <a:extLst>
            <a:ext uri="{FF2B5EF4-FFF2-40B4-BE49-F238E27FC236}">
              <a16:creationId xmlns:a16="http://schemas.microsoft.com/office/drawing/2014/main" id="{178F8E03-BB1E-4DE0-A696-115529DB0539}"/>
            </a:ext>
          </a:extLst>
        </xdr:cNvPr>
        <xdr:cNvSpPr/>
      </xdr:nvSpPr>
      <xdr:spPr>
        <a:xfrm>
          <a:off x="14325600" y="95167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43815</xdr:rowOff>
    </xdr:from>
    <xdr:ext cx="405130" cy="256540"/>
    <xdr:sp macro="" textlink="">
      <xdr:nvSpPr>
        <xdr:cNvPr id="647" name="【保健センター・保健所】&#10;有形固定資産減価償却率該当値テキスト">
          <a:extLst>
            <a:ext uri="{FF2B5EF4-FFF2-40B4-BE49-F238E27FC236}">
              <a16:creationId xmlns:a16="http://schemas.microsoft.com/office/drawing/2014/main" id="{15F92DD4-CB72-4592-A8A8-FDDC6C6A7BF0}"/>
            </a:ext>
          </a:extLst>
        </xdr:cNvPr>
        <xdr:cNvSpPr txBox="1"/>
      </xdr:nvSpPr>
      <xdr:spPr>
        <a:xfrm>
          <a:off x="14414500" y="94316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60325</xdr:rowOff>
    </xdr:from>
    <xdr:to>
      <xdr:col>81</xdr:col>
      <xdr:colOff>101600</xdr:colOff>
      <xdr:row>56</xdr:row>
      <xdr:rowOff>161925</xdr:rowOff>
    </xdr:to>
    <xdr:sp macro="" textlink="">
      <xdr:nvSpPr>
        <xdr:cNvPr id="648" name="楕円 647">
          <a:extLst>
            <a:ext uri="{FF2B5EF4-FFF2-40B4-BE49-F238E27FC236}">
              <a16:creationId xmlns:a16="http://schemas.microsoft.com/office/drawing/2014/main" id="{49C15109-B2A6-47D8-B26B-BC19C9E840F4}"/>
            </a:ext>
          </a:extLst>
        </xdr:cNvPr>
        <xdr:cNvSpPr/>
      </xdr:nvSpPr>
      <xdr:spPr>
        <a:xfrm>
          <a:off x="13578840" y="944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111125</xdr:rowOff>
    </xdr:from>
    <xdr:to>
      <xdr:col>85</xdr:col>
      <xdr:colOff>127000</xdr:colOff>
      <xdr:row>57</xdr:row>
      <xdr:rowOff>8255</xdr:rowOff>
    </xdr:to>
    <xdr:cxnSp macro="">
      <xdr:nvCxnSpPr>
        <xdr:cNvPr id="649" name="直線コネクタ 648">
          <a:extLst>
            <a:ext uri="{FF2B5EF4-FFF2-40B4-BE49-F238E27FC236}">
              <a16:creationId xmlns:a16="http://schemas.microsoft.com/office/drawing/2014/main" id="{BCB3CD6D-E142-4F34-B686-71B749773D8A}"/>
            </a:ext>
          </a:extLst>
        </xdr:cNvPr>
        <xdr:cNvCxnSpPr/>
      </xdr:nvCxnSpPr>
      <xdr:spPr>
        <a:xfrm>
          <a:off x="13629640" y="9498965"/>
          <a:ext cx="7467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166370</xdr:rowOff>
    </xdr:from>
    <xdr:to>
      <xdr:col>76</xdr:col>
      <xdr:colOff>165100</xdr:colOff>
      <xdr:row>56</xdr:row>
      <xdr:rowOff>96520</xdr:rowOff>
    </xdr:to>
    <xdr:sp macro="" textlink="">
      <xdr:nvSpPr>
        <xdr:cNvPr id="650" name="楕円 649">
          <a:extLst>
            <a:ext uri="{FF2B5EF4-FFF2-40B4-BE49-F238E27FC236}">
              <a16:creationId xmlns:a16="http://schemas.microsoft.com/office/drawing/2014/main" id="{BC8ACF96-9B7D-4FC6-A275-727815A0BFD1}"/>
            </a:ext>
          </a:extLst>
        </xdr:cNvPr>
        <xdr:cNvSpPr/>
      </xdr:nvSpPr>
      <xdr:spPr>
        <a:xfrm>
          <a:off x="12804140" y="938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45720</xdr:rowOff>
    </xdr:from>
    <xdr:to>
      <xdr:col>81</xdr:col>
      <xdr:colOff>50800</xdr:colOff>
      <xdr:row>56</xdr:row>
      <xdr:rowOff>111125</xdr:rowOff>
    </xdr:to>
    <xdr:cxnSp macro="">
      <xdr:nvCxnSpPr>
        <xdr:cNvPr id="651" name="直線コネクタ 650">
          <a:extLst>
            <a:ext uri="{FF2B5EF4-FFF2-40B4-BE49-F238E27FC236}">
              <a16:creationId xmlns:a16="http://schemas.microsoft.com/office/drawing/2014/main" id="{433EA969-CC46-4840-9BB1-83D625D765F9}"/>
            </a:ext>
          </a:extLst>
        </xdr:cNvPr>
        <xdr:cNvCxnSpPr/>
      </xdr:nvCxnSpPr>
      <xdr:spPr>
        <a:xfrm>
          <a:off x="12854940" y="9433560"/>
          <a:ext cx="7747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100965</xdr:rowOff>
    </xdr:from>
    <xdr:to>
      <xdr:col>72</xdr:col>
      <xdr:colOff>38100</xdr:colOff>
      <xdr:row>56</xdr:row>
      <xdr:rowOff>31115</xdr:rowOff>
    </xdr:to>
    <xdr:sp macro="" textlink="">
      <xdr:nvSpPr>
        <xdr:cNvPr id="652" name="楕円 651">
          <a:extLst>
            <a:ext uri="{FF2B5EF4-FFF2-40B4-BE49-F238E27FC236}">
              <a16:creationId xmlns:a16="http://schemas.microsoft.com/office/drawing/2014/main" id="{DF7FD7F5-6CD1-4A29-8A4C-0940B455D411}"/>
            </a:ext>
          </a:extLst>
        </xdr:cNvPr>
        <xdr:cNvSpPr/>
      </xdr:nvSpPr>
      <xdr:spPr>
        <a:xfrm>
          <a:off x="12029440" y="9321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151765</xdr:rowOff>
    </xdr:from>
    <xdr:to>
      <xdr:col>76</xdr:col>
      <xdr:colOff>114300</xdr:colOff>
      <xdr:row>56</xdr:row>
      <xdr:rowOff>45720</xdr:rowOff>
    </xdr:to>
    <xdr:cxnSp macro="">
      <xdr:nvCxnSpPr>
        <xdr:cNvPr id="653" name="直線コネクタ 652">
          <a:extLst>
            <a:ext uri="{FF2B5EF4-FFF2-40B4-BE49-F238E27FC236}">
              <a16:creationId xmlns:a16="http://schemas.microsoft.com/office/drawing/2014/main" id="{62A88258-6978-409C-8AB6-A9AB575D1063}"/>
            </a:ext>
          </a:extLst>
        </xdr:cNvPr>
        <xdr:cNvCxnSpPr/>
      </xdr:nvCxnSpPr>
      <xdr:spPr>
        <a:xfrm>
          <a:off x="12072620" y="9371965"/>
          <a:ext cx="78232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38735</xdr:rowOff>
    </xdr:from>
    <xdr:to>
      <xdr:col>67</xdr:col>
      <xdr:colOff>101600</xdr:colOff>
      <xdr:row>55</xdr:row>
      <xdr:rowOff>140335</xdr:rowOff>
    </xdr:to>
    <xdr:sp macro="" textlink="">
      <xdr:nvSpPr>
        <xdr:cNvPr id="654" name="楕円 653">
          <a:extLst>
            <a:ext uri="{FF2B5EF4-FFF2-40B4-BE49-F238E27FC236}">
              <a16:creationId xmlns:a16="http://schemas.microsoft.com/office/drawing/2014/main" id="{E9739020-E04A-4C12-A124-433751330117}"/>
            </a:ext>
          </a:extLst>
        </xdr:cNvPr>
        <xdr:cNvSpPr/>
      </xdr:nvSpPr>
      <xdr:spPr>
        <a:xfrm>
          <a:off x="11231880" y="925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89535</xdr:rowOff>
    </xdr:from>
    <xdr:to>
      <xdr:col>71</xdr:col>
      <xdr:colOff>177800</xdr:colOff>
      <xdr:row>55</xdr:row>
      <xdr:rowOff>151765</xdr:rowOff>
    </xdr:to>
    <xdr:cxnSp macro="">
      <xdr:nvCxnSpPr>
        <xdr:cNvPr id="655" name="直線コネクタ 654">
          <a:extLst>
            <a:ext uri="{FF2B5EF4-FFF2-40B4-BE49-F238E27FC236}">
              <a16:creationId xmlns:a16="http://schemas.microsoft.com/office/drawing/2014/main" id="{97F213A4-2D7F-498A-BEB5-0A3A5F86A90A}"/>
            </a:ext>
          </a:extLst>
        </xdr:cNvPr>
        <xdr:cNvCxnSpPr/>
      </xdr:nvCxnSpPr>
      <xdr:spPr>
        <a:xfrm>
          <a:off x="11282680" y="9309735"/>
          <a:ext cx="78994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29210</xdr:rowOff>
    </xdr:from>
    <xdr:ext cx="405130" cy="256540"/>
    <xdr:sp macro="" textlink="">
      <xdr:nvSpPr>
        <xdr:cNvPr id="656" name="n_1aveValue【保健センター・保健所】&#10;有形固定資産減価償却率">
          <a:extLst>
            <a:ext uri="{FF2B5EF4-FFF2-40B4-BE49-F238E27FC236}">
              <a16:creationId xmlns:a16="http://schemas.microsoft.com/office/drawing/2014/main" id="{1D0A2738-6451-4729-AF35-138600E93B47}"/>
            </a:ext>
          </a:extLst>
        </xdr:cNvPr>
        <xdr:cNvSpPr txBox="1"/>
      </xdr:nvSpPr>
      <xdr:spPr>
        <a:xfrm>
          <a:off x="13437235" y="97523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97790</xdr:rowOff>
    </xdr:from>
    <xdr:ext cx="402590" cy="256540"/>
    <xdr:sp macro="" textlink="">
      <xdr:nvSpPr>
        <xdr:cNvPr id="657" name="n_2aveValue【保健センター・保健所】&#10;有形固定資産減価償却率">
          <a:extLst>
            <a:ext uri="{FF2B5EF4-FFF2-40B4-BE49-F238E27FC236}">
              <a16:creationId xmlns:a16="http://schemas.microsoft.com/office/drawing/2014/main" id="{31A178CA-DE5D-4EC5-B0AE-88CD69906429}"/>
            </a:ext>
          </a:extLst>
        </xdr:cNvPr>
        <xdr:cNvSpPr txBox="1"/>
      </xdr:nvSpPr>
      <xdr:spPr>
        <a:xfrm>
          <a:off x="12675235" y="98209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29210</xdr:rowOff>
    </xdr:from>
    <xdr:ext cx="402590" cy="256540"/>
    <xdr:sp macro="" textlink="">
      <xdr:nvSpPr>
        <xdr:cNvPr id="658" name="n_3aveValue【保健センター・保健所】&#10;有形固定資産減価償却率">
          <a:extLst>
            <a:ext uri="{FF2B5EF4-FFF2-40B4-BE49-F238E27FC236}">
              <a16:creationId xmlns:a16="http://schemas.microsoft.com/office/drawing/2014/main" id="{A5828616-019F-4376-AEC9-FEFD145D7DD1}"/>
            </a:ext>
          </a:extLst>
        </xdr:cNvPr>
        <xdr:cNvSpPr txBox="1"/>
      </xdr:nvSpPr>
      <xdr:spPr>
        <a:xfrm>
          <a:off x="11900535" y="97523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32385</xdr:rowOff>
    </xdr:from>
    <xdr:ext cx="402590" cy="256540"/>
    <xdr:sp macro="" textlink="">
      <xdr:nvSpPr>
        <xdr:cNvPr id="659" name="n_4aveValue【保健センター・保健所】&#10;有形固定資産減価償却率">
          <a:extLst>
            <a:ext uri="{FF2B5EF4-FFF2-40B4-BE49-F238E27FC236}">
              <a16:creationId xmlns:a16="http://schemas.microsoft.com/office/drawing/2014/main" id="{4622707C-1B96-4622-A5E1-320C8FFBC1E1}"/>
            </a:ext>
          </a:extLst>
        </xdr:cNvPr>
        <xdr:cNvSpPr txBox="1"/>
      </xdr:nvSpPr>
      <xdr:spPr>
        <a:xfrm>
          <a:off x="11102975" y="9755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6985</xdr:rowOff>
    </xdr:from>
    <xdr:ext cx="405130" cy="256540"/>
    <xdr:sp macro="" textlink="">
      <xdr:nvSpPr>
        <xdr:cNvPr id="660" name="n_1mainValue【保健センター・保健所】&#10;有形固定資産減価償却率">
          <a:extLst>
            <a:ext uri="{FF2B5EF4-FFF2-40B4-BE49-F238E27FC236}">
              <a16:creationId xmlns:a16="http://schemas.microsoft.com/office/drawing/2014/main" id="{C3460BEB-4D21-487A-81DF-7455AD608701}"/>
            </a:ext>
          </a:extLst>
        </xdr:cNvPr>
        <xdr:cNvSpPr txBox="1"/>
      </xdr:nvSpPr>
      <xdr:spPr>
        <a:xfrm>
          <a:off x="13437235" y="92271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113030</xdr:rowOff>
    </xdr:from>
    <xdr:ext cx="402590" cy="259080"/>
    <xdr:sp macro="" textlink="">
      <xdr:nvSpPr>
        <xdr:cNvPr id="661" name="n_2mainValue【保健センター・保健所】&#10;有形固定資産減価償却率">
          <a:extLst>
            <a:ext uri="{FF2B5EF4-FFF2-40B4-BE49-F238E27FC236}">
              <a16:creationId xmlns:a16="http://schemas.microsoft.com/office/drawing/2014/main" id="{32E4B14B-DBFB-4475-8421-5C5CBB4BB5BD}"/>
            </a:ext>
          </a:extLst>
        </xdr:cNvPr>
        <xdr:cNvSpPr txBox="1"/>
      </xdr:nvSpPr>
      <xdr:spPr>
        <a:xfrm>
          <a:off x="12675235" y="91655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47625</xdr:rowOff>
    </xdr:from>
    <xdr:ext cx="402590" cy="259080"/>
    <xdr:sp macro="" textlink="">
      <xdr:nvSpPr>
        <xdr:cNvPr id="662" name="n_3mainValue【保健センター・保健所】&#10;有形固定資産減価償却率">
          <a:extLst>
            <a:ext uri="{FF2B5EF4-FFF2-40B4-BE49-F238E27FC236}">
              <a16:creationId xmlns:a16="http://schemas.microsoft.com/office/drawing/2014/main" id="{B7596871-90CC-4B9B-A1BD-D3AC0D831642}"/>
            </a:ext>
          </a:extLst>
        </xdr:cNvPr>
        <xdr:cNvSpPr txBox="1"/>
      </xdr:nvSpPr>
      <xdr:spPr>
        <a:xfrm>
          <a:off x="11900535" y="9100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53</xdr:row>
      <xdr:rowOff>156845</xdr:rowOff>
    </xdr:from>
    <xdr:ext cx="402590" cy="256540"/>
    <xdr:sp macro="" textlink="">
      <xdr:nvSpPr>
        <xdr:cNvPr id="663" name="n_4mainValue【保健センター・保健所】&#10;有形固定資産減価償却率">
          <a:extLst>
            <a:ext uri="{FF2B5EF4-FFF2-40B4-BE49-F238E27FC236}">
              <a16:creationId xmlns:a16="http://schemas.microsoft.com/office/drawing/2014/main" id="{8FAC0D31-F167-4013-BCFC-B07FBFC63C4B}"/>
            </a:ext>
          </a:extLst>
        </xdr:cNvPr>
        <xdr:cNvSpPr txBox="1"/>
      </xdr:nvSpPr>
      <xdr:spPr>
        <a:xfrm>
          <a:off x="11102975" y="90417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CC9D605E-E9A9-4C38-969D-04047A1DAED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AECC53B7-4C96-4B96-BA4E-BE3511D8AEBF}"/>
            </a:ext>
          </a:extLst>
        </xdr:cNvPr>
        <xdr:cNvSpPr/>
      </xdr:nvSpPr>
      <xdr:spPr>
        <a:xfrm>
          <a:off x="1622044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DEF14DA1-76D7-460B-85DD-A8843A26F30D}"/>
            </a:ext>
          </a:extLst>
        </xdr:cNvPr>
        <xdr:cNvSpPr/>
      </xdr:nvSpPr>
      <xdr:spPr>
        <a:xfrm>
          <a:off x="1622044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B3E6749F-2CCF-4E9D-8CD6-5135ED798D5E}"/>
            </a:ext>
          </a:extLst>
        </xdr:cNvPr>
        <xdr:cNvSpPr/>
      </xdr:nvSpPr>
      <xdr:spPr>
        <a:xfrm>
          <a:off x="1709928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F70D6E7-9277-425D-8393-621EBD45F7D8}"/>
            </a:ext>
          </a:extLst>
        </xdr:cNvPr>
        <xdr:cNvSpPr/>
      </xdr:nvSpPr>
      <xdr:spPr>
        <a:xfrm>
          <a:off x="1709928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81126416-427F-4B86-A99A-08519571BAA2}"/>
            </a:ext>
          </a:extLst>
        </xdr:cNvPr>
        <xdr:cNvSpPr/>
      </xdr:nvSpPr>
      <xdr:spPr>
        <a:xfrm>
          <a:off x="18105120" y="847090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6D882CE9-A0C2-453F-A752-2EBE4A9FE7E8}"/>
            </a:ext>
          </a:extLst>
        </xdr:cNvPr>
        <xdr:cNvSpPr/>
      </xdr:nvSpPr>
      <xdr:spPr>
        <a:xfrm>
          <a:off x="18105120" y="867029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356DB8F7-8882-4B7F-813D-F120A9F69F3B}"/>
            </a:ext>
          </a:extLst>
        </xdr:cNvPr>
        <xdr:cNvSpPr/>
      </xdr:nvSpPr>
      <xdr:spPr>
        <a:xfrm>
          <a:off x="16093440" y="894207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2" name="テキスト ボックス 671">
          <a:extLst>
            <a:ext uri="{FF2B5EF4-FFF2-40B4-BE49-F238E27FC236}">
              <a16:creationId xmlns:a16="http://schemas.microsoft.com/office/drawing/2014/main" id="{DBBFEA28-C790-46BA-92B0-DADE0517DBA9}"/>
            </a:ext>
          </a:extLst>
        </xdr:cNvPr>
        <xdr:cNvSpPr txBox="1"/>
      </xdr:nvSpPr>
      <xdr:spPr>
        <a:xfrm>
          <a:off x="16078200" y="875538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F923CAF6-AFB5-4D6A-AA82-FF0387734832}"/>
            </a:ext>
          </a:extLst>
        </xdr:cNvPr>
        <xdr:cNvCxnSpPr/>
      </xdr:nvCxnSpPr>
      <xdr:spPr>
        <a:xfrm>
          <a:off x="16093440" y="111785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4" name="直線コネクタ 673">
          <a:extLst>
            <a:ext uri="{FF2B5EF4-FFF2-40B4-BE49-F238E27FC236}">
              <a16:creationId xmlns:a16="http://schemas.microsoft.com/office/drawing/2014/main" id="{25368063-B5D8-4BD4-A6A0-5D231FEC6113}"/>
            </a:ext>
          </a:extLst>
        </xdr:cNvPr>
        <xdr:cNvCxnSpPr/>
      </xdr:nvCxnSpPr>
      <xdr:spPr>
        <a:xfrm>
          <a:off x="16093440" y="10859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5" name="テキスト ボックス 674">
          <a:extLst>
            <a:ext uri="{FF2B5EF4-FFF2-40B4-BE49-F238E27FC236}">
              <a16:creationId xmlns:a16="http://schemas.microsoft.com/office/drawing/2014/main" id="{A2684F0D-78AE-4B08-9E62-CADCDB85266A}"/>
            </a:ext>
          </a:extLst>
        </xdr:cNvPr>
        <xdr:cNvSpPr txBox="1"/>
      </xdr:nvSpPr>
      <xdr:spPr>
        <a:xfrm>
          <a:off x="15694660" y="107213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6" name="直線コネクタ 675">
          <a:extLst>
            <a:ext uri="{FF2B5EF4-FFF2-40B4-BE49-F238E27FC236}">
              <a16:creationId xmlns:a16="http://schemas.microsoft.com/office/drawing/2014/main" id="{73485834-813A-42AC-8547-DC26DCADA557}"/>
            </a:ext>
          </a:extLst>
        </xdr:cNvPr>
        <xdr:cNvCxnSpPr/>
      </xdr:nvCxnSpPr>
      <xdr:spPr>
        <a:xfrm>
          <a:off x="16093440" y="105403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7" name="テキスト ボックス 676">
          <a:extLst>
            <a:ext uri="{FF2B5EF4-FFF2-40B4-BE49-F238E27FC236}">
              <a16:creationId xmlns:a16="http://schemas.microsoft.com/office/drawing/2014/main" id="{1EDFAA2B-49A9-4D15-B9A0-955F8DF107B0}"/>
            </a:ext>
          </a:extLst>
        </xdr:cNvPr>
        <xdr:cNvSpPr txBox="1"/>
      </xdr:nvSpPr>
      <xdr:spPr>
        <a:xfrm>
          <a:off x="15694660" y="103981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8" name="直線コネクタ 677">
          <a:extLst>
            <a:ext uri="{FF2B5EF4-FFF2-40B4-BE49-F238E27FC236}">
              <a16:creationId xmlns:a16="http://schemas.microsoft.com/office/drawing/2014/main" id="{15FF6F58-5BAB-473D-8503-51D7C4AB994D}"/>
            </a:ext>
          </a:extLst>
        </xdr:cNvPr>
        <xdr:cNvCxnSpPr/>
      </xdr:nvCxnSpPr>
      <xdr:spPr>
        <a:xfrm>
          <a:off x="16093440" y="102215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79" name="テキスト ボックス 678">
          <a:extLst>
            <a:ext uri="{FF2B5EF4-FFF2-40B4-BE49-F238E27FC236}">
              <a16:creationId xmlns:a16="http://schemas.microsoft.com/office/drawing/2014/main" id="{425CEA95-8FB6-4D30-9907-062E36129970}"/>
            </a:ext>
          </a:extLst>
        </xdr:cNvPr>
        <xdr:cNvSpPr txBox="1"/>
      </xdr:nvSpPr>
      <xdr:spPr>
        <a:xfrm>
          <a:off x="15694660" y="100793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0" name="直線コネクタ 679">
          <a:extLst>
            <a:ext uri="{FF2B5EF4-FFF2-40B4-BE49-F238E27FC236}">
              <a16:creationId xmlns:a16="http://schemas.microsoft.com/office/drawing/2014/main" id="{FA3030BD-B337-425F-9F75-BE1002CF307A}"/>
            </a:ext>
          </a:extLst>
        </xdr:cNvPr>
        <xdr:cNvCxnSpPr/>
      </xdr:nvCxnSpPr>
      <xdr:spPr>
        <a:xfrm>
          <a:off x="16093440" y="98990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1" name="テキスト ボックス 680">
          <a:extLst>
            <a:ext uri="{FF2B5EF4-FFF2-40B4-BE49-F238E27FC236}">
              <a16:creationId xmlns:a16="http://schemas.microsoft.com/office/drawing/2014/main" id="{70FAB1D5-3AA0-49EB-8B96-5A7079D14C51}"/>
            </a:ext>
          </a:extLst>
        </xdr:cNvPr>
        <xdr:cNvSpPr txBox="1"/>
      </xdr:nvSpPr>
      <xdr:spPr>
        <a:xfrm>
          <a:off x="15694660" y="9760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2" name="直線コネクタ 681">
          <a:extLst>
            <a:ext uri="{FF2B5EF4-FFF2-40B4-BE49-F238E27FC236}">
              <a16:creationId xmlns:a16="http://schemas.microsoft.com/office/drawing/2014/main" id="{384A8238-690F-4DE3-9D89-A17E0602767F}"/>
            </a:ext>
          </a:extLst>
        </xdr:cNvPr>
        <xdr:cNvCxnSpPr/>
      </xdr:nvCxnSpPr>
      <xdr:spPr>
        <a:xfrm>
          <a:off x="16093440" y="95802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3" name="テキスト ボックス 682">
          <a:extLst>
            <a:ext uri="{FF2B5EF4-FFF2-40B4-BE49-F238E27FC236}">
              <a16:creationId xmlns:a16="http://schemas.microsoft.com/office/drawing/2014/main" id="{67EF8713-7FDD-454F-A6BB-1AAA086BC8CF}"/>
            </a:ext>
          </a:extLst>
        </xdr:cNvPr>
        <xdr:cNvSpPr txBox="1"/>
      </xdr:nvSpPr>
      <xdr:spPr>
        <a:xfrm>
          <a:off x="15694660" y="944181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4" name="直線コネクタ 683">
          <a:extLst>
            <a:ext uri="{FF2B5EF4-FFF2-40B4-BE49-F238E27FC236}">
              <a16:creationId xmlns:a16="http://schemas.microsoft.com/office/drawing/2014/main" id="{92F8037B-CD43-4DAB-B20A-2FD3BEC2CE07}"/>
            </a:ext>
          </a:extLst>
        </xdr:cNvPr>
        <xdr:cNvCxnSpPr/>
      </xdr:nvCxnSpPr>
      <xdr:spPr>
        <a:xfrm>
          <a:off x="16093440" y="92608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5" name="テキスト ボックス 684">
          <a:extLst>
            <a:ext uri="{FF2B5EF4-FFF2-40B4-BE49-F238E27FC236}">
              <a16:creationId xmlns:a16="http://schemas.microsoft.com/office/drawing/2014/main" id="{A6E7E703-7F51-42BF-B666-61A70DD515AF}"/>
            </a:ext>
          </a:extLst>
        </xdr:cNvPr>
        <xdr:cNvSpPr txBox="1"/>
      </xdr:nvSpPr>
      <xdr:spPr>
        <a:xfrm>
          <a:off x="15694660" y="9122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E400EE23-25E6-49BB-822B-3EDD388B49BC}"/>
            </a:ext>
          </a:extLst>
        </xdr:cNvPr>
        <xdr:cNvCxnSpPr/>
      </xdr:nvCxnSpPr>
      <xdr:spPr>
        <a:xfrm>
          <a:off x="16093440" y="89420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7" name="テキスト ボックス 686">
          <a:extLst>
            <a:ext uri="{FF2B5EF4-FFF2-40B4-BE49-F238E27FC236}">
              <a16:creationId xmlns:a16="http://schemas.microsoft.com/office/drawing/2014/main" id="{05A49006-FD3C-4AEC-9976-05D738125515}"/>
            </a:ext>
          </a:extLst>
        </xdr:cNvPr>
        <xdr:cNvSpPr txBox="1"/>
      </xdr:nvSpPr>
      <xdr:spPr>
        <a:xfrm>
          <a:off x="15694660" y="88036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a:extLst>
            <a:ext uri="{FF2B5EF4-FFF2-40B4-BE49-F238E27FC236}">
              <a16:creationId xmlns:a16="http://schemas.microsoft.com/office/drawing/2014/main" id="{5F79682B-C2D5-4B06-A078-CD8A1F47876A}"/>
            </a:ext>
          </a:extLst>
        </xdr:cNvPr>
        <xdr:cNvSpPr/>
      </xdr:nvSpPr>
      <xdr:spPr>
        <a:xfrm>
          <a:off x="16093440" y="894207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65405</xdr:rowOff>
    </xdr:from>
    <xdr:to>
      <xdr:col>116</xdr:col>
      <xdr:colOff>62865</xdr:colOff>
      <xdr:row>63</xdr:row>
      <xdr:rowOff>139065</xdr:rowOff>
    </xdr:to>
    <xdr:cxnSp macro="">
      <xdr:nvCxnSpPr>
        <xdr:cNvPr id="689" name="直線コネクタ 688">
          <a:extLst>
            <a:ext uri="{FF2B5EF4-FFF2-40B4-BE49-F238E27FC236}">
              <a16:creationId xmlns:a16="http://schemas.microsoft.com/office/drawing/2014/main" id="{27C94A6E-E423-4770-9CFD-32DB78A19CFD}"/>
            </a:ext>
          </a:extLst>
        </xdr:cNvPr>
        <xdr:cNvCxnSpPr/>
      </xdr:nvCxnSpPr>
      <xdr:spPr>
        <a:xfrm flipV="1">
          <a:off x="19509105" y="9453245"/>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143510</xdr:rowOff>
    </xdr:from>
    <xdr:ext cx="469900" cy="256540"/>
    <xdr:sp macro="" textlink="">
      <xdr:nvSpPr>
        <xdr:cNvPr id="690" name="【保健センター・保健所】&#10;一人当たり面積最小値テキスト">
          <a:extLst>
            <a:ext uri="{FF2B5EF4-FFF2-40B4-BE49-F238E27FC236}">
              <a16:creationId xmlns:a16="http://schemas.microsoft.com/office/drawing/2014/main" id="{9E33B0F4-5222-48AE-961F-63DDFFEECE38}"/>
            </a:ext>
          </a:extLst>
        </xdr:cNvPr>
        <xdr:cNvSpPr txBox="1"/>
      </xdr:nvSpPr>
      <xdr:spPr>
        <a:xfrm>
          <a:off x="19547840" y="10704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139065</xdr:rowOff>
    </xdr:from>
    <xdr:to>
      <xdr:col>116</xdr:col>
      <xdr:colOff>152400</xdr:colOff>
      <xdr:row>63</xdr:row>
      <xdr:rowOff>139065</xdr:rowOff>
    </xdr:to>
    <xdr:cxnSp macro="">
      <xdr:nvCxnSpPr>
        <xdr:cNvPr id="691" name="直線コネクタ 690">
          <a:extLst>
            <a:ext uri="{FF2B5EF4-FFF2-40B4-BE49-F238E27FC236}">
              <a16:creationId xmlns:a16="http://schemas.microsoft.com/office/drawing/2014/main" id="{C95F565F-B07A-461D-B176-5F10893500D1}"/>
            </a:ext>
          </a:extLst>
        </xdr:cNvPr>
        <xdr:cNvCxnSpPr/>
      </xdr:nvCxnSpPr>
      <xdr:spPr>
        <a:xfrm>
          <a:off x="19443700" y="107003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9900" cy="259080"/>
    <xdr:sp macro="" textlink="">
      <xdr:nvSpPr>
        <xdr:cNvPr id="692" name="【保健センター・保健所】&#10;一人当たり面積最大値テキスト">
          <a:extLst>
            <a:ext uri="{FF2B5EF4-FFF2-40B4-BE49-F238E27FC236}">
              <a16:creationId xmlns:a16="http://schemas.microsoft.com/office/drawing/2014/main" id="{1332FBBE-990C-478D-BD71-985DA2334975}"/>
            </a:ext>
          </a:extLst>
        </xdr:cNvPr>
        <xdr:cNvSpPr txBox="1"/>
      </xdr:nvSpPr>
      <xdr:spPr>
        <a:xfrm>
          <a:off x="19547840" y="9232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0.132</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65405</xdr:rowOff>
    </xdr:from>
    <xdr:to>
      <xdr:col>116</xdr:col>
      <xdr:colOff>152400</xdr:colOff>
      <xdr:row>56</xdr:row>
      <xdr:rowOff>65405</xdr:rowOff>
    </xdr:to>
    <xdr:cxnSp macro="">
      <xdr:nvCxnSpPr>
        <xdr:cNvPr id="693" name="直線コネクタ 692">
          <a:extLst>
            <a:ext uri="{FF2B5EF4-FFF2-40B4-BE49-F238E27FC236}">
              <a16:creationId xmlns:a16="http://schemas.microsoft.com/office/drawing/2014/main" id="{C1EC47A8-D5A8-4C1B-92E7-C5DE6AFDACFB}"/>
            </a:ext>
          </a:extLst>
        </xdr:cNvPr>
        <xdr:cNvCxnSpPr/>
      </xdr:nvCxnSpPr>
      <xdr:spPr>
        <a:xfrm>
          <a:off x="19443700" y="94532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132715</xdr:rowOff>
    </xdr:from>
    <xdr:ext cx="469900" cy="256540"/>
    <xdr:sp macro="" textlink="">
      <xdr:nvSpPr>
        <xdr:cNvPr id="694" name="【保健センター・保健所】&#10;一人当たり面積平均値テキスト">
          <a:extLst>
            <a:ext uri="{FF2B5EF4-FFF2-40B4-BE49-F238E27FC236}">
              <a16:creationId xmlns:a16="http://schemas.microsoft.com/office/drawing/2014/main" id="{EAD674C8-A0FC-481A-800A-0998DC79E785}"/>
            </a:ext>
          </a:extLst>
        </xdr:cNvPr>
        <xdr:cNvSpPr txBox="1"/>
      </xdr:nvSpPr>
      <xdr:spPr>
        <a:xfrm>
          <a:off x="19547840" y="985583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109855</xdr:rowOff>
    </xdr:from>
    <xdr:to>
      <xdr:col>116</xdr:col>
      <xdr:colOff>114300</xdr:colOff>
      <xdr:row>60</xdr:row>
      <xdr:rowOff>40640</xdr:rowOff>
    </xdr:to>
    <xdr:sp macro="" textlink="">
      <xdr:nvSpPr>
        <xdr:cNvPr id="695" name="フローチャート: 判断 694">
          <a:extLst>
            <a:ext uri="{FF2B5EF4-FFF2-40B4-BE49-F238E27FC236}">
              <a16:creationId xmlns:a16="http://schemas.microsoft.com/office/drawing/2014/main" id="{51D44D45-EC42-4109-BC1E-7B4C89C5A7B8}"/>
            </a:ext>
          </a:extLst>
        </xdr:cNvPr>
        <xdr:cNvSpPr/>
      </xdr:nvSpPr>
      <xdr:spPr>
        <a:xfrm>
          <a:off x="19458940" y="100006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164465</xdr:rowOff>
    </xdr:from>
    <xdr:to>
      <xdr:col>112</xdr:col>
      <xdr:colOff>38100</xdr:colOff>
      <xdr:row>60</xdr:row>
      <xdr:rowOff>94615</xdr:rowOff>
    </xdr:to>
    <xdr:sp macro="" textlink="">
      <xdr:nvSpPr>
        <xdr:cNvPr id="696" name="フローチャート: 判断 695">
          <a:extLst>
            <a:ext uri="{FF2B5EF4-FFF2-40B4-BE49-F238E27FC236}">
              <a16:creationId xmlns:a16="http://schemas.microsoft.com/office/drawing/2014/main" id="{E10EEE84-25FC-47AE-9A40-00DD77188C17}"/>
            </a:ext>
          </a:extLst>
        </xdr:cNvPr>
        <xdr:cNvSpPr/>
      </xdr:nvSpPr>
      <xdr:spPr>
        <a:xfrm>
          <a:off x="1873504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123190</xdr:rowOff>
    </xdr:from>
    <xdr:to>
      <xdr:col>107</xdr:col>
      <xdr:colOff>101600</xdr:colOff>
      <xdr:row>61</xdr:row>
      <xdr:rowOff>53340</xdr:rowOff>
    </xdr:to>
    <xdr:sp macro="" textlink="">
      <xdr:nvSpPr>
        <xdr:cNvPr id="697" name="フローチャート: 判断 696">
          <a:extLst>
            <a:ext uri="{FF2B5EF4-FFF2-40B4-BE49-F238E27FC236}">
              <a16:creationId xmlns:a16="http://schemas.microsoft.com/office/drawing/2014/main" id="{374B0A1E-A421-411D-A09B-82A1D2254D98}"/>
            </a:ext>
          </a:extLst>
        </xdr:cNvPr>
        <xdr:cNvSpPr/>
      </xdr:nvSpPr>
      <xdr:spPr>
        <a:xfrm>
          <a:off x="17937480" y="10181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123190</xdr:rowOff>
    </xdr:from>
    <xdr:to>
      <xdr:col>102</xdr:col>
      <xdr:colOff>165100</xdr:colOff>
      <xdr:row>61</xdr:row>
      <xdr:rowOff>53340</xdr:rowOff>
    </xdr:to>
    <xdr:sp macro="" textlink="">
      <xdr:nvSpPr>
        <xdr:cNvPr id="698" name="フローチャート: 判断 697">
          <a:extLst>
            <a:ext uri="{FF2B5EF4-FFF2-40B4-BE49-F238E27FC236}">
              <a16:creationId xmlns:a16="http://schemas.microsoft.com/office/drawing/2014/main" id="{ED9F5944-429C-4430-B895-5619712E30C4}"/>
            </a:ext>
          </a:extLst>
        </xdr:cNvPr>
        <xdr:cNvSpPr/>
      </xdr:nvSpPr>
      <xdr:spPr>
        <a:xfrm>
          <a:off x="17162780" y="10181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104140</xdr:rowOff>
    </xdr:from>
    <xdr:to>
      <xdr:col>98</xdr:col>
      <xdr:colOff>38100</xdr:colOff>
      <xdr:row>62</xdr:row>
      <xdr:rowOff>34290</xdr:rowOff>
    </xdr:to>
    <xdr:sp macro="" textlink="">
      <xdr:nvSpPr>
        <xdr:cNvPr id="699" name="フローチャート: 判断 698">
          <a:extLst>
            <a:ext uri="{FF2B5EF4-FFF2-40B4-BE49-F238E27FC236}">
              <a16:creationId xmlns:a16="http://schemas.microsoft.com/office/drawing/2014/main" id="{32253367-EE86-4920-9A60-2E4CC9D8FFBB}"/>
            </a:ext>
          </a:extLst>
        </xdr:cNvPr>
        <xdr:cNvSpPr/>
      </xdr:nvSpPr>
      <xdr:spPr>
        <a:xfrm>
          <a:off x="16388080" y="10330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0" name="テキスト ボックス 699">
          <a:extLst>
            <a:ext uri="{FF2B5EF4-FFF2-40B4-BE49-F238E27FC236}">
              <a16:creationId xmlns:a16="http://schemas.microsoft.com/office/drawing/2014/main" id="{9A6DBDF5-C8AC-4A47-83DF-D2AC4D036D9A}"/>
            </a:ext>
          </a:extLst>
        </xdr:cNvPr>
        <xdr:cNvSpPr txBox="1"/>
      </xdr:nvSpPr>
      <xdr:spPr>
        <a:xfrm>
          <a:off x="1934210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1" name="テキスト ボックス 700">
          <a:extLst>
            <a:ext uri="{FF2B5EF4-FFF2-40B4-BE49-F238E27FC236}">
              <a16:creationId xmlns:a16="http://schemas.microsoft.com/office/drawing/2014/main" id="{B8561F60-CD83-4E6C-A32F-E36CC780ED8F}"/>
            </a:ext>
          </a:extLst>
        </xdr:cNvPr>
        <xdr:cNvSpPr txBox="1"/>
      </xdr:nvSpPr>
      <xdr:spPr>
        <a:xfrm>
          <a:off x="1861058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CE45FCC6-9F9B-48BB-9F4B-8ACA549D2D58}"/>
            </a:ext>
          </a:extLst>
        </xdr:cNvPr>
        <xdr:cNvSpPr txBox="1"/>
      </xdr:nvSpPr>
      <xdr:spPr>
        <a:xfrm>
          <a:off x="178206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0B3BBE58-C521-487F-BC92-FA7A07ED9740}"/>
            </a:ext>
          </a:extLst>
        </xdr:cNvPr>
        <xdr:cNvSpPr txBox="1"/>
      </xdr:nvSpPr>
      <xdr:spPr>
        <a:xfrm>
          <a:off x="1704594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1A4D498C-5611-4FB3-BD61-FAFEDC65D6AC}"/>
            </a:ext>
          </a:extLst>
        </xdr:cNvPr>
        <xdr:cNvSpPr txBox="1"/>
      </xdr:nvSpPr>
      <xdr:spPr>
        <a:xfrm>
          <a:off x="16263620" y="11176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114935</xdr:rowOff>
    </xdr:from>
    <xdr:to>
      <xdr:col>116</xdr:col>
      <xdr:colOff>114300</xdr:colOff>
      <xdr:row>62</xdr:row>
      <xdr:rowOff>45085</xdr:rowOff>
    </xdr:to>
    <xdr:sp macro="" textlink="">
      <xdr:nvSpPr>
        <xdr:cNvPr id="705" name="楕円 704">
          <a:extLst>
            <a:ext uri="{FF2B5EF4-FFF2-40B4-BE49-F238E27FC236}">
              <a16:creationId xmlns:a16="http://schemas.microsoft.com/office/drawing/2014/main" id="{6B578D3D-15C8-47B7-82B0-9FE49EFBA72A}"/>
            </a:ext>
          </a:extLst>
        </xdr:cNvPr>
        <xdr:cNvSpPr/>
      </xdr:nvSpPr>
      <xdr:spPr>
        <a:xfrm>
          <a:off x="19458940" y="10340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93345</xdr:rowOff>
    </xdr:from>
    <xdr:ext cx="469900" cy="259080"/>
    <xdr:sp macro="" textlink="">
      <xdr:nvSpPr>
        <xdr:cNvPr id="706" name="【保健センター・保健所】&#10;一人当たり面積該当値テキスト">
          <a:extLst>
            <a:ext uri="{FF2B5EF4-FFF2-40B4-BE49-F238E27FC236}">
              <a16:creationId xmlns:a16="http://schemas.microsoft.com/office/drawing/2014/main" id="{65A92484-AA0B-4B27-BCE3-CFA8E3F4BBE0}"/>
            </a:ext>
          </a:extLst>
        </xdr:cNvPr>
        <xdr:cNvSpPr txBox="1"/>
      </xdr:nvSpPr>
      <xdr:spPr>
        <a:xfrm>
          <a:off x="19547840" y="10319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114935</xdr:rowOff>
    </xdr:from>
    <xdr:to>
      <xdr:col>112</xdr:col>
      <xdr:colOff>38100</xdr:colOff>
      <xdr:row>62</xdr:row>
      <xdr:rowOff>45085</xdr:rowOff>
    </xdr:to>
    <xdr:sp macro="" textlink="">
      <xdr:nvSpPr>
        <xdr:cNvPr id="707" name="楕円 706">
          <a:extLst>
            <a:ext uri="{FF2B5EF4-FFF2-40B4-BE49-F238E27FC236}">
              <a16:creationId xmlns:a16="http://schemas.microsoft.com/office/drawing/2014/main" id="{B5A9B8C3-38B6-426B-BE5D-4221EBBF1EB9}"/>
            </a:ext>
          </a:extLst>
        </xdr:cNvPr>
        <xdr:cNvSpPr/>
      </xdr:nvSpPr>
      <xdr:spPr>
        <a:xfrm>
          <a:off x="18735040" y="10340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166370</xdr:rowOff>
    </xdr:from>
    <xdr:to>
      <xdr:col>116</xdr:col>
      <xdr:colOff>63500</xdr:colOff>
      <xdr:row>61</xdr:row>
      <xdr:rowOff>166370</xdr:rowOff>
    </xdr:to>
    <xdr:cxnSp macro="">
      <xdr:nvCxnSpPr>
        <xdr:cNvPr id="708" name="直線コネクタ 707">
          <a:extLst>
            <a:ext uri="{FF2B5EF4-FFF2-40B4-BE49-F238E27FC236}">
              <a16:creationId xmlns:a16="http://schemas.microsoft.com/office/drawing/2014/main" id="{89736715-9F44-4F62-9FCA-AC2B056F6F4F}"/>
            </a:ext>
          </a:extLst>
        </xdr:cNvPr>
        <xdr:cNvCxnSpPr/>
      </xdr:nvCxnSpPr>
      <xdr:spPr>
        <a:xfrm>
          <a:off x="18778220" y="1039241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126365</xdr:rowOff>
    </xdr:from>
    <xdr:to>
      <xdr:col>107</xdr:col>
      <xdr:colOff>101600</xdr:colOff>
      <xdr:row>62</xdr:row>
      <xdr:rowOff>56515</xdr:rowOff>
    </xdr:to>
    <xdr:sp macro="" textlink="">
      <xdr:nvSpPr>
        <xdr:cNvPr id="709" name="楕円 708">
          <a:extLst>
            <a:ext uri="{FF2B5EF4-FFF2-40B4-BE49-F238E27FC236}">
              <a16:creationId xmlns:a16="http://schemas.microsoft.com/office/drawing/2014/main" id="{ED2B0AB2-730C-4184-947B-68ADF90ED05F}"/>
            </a:ext>
          </a:extLst>
        </xdr:cNvPr>
        <xdr:cNvSpPr/>
      </xdr:nvSpPr>
      <xdr:spPr>
        <a:xfrm>
          <a:off x="17937480" y="1035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166370</xdr:rowOff>
    </xdr:from>
    <xdr:to>
      <xdr:col>111</xdr:col>
      <xdr:colOff>177800</xdr:colOff>
      <xdr:row>62</xdr:row>
      <xdr:rowOff>6350</xdr:rowOff>
    </xdr:to>
    <xdr:cxnSp macro="">
      <xdr:nvCxnSpPr>
        <xdr:cNvPr id="710" name="直線コネクタ 709">
          <a:extLst>
            <a:ext uri="{FF2B5EF4-FFF2-40B4-BE49-F238E27FC236}">
              <a16:creationId xmlns:a16="http://schemas.microsoft.com/office/drawing/2014/main" id="{FE98DEE7-1360-4073-9236-8E2557AED8A5}"/>
            </a:ext>
          </a:extLst>
        </xdr:cNvPr>
        <xdr:cNvCxnSpPr/>
      </xdr:nvCxnSpPr>
      <xdr:spPr>
        <a:xfrm flipV="1">
          <a:off x="17988280" y="10392410"/>
          <a:ext cx="78994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137160</xdr:rowOff>
    </xdr:from>
    <xdr:to>
      <xdr:col>102</xdr:col>
      <xdr:colOff>165100</xdr:colOff>
      <xdr:row>62</xdr:row>
      <xdr:rowOff>67310</xdr:rowOff>
    </xdr:to>
    <xdr:sp macro="" textlink="">
      <xdr:nvSpPr>
        <xdr:cNvPr id="711" name="楕円 710">
          <a:extLst>
            <a:ext uri="{FF2B5EF4-FFF2-40B4-BE49-F238E27FC236}">
              <a16:creationId xmlns:a16="http://schemas.microsoft.com/office/drawing/2014/main" id="{6DFDFB30-5DBA-4E40-BF20-F4CDE12FBC27}"/>
            </a:ext>
          </a:extLst>
        </xdr:cNvPr>
        <xdr:cNvSpPr/>
      </xdr:nvSpPr>
      <xdr:spPr>
        <a:xfrm>
          <a:off x="17162780" y="10363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6350</xdr:rowOff>
    </xdr:from>
    <xdr:to>
      <xdr:col>107</xdr:col>
      <xdr:colOff>50800</xdr:colOff>
      <xdr:row>62</xdr:row>
      <xdr:rowOff>16510</xdr:rowOff>
    </xdr:to>
    <xdr:cxnSp macro="">
      <xdr:nvCxnSpPr>
        <xdr:cNvPr id="712" name="直線コネクタ 711">
          <a:extLst>
            <a:ext uri="{FF2B5EF4-FFF2-40B4-BE49-F238E27FC236}">
              <a16:creationId xmlns:a16="http://schemas.microsoft.com/office/drawing/2014/main" id="{454267C9-B83D-424E-A5AE-B99C200A70BB}"/>
            </a:ext>
          </a:extLst>
        </xdr:cNvPr>
        <xdr:cNvCxnSpPr/>
      </xdr:nvCxnSpPr>
      <xdr:spPr>
        <a:xfrm flipV="1">
          <a:off x="17213580" y="10400030"/>
          <a:ext cx="7747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137160</xdr:rowOff>
    </xdr:from>
    <xdr:to>
      <xdr:col>98</xdr:col>
      <xdr:colOff>38100</xdr:colOff>
      <xdr:row>62</xdr:row>
      <xdr:rowOff>67310</xdr:rowOff>
    </xdr:to>
    <xdr:sp macro="" textlink="">
      <xdr:nvSpPr>
        <xdr:cNvPr id="713" name="楕円 712">
          <a:extLst>
            <a:ext uri="{FF2B5EF4-FFF2-40B4-BE49-F238E27FC236}">
              <a16:creationId xmlns:a16="http://schemas.microsoft.com/office/drawing/2014/main" id="{4F20094C-3118-4252-BE3A-53461CC32BDF}"/>
            </a:ext>
          </a:extLst>
        </xdr:cNvPr>
        <xdr:cNvSpPr/>
      </xdr:nvSpPr>
      <xdr:spPr>
        <a:xfrm>
          <a:off x="16388080" y="10363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16510</xdr:rowOff>
    </xdr:from>
    <xdr:to>
      <xdr:col>102</xdr:col>
      <xdr:colOff>114300</xdr:colOff>
      <xdr:row>62</xdr:row>
      <xdr:rowOff>16510</xdr:rowOff>
    </xdr:to>
    <xdr:cxnSp macro="">
      <xdr:nvCxnSpPr>
        <xdr:cNvPr id="714" name="直線コネクタ 713">
          <a:extLst>
            <a:ext uri="{FF2B5EF4-FFF2-40B4-BE49-F238E27FC236}">
              <a16:creationId xmlns:a16="http://schemas.microsoft.com/office/drawing/2014/main" id="{EE986472-F51D-4594-8E9A-AF640C71D08F}"/>
            </a:ext>
          </a:extLst>
        </xdr:cNvPr>
        <xdr:cNvCxnSpPr/>
      </xdr:nvCxnSpPr>
      <xdr:spPr>
        <a:xfrm>
          <a:off x="16431260" y="104101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111125</xdr:rowOff>
    </xdr:from>
    <xdr:ext cx="469900" cy="256540"/>
    <xdr:sp macro="" textlink="">
      <xdr:nvSpPr>
        <xdr:cNvPr id="715" name="n_1aveValue【保健センター・保健所】&#10;一人当たり面積">
          <a:extLst>
            <a:ext uri="{FF2B5EF4-FFF2-40B4-BE49-F238E27FC236}">
              <a16:creationId xmlns:a16="http://schemas.microsoft.com/office/drawing/2014/main" id="{5148427A-2B06-4351-9A3C-80D58A69042A}"/>
            </a:ext>
          </a:extLst>
        </xdr:cNvPr>
        <xdr:cNvSpPr txBox="1"/>
      </xdr:nvSpPr>
      <xdr:spPr>
        <a:xfrm>
          <a:off x="18561050" y="98342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69850</xdr:rowOff>
    </xdr:from>
    <xdr:ext cx="467360" cy="259080"/>
    <xdr:sp macro="" textlink="">
      <xdr:nvSpPr>
        <xdr:cNvPr id="716" name="n_2aveValue【保健センター・保健所】&#10;一人当たり面積">
          <a:extLst>
            <a:ext uri="{FF2B5EF4-FFF2-40B4-BE49-F238E27FC236}">
              <a16:creationId xmlns:a16="http://schemas.microsoft.com/office/drawing/2014/main" id="{31DB36E9-ADDC-484E-B9F8-B2876B6D35C2}"/>
            </a:ext>
          </a:extLst>
        </xdr:cNvPr>
        <xdr:cNvSpPr txBox="1"/>
      </xdr:nvSpPr>
      <xdr:spPr>
        <a:xfrm>
          <a:off x="17776190" y="9960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69850</xdr:rowOff>
    </xdr:from>
    <xdr:ext cx="467360" cy="259080"/>
    <xdr:sp macro="" textlink="">
      <xdr:nvSpPr>
        <xdr:cNvPr id="717" name="n_3aveValue【保健センター・保健所】&#10;一人当たり面積">
          <a:extLst>
            <a:ext uri="{FF2B5EF4-FFF2-40B4-BE49-F238E27FC236}">
              <a16:creationId xmlns:a16="http://schemas.microsoft.com/office/drawing/2014/main" id="{9246F53C-5470-4F4E-BC4D-91D1511E2693}"/>
            </a:ext>
          </a:extLst>
        </xdr:cNvPr>
        <xdr:cNvSpPr txBox="1"/>
      </xdr:nvSpPr>
      <xdr:spPr>
        <a:xfrm>
          <a:off x="17001490" y="9960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50800</xdr:rowOff>
    </xdr:from>
    <xdr:ext cx="467360" cy="259080"/>
    <xdr:sp macro="" textlink="">
      <xdr:nvSpPr>
        <xdr:cNvPr id="718" name="n_4aveValue【保健センター・保健所】&#10;一人当たり面積">
          <a:extLst>
            <a:ext uri="{FF2B5EF4-FFF2-40B4-BE49-F238E27FC236}">
              <a16:creationId xmlns:a16="http://schemas.microsoft.com/office/drawing/2014/main" id="{13417628-47FD-426E-882E-4E202E373FB4}"/>
            </a:ext>
          </a:extLst>
        </xdr:cNvPr>
        <xdr:cNvSpPr txBox="1"/>
      </xdr:nvSpPr>
      <xdr:spPr>
        <a:xfrm>
          <a:off x="16226790" y="10109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36195</xdr:rowOff>
    </xdr:from>
    <xdr:ext cx="469900" cy="259080"/>
    <xdr:sp macro="" textlink="">
      <xdr:nvSpPr>
        <xdr:cNvPr id="719" name="n_1mainValue【保健センター・保健所】&#10;一人当たり面積">
          <a:extLst>
            <a:ext uri="{FF2B5EF4-FFF2-40B4-BE49-F238E27FC236}">
              <a16:creationId xmlns:a16="http://schemas.microsoft.com/office/drawing/2014/main" id="{ECFFA80A-9037-4E9C-B610-D97F702EA1ED}"/>
            </a:ext>
          </a:extLst>
        </xdr:cNvPr>
        <xdr:cNvSpPr txBox="1"/>
      </xdr:nvSpPr>
      <xdr:spPr>
        <a:xfrm>
          <a:off x="18561050" y="10429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47625</xdr:rowOff>
    </xdr:from>
    <xdr:ext cx="467360" cy="259080"/>
    <xdr:sp macro="" textlink="">
      <xdr:nvSpPr>
        <xdr:cNvPr id="720" name="n_2mainValue【保健センター・保健所】&#10;一人当たり面積">
          <a:extLst>
            <a:ext uri="{FF2B5EF4-FFF2-40B4-BE49-F238E27FC236}">
              <a16:creationId xmlns:a16="http://schemas.microsoft.com/office/drawing/2014/main" id="{F04F7C1A-1A16-41BC-AB8D-32A75077C15F}"/>
            </a:ext>
          </a:extLst>
        </xdr:cNvPr>
        <xdr:cNvSpPr txBox="1"/>
      </xdr:nvSpPr>
      <xdr:spPr>
        <a:xfrm>
          <a:off x="17776190" y="104413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58420</xdr:rowOff>
    </xdr:from>
    <xdr:ext cx="467360" cy="259080"/>
    <xdr:sp macro="" textlink="">
      <xdr:nvSpPr>
        <xdr:cNvPr id="721" name="n_3mainValue【保健センター・保健所】&#10;一人当たり面積">
          <a:extLst>
            <a:ext uri="{FF2B5EF4-FFF2-40B4-BE49-F238E27FC236}">
              <a16:creationId xmlns:a16="http://schemas.microsoft.com/office/drawing/2014/main" id="{6979EDA8-F521-4A3F-84DB-F7A1E2E6CAB8}"/>
            </a:ext>
          </a:extLst>
        </xdr:cNvPr>
        <xdr:cNvSpPr txBox="1"/>
      </xdr:nvSpPr>
      <xdr:spPr>
        <a:xfrm>
          <a:off x="17001490" y="10452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58420</xdr:rowOff>
    </xdr:from>
    <xdr:ext cx="467360" cy="259080"/>
    <xdr:sp macro="" textlink="">
      <xdr:nvSpPr>
        <xdr:cNvPr id="722" name="n_4mainValue【保健センター・保健所】&#10;一人当たり面積">
          <a:extLst>
            <a:ext uri="{FF2B5EF4-FFF2-40B4-BE49-F238E27FC236}">
              <a16:creationId xmlns:a16="http://schemas.microsoft.com/office/drawing/2014/main" id="{82E44A5E-791D-497B-8A20-22805A542AC3}"/>
            </a:ext>
          </a:extLst>
        </xdr:cNvPr>
        <xdr:cNvSpPr txBox="1"/>
      </xdr:nvSpPr>
      <xdr:spPr>
        <a:xfrm>
          <a:off x="16226790" y="10452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436EB9FE-DC8E-4B62-9C39-58C3305E5FA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BF0847B3-0C11-4216-892D-C7AFDE082033}"/>
            </a:ext>
          </a:extLst>
        </xdr:cNvPr>
        <xdr:cNvSpPr/>
      </xdr:nvSpPr>
      <xdr:spPr>
        <a:xfrm>
          <a:off x="110642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A07600A2-FD49-4989-9DC8-E20864BE6CF4}"/>
            </a:ext>
          </a:extLst>
        </xdr:cNvPr>
        <xdr:cNvSpPr/>
      </xdr:nvSpPr>
      <xdr:spPr>
        <a:xfrm>
          <a:off x="110642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23E20246-5497-48C2-AFD2-33955B372F7D}"/>
            </a:ext>
          </a:extLst>
        </xdr:cNvPr>
        <xdr:cNvSpPr/>
      </xdr:nvSpPr>
      <xdr:spPr>
        <a:xfrm>
          <a:off x="119659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68FFB178-27AB-44FC-8033-A7885F0810C6}"/>
            </a:ext>
          </a:extLst>
        </xdr:cNvPr>
        <xdr:cNvSpPr/>
      </xdr:nvSpPr>
      <xdr:spPr>
        <a:xfrm>
          <a:off x="119659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9B71A965-B7B6-4171-AAD5-CCDCA09BCE23}"/>
            </a:ext>
          </a:extLst>
        </xdr:cNvPr>
        <xdr:cNvSpPr/>
      </xdr:nvSpPr>
      <xdr:spPr>
        <a:xfrm>
          <a:off x="1297178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3F3B5535-97B2-458B-AA22-A9E9BA08AF10}"/>
            </a:ext>
          </a:extLst>
        </xdr:cNvPr>
        <xdr:cNvSpPr/>
      </xdr:nvSpPr>
      <xdr:spPr>
        <a:xfrm>
          <a:off x="1297178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907C79A5-2809-49F0-8EFA-7E738543F5AD}"/>
            </a:ext>
          </a:extLst>
        </xdr:cNvPr>
        <xdr:cNvSpPr/>
      </xdr:nvSpPr>
      <xdr:spPr>
        <a:xfrm>
          <a:off x="10960100" y="12668250"/>
          <a:ext cx="41529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31" name="テキスト ボックス 730">
          <a:extLst>
            <a:ext uri="{FF2B5EF4-FFF2-40B4-BE49-F238E27FC236}">
              <a16:creationId xmlns:a16="http://schemas.microsoft.com/office/drawing/2014/main" id="{2E2596B4-C9B7-4291-9101-2E5F5902F874}"/>
            </a:ext>
          </a:extLst>
        </xdr:cNvPr>
        <xdr:cNvSpPr txBox="1"/>
      </xdr:nvSpPr>
      <xdr:spPr>
        <a:xfrm>
          <a:off x="10922000" y="1248156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3577852D-16A1-4F25-A612-0F146B83C17B}"/>
            </a:ext>
          </a:extLst>
        </xdr:cNvPr>
        <xdr:cNvCxnSpPr/>
      </xdr:nvCxnSpPr>
      <xdr:spPr>
        <a:xfrm>
          <a:off x="10960100" y="149047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88</xdr:row>
      <xdr:rowOff>10160</xdr:rowOff>
    </xdr:from>
    <xdr:ext cx="403225" cy="259080"/>
    <xdr:sp macro="" textlink="">
      <xdr:nvSpPr>
        <xdr:cNvPr id="733" name="テキスト ボックス 732">
          <a:extLst>
            <a:ext uri="{FF2B5EF4-FFF2-40B4-BE49-F238E27FC236}">
              <a16:creationId xmlns:a16="http://schemas.microsoft.com/office/drawing/2014/main" id="{0D617A8C-7427-4014-86BD-3D72174E0B85}"/>
            </a:ext>
          </a:extLst>
        </xdr:cNvPr>
        <xdr:cNvSpPr txBox="1"/>
      </xdr:nvSpPr>
      <xdr:spPr>
        <a:xfrm>
          <a:off x="10602595" y="14762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734" name="直線コネクタ 733">
          <a:extLst>
            <a:ext uri="{FF2B5EF4-FFF2-40B4-BE49-F238E27FC236}">
              <a16:creationId xmlns:a16="http://schemas.microsoft.com/office/drawing/2014/main" id="{0BE6E286-1EF1-4BC6-8CE0-684FABB0FDBC}"/>
            </a:ext>
          </a:extLst>
        </xdr:cNvPr>
        <xdr:cNvCxnSpPr/>
      </xdr:nvCxnSpPr>
      <xdr:spPr>
        <a:xfrm>
          <a:off x="10960100" y="145859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86</xdr:row>
      <xdr:rowOff>26670</xdr:rowOff>
    </xdr:from>
    <xdr:ext cx="403225" cy="259080"/>
    <xdr:sp macro="" textlink="">
      <xdr:nvSpPr>
        <xdr:cNvPr id="735" name="テキスト ボックス 734">
          <a:extLst>
            <a:ext uri="{FF2B5EF4-FFF2-40B4-BE49-F238E27FC236}">
              <a16:creationId xmlns:a16="http://schemas.microsoft.com/office/drawing/2014/main" id="{80F77180-2E4D-42E8-91EE-61A38323FC70}"/>
            </a:ext>
          </a:extLst>
        </xdr:cNvPr>
        <xdr:cNvSpPr txBox="1"/>
      </xdr:nvSpPr>
      <xdr:spPr>
        <a:xfrm>
          <a:off x="10602595" y="14443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736" name="直線コネクタ 735">
          <a:extLst>
            <a:ext uri="{FF2B5EF4-FFF2-40B4-BE49-F238E27FC236}">
              <a16:creationId xmlns:a16="http://schemas.microsoft.com/office/drawing/2014/main" id="{BB526C1E-EE63-4F70-98DC-2C5144155DCA}"/>
            </a:ext>
          </a:extLst>
        </xdr:cNvPr>
        <xdr:cNvCxnSpPr/>
      </xdr:nvCxnSpPr>
      <xdr:spPr>
        <a:xfrm>
          <a:off x="10960100" y="1426273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737" name="テキスト ボックス 736">
          <a:extLst>
            <a:ext uri="{FF2B5EF4-FFF2-40B4-BE49-F238E27FC236}">
              <a16:creationId xmlns:a16="http://schemas.microsoft.com/office/drawing/2014/main" id="{6A3DC833-D80B-422F-92E2-96439633EE6E}"/>
            </a:ext>
          </a:extLst>
        </xdr:cNvPr>
        <xdr:cNvSpPr txBox="1"/>
      </xdr:nvSpPr>
      <xdr:spPr>
        <a:xfrm>
          <a:off x="10602595" y="1412430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738" name="直線コネクタ 737">
          <a:extLst>
            <a:ext uri="{FF2B5EF4-FFF2-40B4-BE49-F238E27FC236}">
              <a16:creationId xmlns:a16="http://schemas.microsoft.com/office/drawing/2014/main" id="{8CEE3C11-8519-468D-87CB-B2488D31EF29}"/>
            </a:ext>
          </a:extLst>
        </xdr:cNvPr>
        <xdr:cNvCxnSpPr/>
      </xdr:nvCxnSpPr>
      <xdr:spPr>
        <a:xfrm>
          <a:off x="10960100" y="139439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739" name="テキスト ボックス 738">
          <a:extLst>
            <a:ext uri="{FF2B5EF4-FFF2-40B4-BE49-F238E27FC236}">
              <a16:creationId xmlns:a16="http://schemas.microsoft.com/office/drawing/2014/main" id="{353276AC-6ACE-4E12-9BFB-9D1A940128D5}"/>
            </a:ext>
          </a:extLst>
        </xdr:cNvPr>
        <xdr:cNvSpPr txBox="1"/>
      </xdr:nvSpPr>
      <xdr:spPr>
        <a:xfrm>
          <a:off x="10602595" y="13805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740" name="直線コネクタ 739">
          <a:extLst>
            <a:ext uri="{FF2B5EF4-FFF2-40B4-BE49-F238E27FC236}">
              <a16:creationId xmlns:a16="http://schemas.microsoft.com/office/drawing/2014/main" id="{45EA996A-BCE1-46BD-8D0B-7AE5E57CAC13}"/>
            </a:ext>
          </a:extLst>
        </xdr:cNvPr>
        <xdr:cNvCxnSpPr/>
      </xdr:nvCxnSpPr>
      <xdr:spPr>
        <a:xfrm>
          <a:off x="10960100" y="1362519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741" name="テキスト ボックス 740">
          <a:extLst>
            <a:ext uri="{FF2B5EF4-FFF2-40B4-BE49-F238E27FC236}">
              <a16:creationId xmlns:a16="http://schemas.microsoft.com/office/drawing/2014/main" id="{C55F45BE-DEFE-4C0D-8CDB-637E65C629EB}"/>
            </a:ext>
          </a:extLst>
        </xdr:cNvPr>
        <xdr:cNvSpPr txBox="1"/>
      </xdr:nvSpPr>
      <xdr:spPr>
        <a:xfrm>
          <a:off x="10602595" y="134867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742" name="直線コネクタ 741">
          <a:extLst>
            <a:ext uri="{FF2B5EF4-FFF2-40B4-BE49-F238E27FC236}">
              <a16:creationId xmlns:a16="http://schemas.microsoft.com/office/drawing/2014/main" id="{A426A913-B470-42D6-97E5-030D28C55996}"/>
            </a:ext>
          </a:extLst>
        </xdr:cNvPr>
        <xdr:cNvCxnSpPr/>
      </xdr:nvCxnSpPr>
      <xdr:spPr>
        <a:xfrm>
          <a:off x="10960100" y="1330706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743" name="テキスト ボックス 742">
          <a:extLst>
            <a:ext uri="{FF2B5EF4-FFF2-40B4-BE49-F238E27FC236}">
              <a16:creationId xmlns:a16="http://schemas.microsoft.com/office/drawing/2014/main" id="{D1AA1AD7-C1B8-4783-879B-1F09CEAEE6BD}"/>
            </a:ext>
          </a:extLst>
        </xdr:cNvPr>
        <xdr:cNvSpPr txBox="1"/>
      </xdr:nvSpPr>
      <xdr:spPr>
        <a:xfrm>
          <a:off x="10602595" y="13167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744" name="直線コネクタ 743">
          <a:extLst>
            <a:ext uri="{FF2B5EF4-FFF2-40B4-BE49-F238E27FC236}">
              <a16:creationId xmlns:a16="http://schemas.microsoft.com/office/drawing/2014/main" id="{1D757342-9962-41B5-AAB1-F88D06E79646}"/>
            </a:ext>
          </a:extLst>
        </xdr:cNvPr>
        <xdr:cNvCxnSpPr/>
      </xdr:nvCxnSpPr>
      <xdr:spPr>
        <a:xfrm>
          <a:off x="10960100" y="129870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107950</xdr:rowOff>
    </xdr:from>
    <xdr:ext cx="403225" cy="259080"/>
    <xdr:sp macro="" textlink="">
      <xdr:nvSpPr>
        <xdr:cNvPr id="745" name="テキスト ボックス 744">
          <a:extLst>
            <a:ext uri="{FF2B5EF4-FFF2-40B4-BE49-F238E27FC236}">
              <a16:creationId xmlns:a16="http://schemas.microsoft.com/office/drawing/2014/main" id="{D0E5CFCA-60D8-4CD4-87D5-B7CD411C0EB6}"/>
            </a:ext>
          </a:extLst>
        </xdr:cNvPr>
        <xdr:cNvSpPr txBox="1"/>
      </xdr:nvSpPr>
      <xdr:spPr>
        <a:xfrm>
          <a:off x="10602595" y="12848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56EF1F13-9B42-43C3-9193-A793C1DBCB2B}"/>
            </a:ext>
          </a:extLst>
        </xdr:cNvPr>
        <xdr:cNvCxnSpPr/>
      </xdr:nvCxnSpPr>
      <xdr:spPr>
        <a:xfrm>
          <a:off x="10960100" y="126682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747" name="テキスト ボックス 746">
          <a:extLst>
            <a:ext uri="{FF2B5EF4-FFF2-40B4-BE49-F238E27FC236}">
              <a16:creationId xmlns:a16="http://schemas.microsoft.com/office/drawing/2014/main" id="{CAA09623-9882-49FB-90A2-1115434C2B10}"/>
            </a:ext>
          </a:extLst>
        </xdr:cNvPr>
        <xdr:cNvSpPr txBox="1"/>
      </xdr:nvSpPr>
      <xdr:spPr>
        <a:xfrm>
          <a:off x="10602595" y="125298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E8F5CA41-3D58-44A7-903C-25A998C73804}"/>
            </a:ext>
          </a:extLst>
        </xdr:cNvPr>
        <xdr:cNvSpPr/>
      </xdr:nvSpPr>
      <xdr:spPr>
        <a:xfrm>
          <a:off x="10960100" y="12668250"/>
          <a:ext cx="41529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170180</xdr:rowOff>
    </xdr:from>
    <xdr:to>
      <xdr:col>85</xdr:col>
      <xdr:colOff>126365</xdr:colOff>
      <xdr:row>86</xdr:row>
      <xdr:rowOff>83820</xdr:rowOff>
    </xdr:to>
    <xdr:cxnSp macro="">
      <xdr:nvCxnSpPr>
        <xdr:cNvPr id="749" name="直線コネクタ 748">
          <a:extLst>
            <a:ext uri="{FF2B5EF4-FFF2-40B4-BE49-F238E27FC236}">
              <a16:creationId xmlns:a16="http://schemas.microsoft.com/office/drawing/2014/main" id="{BC09C374-CE47-43CE-8519-44A026A3DC3D}"/>
            </a:ext>
          </a:extLst>
        </xdr:cNvPr>
        <xdr:cNvCxnSpPr/>
      </xdr:nvCxnSpPr>
      <xdr:spPr>
        <a:xfrm flipV="1">
          <a:off x="14375765" y="13413740"/>
          <a:ext cx="0" cy="1087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87630</xdr:rowOff>
    </xdr:from>
    <xdr:ext cx="405130" cy="256540"/>
    <xdr:sp macro="" textlink="">
      <xdr:nvSpPr>
        <xdr:cNvPr id="750" name="【消防施設】&#10;有形固定資産減価償却率最小値テキスト">
          <a:extLst>
            <a:ext uri="{FF2B5EF4-FFF2-40B4-BE49-F238E27FC236}">
              <a16:creationId xmlns:a16="http://schemas.microsoft.com/office/drawing/2014/main" id="{0384DAE6-76FE-4FF9-A2C3-553E25E20BD8}"/>
            </a:ext>
          </a:extLst>
        </xdr:cNvPr>
        <xdr:cNvSpPr txBox="1"/>
      </xdr:nvSpPr>
      <xdr:spPr>
        <a:xfrm>
          <a:off x="14414500" y="145046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67.4</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751" name="直線コネクタ 750">
          <a:extLst>
            <a:ext uri="{FF2B5EF4-FFF2-40B4-BE49-F238E27FC236}">
              <a16:creationId xmlns:a16="http://schemas.microsoft.com/office/drawing/2014/main" id="{81C14014-DC86-4CF4-85B4-02D96C0A9B29}"/>
            </a:ext>
          </a:extLst>
        </xdr:cNvPr>
        <xdr:cNvCxnSpPr/>
      </xdr:nvCxnSpPr>
      <xdr:spPr>
        <a:xfrm>
          <a:off x="14287500" y="145008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116840</xdr:rowOff>
    </xdr:from>
    <xdr:ext cx="405130" cy="259080"/>
    <xdr:sp macro="" textlink="">
      <xdr:nvSpPr>
        <xdr:cNvPr id="752" name="【消防施設】&#10;有形固定資産減価償却率最大値テキスト">
          <a:extLst>
            <a:ext uri="{FF2B5EF4-FFF2-40B4-BE49-F238E27FC236}">
              <a16:creationId xmlns:a16="http://schemas.microsoft.com/office/drawing/2014/main" id="{A9252DB3-66C6-48AD-966E-04B987CC1E44}"/>
            </a:ext>
          </a:extLst>
        </xdr:cNvPr>
        <xdr:cNvSpPr txBox="1"/>
      </xdr:nvSpPr>
      <xdr:spPr>
        <a:xfrm>
          <a:off x="14414500" y="13192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170180</xdr:rowOff>
    </xdr:from>
    <xdr:to>
      <xdr:col>86</xdr:col>
      <xdr:colOff>25400</xdr:colOff>
      <xdr:row>79</xdr:row>
      <xdr:rowOff>170180</xdr:rowOff>
    </xdr:to>
    <xdr:cxnSp macro="">
      <xdr:nvCxnSpPr>
        <xdr:cNvPr id="753" name="直線コネクタ 752">
          <a:extLst>
            <a:ext uri="{FF2B5EF4-FFF2-40B4-BE49-F238E27FC236}">
              <a16:creationId xmlns:a16="http://schemas.microsoft.com/office/drawing/2014/main" id="{96967592-945A-4C63-8ADC-136099D0A43D}"/>
            </a:ext>
          </a:extLst>
        </xdr:cNvPr>
        <xdr:cNvCxnSpPr/>
      </xdr:nvCxnSpPr>
      <xdr:spPr>
        <a:xfrm>
          <a:off x="14287500" y="134137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160020</xdr:rowOff>
    </xdr:from>
    <xdr:ext cx="405130" cy="259080"/>
    <xdr:sp macro="" textlink="">
      <xdr:nvSpPr>
        <xdr:cNvPr id="754" name="【消防施設】&#10;有形固定資産減価償却率平均値テキスト">
          <a:extLst>
            <a:ext uri="{FF2B5EF4-FFF2-40B4-BE49-F238E27FC236}">
              <a16:creationId xmlns:a16="http://schemas.microsoft.com/office/drawing/2014/main" id="{F02B8EC1-9ED9-43A7-A68D-CB71C886C9A7}"/>
            </a:ext>
          </a:extLst>
        </xdr:cNvPr>
        <xdr:cNvSpPr txBox="1"/>
      </xdr:nvSpPr>
      <xdr:spPr>
        <a:xfrm>
          <a:off x="14414500" y="13738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10160</xdr:rowOff>
    </xdr:from>
    <xdr:to>
      <xdr:col>85</xdr:col>
      <xdr:colOff>177800</xdr:colOff>
      <xdr:row>82</xdr:row>
      <xdr:rowOff>111760</xdr:rowOff>
    </xdr:to>
    <xdr:sp macro="" textlink="">
      <xdr:nvSpPr>
        <xdr:cNvPr id="755" name="フローチャート: 判断 754">
          <a:extLst>
            <a:ext uri="{FF2B5EF4-FFF2-40B4-BE49-F238E27FC236}">
              <a16:creationId xmlns:a16="http://schemas.microsoft.com/office/drawing/2014/main" id="{BDEDD413-CADB-4DD2-9F4A-2D25D506B42F}"/>
            </a:ext>
          </a:extLst>
        </xdr:cNvPr>
        <xdr:cNvSpPr/>
      </xdr:nvSpPr>
      <xdr:spPr>
        <a:xfrm>
          <a:off x="14325600" y="137566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756" name="フローチャート: 判断 755">
          <a:extLst>
            <a:ext uri="{FF2B5EF4-FFF2-40B4-BE49-F238E27FC236}">
              <a16:creationId xmlns:a16="http://schemas.microsoft.com/office/drawing/2014/main" id="{8F4D739C-B7BE-4B4E-A382-3CAB5369F7BA}"/>
            </a:ext>
          </a:extLst>
        </xdr:cNvPr>
        <xdr:cNvSpPr/>
      </xdr:nvSpPr>
      <xdr:spPr>
        <a:xfrm>
          <a:off x="13578840" y="1372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88265</xdr:rowOff>
    </xdr:from>
    <xdr:to>
      <xdr:col>76</xdr:col>
      <xdr:colOff>165100</xdr:colOff>
      <xdr:row>83</xdr:row>
      <xdr:rowOff>18415</xdr:rowOff>
    </xdr:to>
    <xdr:sp macro="" textlink="">
      <xdr:nvSpPr>
        <xdr:cNvPr id="757" name="フローチャート: 判断 756">
          <a:extLst>
            <a:ext uri="{FF2B5EF4-FFF2-40B4-BE49-F238E27FC236}">
              <a16:creationId xmlns:a16="http://schemas.microsoft.com/office/drawing/2014/main" id="{9FD7089A-88EF-4B54-BD96-9D403A72CF13}"/>
            </a:ext>
          </a:extLst>
        </xdr:cNvPr>
        <xdr:cNvSpPr/>
      </xdr:nvSpPr>
      <xdr:spPr>
        <a:xfrm>
          <a:off x="12804140" y="13834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3810</xdr:rowOff>
    </xdr:from>
    <xdr:to>
      <xdr:col>72</xdr:col>
      <xdr:colOff>38100</xdr:colOff>
      <xdr:row>82</xdr:row>
      <xdr:rowOff>105410</xdr:rowOff>
    </xdr:to>
    <xdr:sp macro="" textlink="">
      <xdr:nvSpPr>
        <xdr:cNvPr id="758" name="フローチャート: 判断 757">
          <a:extLst>
            <a:ext uri="{FF2B5EF4-FFF2-40B4-BE49-F238E27FC236}">
              <a16:creationId xmlns:a16="http://schemas.microsoft.com/office/drawing/2014/main" id="{0BF39441-FA8E-4929-9332-78F1EB3A1E2F}"/>
            </a:ext>
          </a:extLst>
        </xdr:cNvPr>
        <xdr:cNvSpPr/>
      </xdr:nvSpPr>
      <xdr:spPr>
        <a:xfrm>
          <a:off x="12029440" y="13750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34925</xdr:rowOff>
    </xdr:from>
    <xdr:to>
      <xdr:col>67</xdr:col>
      <xdr:colOff>101600</xdr:colOff>
      <xdr:row>83</xdr:row>
      <xdr:rowOff>136525</xdr:rowOff>
    </xdr:to>
    <xdr:sp macro="" textlink="">
      <xdr:nvSpPr>
        <xdr:cNvPr id="759" name="フローチャート: 判断 758">
          <a:extLst>
            <a:ext uri="{FF2B5EF4-FFF2-40B4-BE49-F238E27FC236}">
              <a16:creationId xmlns:a16="http://schemas.microsoft.com/office/drawing/2014/main" id="{ED81083F-4143-4E06-A579-4DB7C41A8D63}"/>
            </a:ext>
          </a:extLst>
        </xdr:cNvPr>
        <xdr:cNvSpPr/>
      </xdr:nvSpPr>
      <xdr:spPr>
        <a:xfrm>
          <a:off x="1123188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E7EB5F81-7091-41A2-9695-A0922D1B54F5}"/>
            </a:ext>
          </a:extLst>
        </xdr:cNvPr>
        <xdr:cNvSpPr txBox="1"/>
      </xdr:nvSpPr>
      <xdr:spPr>
        <a:xfrm>
          <a:off x="1420876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4C391EEF-73B2-46BA-8A75-20B7114A9763}"/>
            </a:ext>
          </a:extLst>
        </xdr:cNvPr>
        <xdr:cNvSpPr txBox="1"/>
      </xdr:nvSpPr>
      <xdr:spPr>
        <a:xfrm>
          <a:off x="134620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76C1D71D-1666-4197-9389-4824333319AC}"/>
            </a:ext>
          </a:extLst>
        </xdr:cNvPr>
        <xdr:cNvSpPr txBox="1"/>
      </xdr:nvSpPr>
      <xdr:spPr>
        <a:xfrm>
          <a:off x="126873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7291A775-D312-4FF4-8191-4F0F3FEEE9E8}"/>
            </a:ext>
          </a:extLst>
        </xdr:cNvPr>
        <xdr:cNvSpPr txBox="1"/>
      </xdr:nvSpPr>
      <xdr:spPr>
        <a:xfrm>
          <a:off x="1190498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49C8B717-F7C2-4C96-A2FD-74FBD9B674AD}"/>
            </a:ext>
          </a:extLst>
        </xdr:cNvPr>
        <xdr:cNvSpPr txBox="1"/>
      </xdr:nvSpPr>
      <xdr:spPr>
        <a:xfrm>
          <a:off x="111150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119380</xdr:rowOff>
    </xdr:from>
    <xdr:to>
      <xdr:col>85</xdr:col>
      <xdr:colOff>177800</xdr:colOff>
      <xdr:row>80</xdr:row>
      <xdr:rowOff>49530</xdr:rowOff>
    </xdr:to>
    <xdr:sp macro="" textlink="">
      <xdr:nvSpPr>
        <xdr:cNvPr id="765" name="楕円 764">
          <a:extLst>
            <a:ext uri="{FF2B5EF4-FFF2-40B4-BE49-F238E27FC236}">
              <a16:creationId xmlns:a16="http://schemas.microsoft.com/office/drawing/2014/main" id="{C8D4D34D-89D2-4A08-A4C5-7CE61CAB2337}"/>
            </a:ext>
          </a:extLst>
        </xdr:cNvPr>
        <xdr:cNvSpPr/>
      </xdr:nvSpPr>
      <xdr:spPr>
        <a:xfrm>
          <a:off x="14325600" y="13362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72390</xdr:rowOff>
    </xdr:from>
    <xdr:ext cx="405130" cy="259080"/>
    <xdr:sp macro="" textlink="">
      <xdr:nvSpPr>
        <xdr:cNvPr id="766" name="【消防施設】&#10;有形固定資産減価償却率該当値テキスト">
          <a:extLst>
            <a:ext uri="{FF2B5EF4-FFF2-40B4-BE49-F238E27FC236}">
              <a16:creationId xmlns:a16="http://schemas.microsoft.com/office/drawing/2014/main" id="{CB8F011D-A9B4-4B23-BFF2-F76C10DAFE01}"/>
            </a:ext>
          </a:extLst>
        </xdr:cNvPr>
        <xdr:cNvSpPr txBox="1"/>
      </xdr:nvSpPr>
      <xdr:spPr>
        <a:xfrm>
          <a:off x="14414500" y="13315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96520</xdr:rowOff>
    </xdr:from>
    <xdr:to>
      <xdr:col>81</xdr:col>
      <xdr:colOff>101600</xdr:colOff>
      <xdr:row>80</xdr:row>
      <xdr:rowOff>26670</xdr:rowOff>
    </xdr:to>
    <xdr:sp macro="" textlink="">
      <xdr:nvSpPr>
        <xdr:cNvPr id="767" name="楕円 766">
          <a:extLst>
            <a:ext uri="{FF2B5EF4-FFF2-40B4-BE49-F238E27FC236}">
              <a16:creationId xmlns:a16="http://schemas.microsoft.com/office/drawing/2014/main" id="{C169CC7D-42F9-460F-8662-06C9DAEB3619}"/>
            </a:ext>
          </a:extLst>
        </xdr:cNvPr>
        <xdr:cNvSpPr/>
      </xdr:nvSpPr>
      <xdr:spPr>
        <a:xfrm>
          <a:off x="13578840" y="13340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147320</xdr:rowOff>
    </xdr:from>
    <xdr:to>
      <xdr:col>85</xdr:col>
      <xdr:colOff>127000</xdr:colOff>
      <xdr:row>79</xdr:row>
      <xdr:rowOff>170180</xdr:rowOff>
    </xdr:to>
    <xdr:cxnSp macro="">
      <xdr:nvCxnSpPr>
        <xdr:cNvPr id="768" name="直線コネクタ 767">
          <a:extLst>
            <a:ext uri="{FF2B5EF4-FFF2-40B4-BE49-F238E27FC236}">
              <a16:creationId xmlns:a16="http://schemas.microsoft.com/office/drawing/2014/main" id="{BFADBFC2-C625-41A1-BB46-6143682A2DF7}"/>
            </a:ext>
          </a:extLst>
        </xdr:cNvPr>
        <xdr:cNvCxnSpPr/>
      </xdr:nvCxnSpPr>
      <xdr:spPr>
        <a:xfrm>
          <a:off x="13629640" y="13390880"/>
          <a:ext cx="7467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1905</xdr:rowOff>
    </xdr:from>
    <xdr:to>
      <xdr:col>76</xdr:col>
      <xdr:colOff>165100</xdr:colOff>
      <xdr:row>79</xdr:row>
      <xdr:rowOff>103505</xdr:rowOff>
    </xdr:to>
    <xdr:sp macro="" textlink="">
      <xdr:nvSpPr>
        <xdr:cNvPr id="769" name="楕円 768">
          <a:extLst>
            <a:ext uri="{FF2B5EF4-FFF2-40B4-BE49-F238E27FC236}">
              <a16:creationId xmlns:a16="http://schemas.microsoft.com/office/drawing/2014/main" id="{7A279846-BFD5-4A6C-9C97-045E941E6236}"/>
            </a:ext>
          </a:extLst>
        </xdr:cNvPr>
        <xdr:cNvSpPr/>
      </xdr:nvSpPr>
      <xdr:spPr>
        <a:xfrm>
          <a:off x="12804140" y="132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52705</xdr:rowOff>
    </xdr:from>
    <xdr:to>
      <xdr:col>81</xdr:col>
      <xdr:colOff>50800</xdr:colOff>
      <xdr:row>79</xdr:row>
      <xdr:rowOff>147320</xdr:rowOff>
    </xdr:to>
    <xdr:cxnSp macro="">
      <xdr:nvCxnSpPr>
        <xdr:cNvPr id="770" name="直線コネクタ 769">
          <a:extLst>
            <a:ext uri="{FF2B5EF4-FFF2-40B4-BE49-F238E27FC236}">
              <a16:creationId xmlns:a16="http://schemas.microsoft.com/office/drawing/2014/main" id="{A4C7F80F-D16D-4A72-8FC2-62B72537F6DF}"/>
            </a:ext>
          </a:extLst>
        </xdr:cNvPr>
        <xdr:cNvCxnSpPr/>
      </xdr:nvCxnSpPr>
      <xdr:spPr>
        <a:xfrm>
          <a:off x="12854940" y="13296265"/>
          <a:ext cx="7747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121285</xdr:rowOff>
    </xdr:from>
    <xdr:to>
      <xdr:col>72</xdr:col>
      <xdr:colOff>38100</xdr:colOff>
      <xdr:row>79</xdr:row>
      <xdr:rowOff>52070</xdr:rowOff>
    </xdr:to>
    <xdr:sp macro="" textlink="">
      <xdr:nvSpPr>
        <xdr:cNvPr id="771" name="楕円 770">
          <a:extLst>
            <a:ext uri="{FF2B5EF4-FFF2-40B4-BE49-F238E27FC236}">
              <a16:creationId xmlns:a16="http://schemas.microsoft.com/office/drawing/2014/main" id="{A1601D57-7A48-4120-9FE2-714A9DC567BC}"/>
            </a:ext>
          </a:extLst>
        </xdr:cNvPr>
        <xdr:cNvSpPr/>
      </xdr:nvSpPr>
      <xdr:spPr>
        <a:xfrm>
          <a:off x="12029440" y="1319720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635</xdr:rowOff>
    </xdr:from>
    <xdr:to>
      <xdr:col>76</xdr:col>
      <xdr:colOff>114300</xdr:colOff>
      <xdr:row>79</xdr:row>
      <xdr:rowOff>52705</xdr:rowOff>
    </xdr:to>
    <xdr:cxnSp macro="">
      <xdr:nvCxnSpPr>
        <xdr:cNvPr id="772" name="直線コネクタ 771">
          <a:extLst>
            <a:ext uri="{FF2B5EF4-FFF2-40B4-BE49-F238E27FC236}">
              <a16:creationId xmlns:a16="http://schemas.microsoft.com/office/drawing/2014/main" id="{19E951DE-D349-4EFA-AD9B-0888DF219761}"/>
            </a:ext>
          </a:extLst>
        </xdr:cNvPr>
        <xdr:cNvCxnSpPr/>
      </xdr:nvCxnSpPr>
      <xdr:spPr>
        <a:xfrm>
          <a:off x="12072620" y="13244195"/>
          <a:ext cx="78232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52705</xdr:rowOff>
    </xdr:from>
    <xdr:to>
      <xdr:col>67</xdr:col>
      <xdr:colOff>101600</xdr:colOff>
      <xdr:row>78</xdr:row>
      <xdr:rowOff>154940</xdr:rowOff>
    </xdr:to>
    <xdr:sp macro="" textlink="">
      <xdr:nvSpPr>
        <xdr:cNvPr id="773" name="楕円 772">
          <a:extLst>
            <a:ext uri="{FF2B5EF4-FFF2-40B4-BE49-F238E27FC236}">
              <a16:creationId xmlns:a16="http://schemas.microsoft.com/office/drawing/2014/main" id="{DEC5EBEE-2D26-4B13-B7FE-88FFE3D34371}"/>
            </a:ext>
          </a:extLst>
        </xdr:cNvPr>
        <xdr:cNvSpPr/>
      </xdr:nvSpPr>
      <xdr:spPr>
        <a:xfrm>
          <a:off x="11231880" y="13128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103505</xdr:rowOff>
    </xdr:from>
    <xdr:to>
      <xdr:col>71</xdr:col>
      <xdr:colOff>177800</xdr:colOff>
      <xdr:row>79</xdr:row>
      <xdr:rowOff>635</xdr:rowOff>
    </xdr:to>
    <xdr:cxnSp macro="">
      <xdr:nvCxnSpPr>
        <xdr:cNvPr id="774" name="直線コネクタ 773">
          <a:extLst>
            <a:ext uri="{FF2B5EF4-FFF2-40B4-BE49-F238E27FC236}">
              <a16:creationId xmlns:a16="http://schemas.microsoft.com/office/drawing/2014/main" id="{F6097586-6BB3-4D0F-975B-F1CFF73C7291}"/>
            </a:ext>
          </a:extLst>
        </xdr:cNvPr>
        <xdr:cNvCxnSpPr/>
      </xdr:nvCxnSpPr>
      <xdr:spPr>
        <a:xfrm>
          <a:off x="11282680" y="13179425"/>
          <a:ext cx="78994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70485</xdr:rowOff>
    </xdr:from>
    <xdr:ext cx="405130" cy="259080"/>
    <xdr:sp macro="" textlink="">
      <xdr:nvSpPr>
        <xdr:cNvPr id="775" name="n_1aveValue【消防施設】&#10;有形固定資産減価償却率">
          <a:extLst>
            <a:ext uri="{FF2B5EF4-FFF2-40B4-BE49-F238E27FC236}">
              <a16:creationId xmlns:a16="http://schemas.microsoft.com/office/drawing/2014/main" id="{2820DF9A-F341-4EC4-B1D7-F2A2D60A079F}"/>
            </a:ext>
          </a:extLst>
        </xdr:cNvPr>
        <xdr:cNvSpPr txBox="1"/>
      </xdr:nvSpPr>
      <xdr:spPr>
        <a:xfrm>
          <a:off x="13437235" y="13816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9525</xdr:rowOff>
    </xdr:from>
    <xdr:ext cx="402590" cy="256540"/>
    <xdr:sp macro="" textlink="">
      <xdr:nvSpPr>
        <xdr:cNvPr id="776" name="n_2aveValue【消防施設】&#10;有形固定資産減価償却率">
          <a:extLst>
            <a:ext uri="{FF2B5EF4-FFF2-40B4-BE49-F238E27FC236}">
              <a16:creationId xmlns:a16="http://schemas.microsoft.com/office/drawing/2014/main" id="{FDFD499E-EDBD-4604-95C3-2267AD828989}"/>
            </a:ext>
          </a:extLst>
        </xdr:cNvPr>
        <xdr:cNvSpPr txBox="1"/>
      </xdr:nvSpPr>
      <xdr:spPr>
        <a:xfrm>
          <a:off x="12675235" y="139236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96520</xdr:rowOff>
    </xdr:from>
    <xdr:ext cx="402590" cy="259080"/>
    <xdr:sp macro="" textlink="">
      <xdr:nvSpPr>
        <xdr:cNvPr id="777" name="n_3aveValue【消防施設】&#10;有形固定資産減価償却率">
          <a:extLst>
            <a:ext uri="{FF2B5EF4-FFF2-40B4-BE49-F238E27FC236}">
              <a16:creationId xmlns:a16="http://schemas.microsoft.com/office/drawing/2014/main" id="{4D77E472-6AD0-46F4-A0EF-E1C8E38B33BB}"/>
            </a:ext>
          </a:extLst>
        </xdr:cNvPr>
        <xdr:cNvSpPr txBox="1"/>
      </xdr:nvSpPr>
      <xdr:spPr>
        <a:xfrm>
          <a:off x="11900535" y="138430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127635</xdr:rowOff>
    </xdr:from>
    <xdr:ext cx="402590" cy="259080"/>
    <xdr:sp macro="" textlink="">
      <xdr:nvSpPr>
        <xdr:cNvPr id="778" name="n_4aveValue【消防施設】&#10;有形固定資産減価償却率">
          <a:extLst>
            <a:ext uri="{FF2B5EF4-FFF2-40B4-BE49-F238E27FC236}">
              <a16:creationId xmlns:a16="http://schemas.microsoft.com/office/drawing/2014/main" id="{1857F208-8D09-42C5-A43F-780018735BF9}"/>
            </a:ext>
          </a:extLst>
        </xdr:cNvPr>
        <xdr:cNvSpPr txBox="1"/>
      </xdr:nvSpPr>
      <xdr:spPr>
        <a:xfrm>
          <a:off x="11102975" y="140417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43180</xdr:rowOff>
    </xdr:from>
    <xdr:ext cx="405130" cy="256540"/>
    <xdr:sp macro="" textlink="">
      <xdr:nvSpPr>
        <xdr:cNvPr id="779" name="n_1mainValue【消防施設】&#10;有形固定資産減価償却率">
          <a:extLst>
            <a:ext uri="{FF2B5EF4-FFF2-40B4-BE49-F238E27FC236}">
              <a16:creationId xmlns:a16="http://schemas.microsoft.com/office/drawing/2014/main" id="{8FBA5A62-ECB3-4083-9A21-66598F3F445B}"/>
            </a:ext>
          </a:extLst>
        </xdr:cNvPr>
        <xdr:cNvSpPr txBox="1"/>
      </xdr:nvSpPr>
      <xdr:spPr>
        <a:xfrm>
          <a:off x="13437235" y="131191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77</xdr:row>
      <xdr:rowOff>120650</xdr:rowOff>
    </xdr:from>
    <xdr:ext cx="402590" cy="256540"/>
    <xdr:sp macro="" textlink="">
      <xdr:nvSpPr>
        <xdr:cNvPr id="780" name="n_2mainValue【消防施設】&#10;有形固定資産減価償却率">
          <a:extLst>
            <a:ext uri="{FF2B5EF4-FFF2-40B4-BE49-F238E27FC236}">
              <a16:creationId xmlns:a16="http://schemas.microsoft.com/office/drawing/2014/main" id="{9219B847-ED50-4507-B792-A0939C71C7DD}"/>
            </a:ext>
          </a:extLst>
        </xdr:cNvPr>
        <xdr:cNvSpPr txBox="1"/>
      </xdr:nvSpPr>
      <xdr:spPr>
        <a:xfrm>
          <a:off x="12675235" y="13028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67945</xdr:rowOff>
    </xdr:from>
    <xdr:ext cx="402590" cy="258445"/>
    <xdr:sp macro="" textlink="">
      <xdr:nvSpPr>
        <xdr:cNvPr id="781" name="n_3mainValue【消防施設】&#10;有形固定資産減価償却率">
          <a:extLst>
            <a:ext uri="{FF2B5EF4-FFF2-40B4-BE49-F238E27FC236}">
              <a16:creationId xmlns:a16="http://schemas.microsoft.com/office/drawing/2014/main" id="{EF877FC1-E84C-4170-963B-BBA314AA9725}"/>
            </a:ext>
          </a:extLst>
        </xdr:cNvPr>
        <xdr:cNvSpPr txBox="1"/>
      </xdr:nvSpPr>
      <xdr:spPr>
        <a:xfrm>
          <a:off x="11900535" y="129762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170815</xdr:rowOff>
    </xdr:from>
    <xdr:ext cx="402590" cy="258445"/>
    <xdr:sp macro="" textlink="">
      <xdr:nvSpPr>
        <xdr:cNvPr id="782" name="n_4mainValue【消防施設】&#10;有形固定資産減価償却率">
          <a:extLst>
            <a:ext uri="{FF2B5EF4-FFF2-40B4-BE49-F238E27FC236}">
              <a16:creationId xmlns:a16="http://schemas.microsoft.com/office/drawing/2014/main" id="{78907FA7-7D22-40D8-A3C3-16580DB5DDB6}"/>
            </a:ext>
          </a:extLst>
        </xdr:cNvPr>
        <xdr:cNvSpPr txBox="1"/>
      </xdr:nvSpPr>
      <xdr:spPr>
        <a:xfrm>
          <a:off x="11102975" y="129114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4BF07A25-60C9-4023-96E0-DFA1296FB74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7D39E06-EEB7-4862-84AD-E2EF732873D4}"/>
            </a:ext>
          </a:extLst>
        </xdr:cNvPr>
        <xdr:cNvSpPr/>
      </xdr:nvSpPr>
      <xdr:spPr>
        <a:xfrm>
          <a:off x="1622044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93832CE-8797-4DA9-8DAA-D91284AB8782}"/>
            </a:ext>
          </a:extLst>
        </xdr:cNvPr>
        <xdr:cNvSpPr/>
      </xdr:nvSpPr>
      <xdr:spPr>
        <a:xfrm>
          <a:off x="1622044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35C2CE91-E5EF-425F-B623-8CE08BA2F45B}"/>
            </a:ext>
          </a:extLst>
        </xdr:cNvPr>
        <xdr:cNvSpPr/>
      </xdr:nvSpPr>
      <xdr:spPr>
        <a:xfrm>
          <a:off x="1709928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FE6704D3-9C5C-4872-8410-A15F28205842}"/>
            </a:ext>
          </a:extLst>
        </xdr:cNvPr>
        <xdr:cNvSpPr/>
      </xdr:nvSpPr>
      <xdr:spPr>
        <a:xfrm>
          <a:off x="1709928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A4075FFB-9410-4B13-BF65-8B6E074745E4}"/>
            </a:ext>
          </a:extLst>
        </xdr:cNvPr>
        <xdr:cNvSpPr/>
      </xdr:nvSpPr>
      <xdr:spPr>
        <a:xfrm>
          <a:off x="18105120" y="1219708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FF77332C-CFAA-4FE7-B29F-89954C22D3F4}"/>
            </a:ext>
          </a:extLst>
        </xdr:cNvPr>
        <xdr:cNvSpPr/>
      </xdr:nvSpPr>
      <xdr:spPr>
        <a:xfrm>
          <a:off x="18105120" y="1239647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76BB61AC-5769-4B8C-AEF9-E5D9FCD2F09B}"/>
            </a:ext>
          </a:extLst>
        </xdr:cNvPr>
        <xdr:cNvSpPr/>
      </xdr:nvSpPr>
      <xdr:spPr>
        <a:xfrm>
          <a:off x="16093440" y="12668250"/>
          <a:ext cx="417576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91" name="テキスト ボックス 790">
          <a:extLst>
            <a:ext uri="{FF2B5EF4-FFF2-40B4-BE49-F238E27FC236}">
              <a16:creationId xmlns:a16="http://schemas.microsoft.com/office/drawing/2014/main" id="{315BAACF-955F-4A17-BBB3-9F903ED6548B}"/>
            </a:ext>
          </a:extLst>
        </xdr:cNvPr>
        <xdr:cNvSpPr txBox="1"/>
      </xdr:nvSpPr>
      <xdr:spPr>
        <a:xfrm>
          <a:off x="16078200" y="1248156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ABCFBFF6-6D4E-41B6-A91D-7A9042FA9B59}"/>
            </a:ext>
          </a:extLst>
        </xdr:cNvPr>
        <xdr:cNvCxnSpPr/>
      </xdr:nvCxnSpPr>
      <xdr:spPr>
        <a:xfrm>
          <a:off x="16093440" y="149047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88</xdr:row>
      <xdr:rowOff>10160</xdr:rowOff>
    </xdr:from>
    <xdr:ext cx="464820" cy="259080"/>
    <xdr:sp macro="" textlink="">
      <xdr:nvSpPr>
        <xdr:cNvPr id="793" name="テキスト ボックス 792">
          <a:extLst>
            <a:ext uri="{FF2B5EF4-FFF2-40B4-BE49-F238E27FC236}">
              <a16:creationId xmlns:a16="http://schemas.microsoft.com/office/drawing/2014/main" id="{CC6A811D-7DC2-4CF5-8CAD-CA342CCF510F}"/>
            </a:ext>
          </a:extLst>
        </xdr:cNvPr>
        <xdr:cNvSpPr txBox="1"/>
      </xdr:nvSpPr>
      <xdr:spPr>
        <a:xfrm>
          <a:off x="15694660" y="1476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A5B07364-D999-469F-AE6B-E16C394FD92D}"/>
            </a:ext>
          </a:extLst>
        </xdr:cNvPr>
        <xdr:cNvCxnSpPr/>
      </xdr:nvCxnSpPr>
      <xdr:spPr>
        <a:xfrm>
          <a:off x="16093440" y="145313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795" name="テキスト ボックス 794">
          <a:extLst>
            <a:ext uri="{FF2B5EF4-FFF2-40B4-BE49-F238E27FC236}">
              <a16:creationId xmlns:a16="http://schemas.microsoft.com/office/drawing/2014/main" id="{792016C4-1BF8-4EC2-8BA6-3EE30BCC84B4}"/>
            </a:ext>
          </a:extLst>
        </xdr:cNvPr>
        <xdr:cNvSpPr txBox="1"/>
      </xdr:nvSpPr>
      <xdr:spPr>
        <a:xfrm>
          <a:off x="15694660" y="143929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D49C83B2-B5C4-473C-BA69-51316FA81D6B}"/>
            </a:ext>
          </a:extLst>
        </xdr:cNvPr>
        <xdr:cNvCxnSpPr/>
      </xdr:nvCxnSpPr>
      <xdr:spPr>
        <a:xfrm>
          <a:off x="16093440" y="141579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797" name="テキスト ボックス 796">
          <a:extLst>
            <a:ext uri="{FF2B5EF4-FFF2-40B4-BE49-F238E27FC236}">
              <a16:creationId xmlns:a16="http://schemas.microsoft.com/office/drawing/2014/main" id="{4E23B1D7-CC9F-41B6-8BCD-AA3902546935}"/>
            </a:ext>
          </a:extLst>
        </xdr:cNvPr>
        <xdr:cNvSpPr txBox="1"/>
      </xdr:nvSpPr>
      <xdr:spPr>
        <a:xfrm>
          <a:off x="15694660" y="140195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E08D932D-4A68-4BE0-9FA0-360993A1C88F}"/>
            </a:ext>
          </a:extLst>
        </xdr:cNvPr>
        <xdr:cNvCxnSpPr/>
      </xdr:nvCxnSpPr>
      <xdr:spPr>
        <a:xfrm>
          <a:off x="16093440" y="137845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799" name="テキスト ボックス 798">
          <a:extLst>
            <a:ext uri="{FF2B5EF4-FFF2-40B4-BE49-F238E27FC236}">
              <a16:creationId xmlns:a16="http://schemas.microsoft.com/office/drawing/2014/main" id="{1E7C38C8-4919-4E55-9B69-6D2A62FDCF36}"/>
            </a:ext>
          </a:extLst>
        </xdr:cNvPr>
        <xdr:cNvSpPr txBox="1"/>
      </xdr:nvSpPr>
      <xdr:spPr>
        <a:xfrm>
          <a:off x="15694660" y="13646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E70EA70E-BEB1-4E43-993A-ACB1FA0B27FE}"/>
            </a:ext>
          </a:extLst>
        </xdr:cNvPr>
        <xdr:cNvCxnSpPr/>
      </xdr:nvCxnSpPr>
      <xdr:spPr>
        <a:xfrm>
          <a:off x="16093440" y="13411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801" name="テキスト ボックス 800">
          <a:extLst>
            <a:ext uri="{FF2B5EF4-FFF2-40B4-BE49-F238E27FC236}">
              <a16:creationId xmlns:a16="http://schemas.microsoft.com/office/drawing/2014/main" id="{24664AC1-7AB9-46DB-BE4F-06D94B2D3B29}"/>
            </a:ext>
          </a:extLst>
        </xdr:cNvPr>
        <xdr:cNvSpPr txBox="1"/>
      </xdr:nvSpPr>
      <xdr:spPr>
        <a:xfrm>
          <a:off x="15694660" y="132727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0.140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90BE4C1B-A607-4BD7-BA66-5D2634799BB9}"/>
            </a:ext>
          </a:extLst>
        </xdr:cNvPr>
        <xdr:cNvCxnSpPr/>
      </xdr:nvCxnSpPr>
      <xdr:spPr>
        <a:xfrm>
          <a:off x="16093440" y="130416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803" name="テキスト ボックス 802">
          <a:extLst>
            <a:ext uri="{FF2B5EF4-FFF2-40B4-BE49-F238E27FC236}">
              <a16:creationId xmlns:a16="http://schemas.microsoft.com/office/drawing/2014/main" id="{F2487E3A-53A9-4A9D-9C39-C755BFFC6E8A}"/>
            </a:ext>
          </a:extLst>
        </xdr:cNvPr>
        <xdr:cNvSpPr txBox="1"/>
      </xdr:nvSpPr>
      <xdr:spPr>
        <a:xfrm>
          <a:off x="15694660" y="129032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E895C81-F883-490A-9B23-8E0097B693F3}"/>
            </a:ext>
          </a:extLst>
        </xdr:cNvPr>
        <xdr:cNvCxnSpPr/>
      </xdr:nvCxnSpPr>
      <xdr:spPr>
        <a:xfrm>
          <a:off x="16093440" y="126682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805" name="テキスト ボックス 804">
          <a:extLst>
            <a:ext uri="{FF2B5EF4-FFF2-40B4-BE49-F238E27FC236}">
              <a16:creationId xmlns:a16="http://schemas.microsoft.com/office/drawing/2014/main" id="{A2F8C8CF-31D3-475A-8778-2886DC8D6010}"/>
            </a:ext>
          </a:extLst>
        </xdr:cNvPr>
        <xdr:cNvSpPr txBox="1"/>
      </xdr:nvSpPr>
      <xdr:spPr>
        <a:xfrm>
          <a:off x="15694660" y="125298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6A8A493-85B9-44C3-A779-DA5679122E76}"/>
            </a:ext>
          </a:extLst>
        </xdr:cNvPr>
        <xdr:cNvSpPr/>
      </xdr:nvSpPr>
      <xdr:spPr>
        <a:xfrm>
          <a:off x="16093440" y="12668250"/>
          <a:ext cx="417576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76200</xdr:rowOff>
    </xdr:from>
    <xdr:to>
      <xdr:col>116</xdr:col>
      <xdr:colOff>62865</xdr:colOff>
      <xdr:row>87</xdr:row>
      <xdr:rowOff>19050</xdr:rowOff>
    </xdr:to>
    <xdr:cxnSp macro="">
      <xdr:nvCxnSpPr>
        <xdr:cNvPr id="807" name="直線コネクタ 806">
          <a:extLst>
            <a:ext uri="{FF2B5EF4-FFF2-40B4-BE49-F238E27FC236}">
              <a16:creationId xmlns:a16="http://schemas.microsoft.com/office/drawing/2014/main" id="{868844B5-12DB-4EAC-B3BE-4515CBD92839}"/>
            </a:ext>
          </a:extLst>
        </xdr:cNvPr>
        <xdr:cNvCxnSpPr/>
      </xdr:nvCxnSpPr>
      <xdr:spPr>
        <a:xfrm flipV="1">
          <a:off x="19509105" y="12984480"/>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22860</xdr:rowOff>
    </xdr:from>
    <xdr:ext cx="469900" cy="259080"/>
    <xdr:sp macro="" textlink="">
      <xdr:nvSpPr>
        <xdr:cNvPr id="808" name="【消防施設】&#10;一人当たり面積最小値テキスト">
          <a:extLst>
            <a:ext uri="{FF2B5EF4-FFF2-40B4-BE49-F238E27FC236}">
              <a16:creationId xmlns:a16="http://schemas.microsoft.com/office/drawing/2014/main" id="{BC5FFA34-45BE-420A-BE33-F83E8656E93B}"/>
            </a:ext>
          </a:extLst>
        </xdr:cNvPr>
        <xdr:cNvSpPr txBox="1"/>
      </xdr:nvSpPr>
      <xdr:spPr>
        <a:xfrm>
          <a:off x="19547840" y="14607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0.076</a:t>
          </a:r>
          <a:endParaRPr kumimoji="1" lang="ja-JP" altLang="en-US" sz="1000" b="1">
            <a:latin typeface="ＭＳ Ｐゴシック"/>
            <a:ea typeface="ＭＳ Ｐゴシック"/>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809" name="直線コネクタ 808">
          <a:extLst>
            <a:ext uri="{FF2B5EF4-FFF2-40B4-BE49-F238E27FC236}">
              <a16:creationId xmlns:a16="http://schemas.microsoft.com/office/drawing/2014/main" id="{0B68ADFB-FC7A-4780-9D06-43970EEC1082}"/>
            </a:ext>
          </a:extLst>
        </xdr:cNvPr>
        <xdr:cNvCxnSpPr/>
      </xdr:nvCxnSpPr>
      <xdr:spPr>
        <a:xfrm>
          <a:off x="19443700" y="146037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22860</xdr:rowOff>
    </xdr:from>
    <xdr:ext cx="469900" cy="259080"/>
    <xdr:sp macro="" textlink="">
      <xdr:nvSpPr>
        <xdr:cNvPr id="810" name="【消防施設】&#10;一人当たり面積最大値テキスト">
          <a:extLst>
            <a:ext uri="{FF2B5EF4-FFF2-40B4-BE49-F238E27FC236}">
              <a16:creationId xmlns:a16="http://schemas.microsoft.com/office/drawing/2014/main" id="{E31D77E4-D77B-4E21-8187-3239E7DC2A48}"/>
            </a:ext>
          </a:extLst>
        </xdr:cNvPr>
        <xdr:cNvSpPr txBox="1"/>
      </xdr:nvSpPr>
      <xdr:spPr>
        <a:xfrm>
          <a:off x="19547840" y="1276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811" name="直線コネクタ 810">
          <a:extLst>
            <a:ext uri="{FF2B5EF4-FFF2-40B4-BE49-F238E27FC236}">
              <a16:creationId xmlns:a16="http://schemas.microsoft.com/office/drawing/2014/main" id="{862F8E31-DE69-4584-8920-721545A6CA93}"/>
            </a:ext>
          </a:extLst>
        </xdr:cNvPr>
        <xdr:cNvCxnSpPr/>
      </xdr:nvCxnSpPr>
      <xdr:spPr>
        <a:xfrm>
          <a:off x="19443700" y="129844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105410</xdr:rowOff>
    </xdr:from>
    <xdr:ext cx="469900" cy="259080"/>
    <xdr:sp macro="" textlink="">
      <xdr:nvSpPr>
        <xdr:cNvPr id="812" name="【消防施設】&#10;一人当たり面積平均値テキスト">
          <a:extLst>
            <a:ext uri="{FF2B5EF4-FFF2-40B4-BE49-F238E27FC236}">
              <a16:creationId xmlns:a16="http://schemas.microsoft.com/office/drawing/2014/main" id="{69F9A29E-3094-448B-B57D-132349E6CC22}"/>
            </a:ext>
          </a:extLst>
        </xdr:cNvPr>
        <xdr:cNvSpPr txBox="1"/>
      </xdr:nvSpPr>
      <xdr:spPr>
        <a:xfrm>
          <a:off x="19547840" y="13348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80</xdr:row>
      <xdr:rowOff>82550</xdr:rowOff>
    </xdr:from>
    <xdr:to>
      <xdr:col>116</xdr:col>
      <xdr:colOff>114300</xdr:colOff>
      <xdr:row>81</xdr:row>
      <xdr:rowOff>12700</xdr:rowOff>
    </xdr:to>
    <xdr:sp macro="" textlink="">
      <xdr:nvSpPr>
        <xdr:cNvPr id="813" name="フローチャート: 判断 812">
          <a:extLst>
            <a:ext uri="{FF2B5EF4-FFF2-40B4-BE49-F238E27FC236}">
              <a16:creationId xmlns:a16="http://schemas.microsoft.com/office/drawing/2014/main" id="{75885430-C528-49F9-8DDD-90E6BE2C5F8F}"/>
            </a:ext>
          </a:extLst>
        </xdr:cNvPr>
        <xdr:cNvSpPr/>
      </xdr:nvSpPr>
      <xdr:spPr>
        <a:xfrm>
          <a:off x="19458940" y="13493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63500</xdr:rowOff>
    </xdr:from>
    <xdr:to>
      <xdr:col>112</xdr:col>
      <xdr:colOff>38100</xdr:colOff>
      <xdr:row>80</xdr:row>
      <xdr:rowOff>165100</xdr:rowOff>
    </xdr:to>
    <xdr:sp macro="" textlink="">
      <xdr:nvSpPr>
        <xdr:cNvPr id="814" name="フローチャート: 判断 813">
          <a:extLst>
            <a:ext uri="{FF2B5EF4-FFF2-40B4-BE49-F238E27FC236}">
              <a16:creationId xmlns:a16="http://schemas.microsoft.com/office/drawing/2014/main" id="{460064C6-F4A5-439E-87FC-802EF75A2FF6}"/>
            </a:ext>
          </a:extLst>
        </xdr:cNvPr>
        <xdr:cNvSpPr/>
      </xdr:nvSpPr>
      <xdr:spPr>
        <a:xfrm>
          <a:off x="18735040" y="13474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139700</xdr:rowOff>
    </xdr:from>
    <xdr:to>
      <xdr:col>107</xdr:col>
      <xdr:colOff>101600</xdr:colOff>
      <xdr:row>82</xdr:row>
      <xdr:rowOff>69850</xdr:rowOff>
    </xdr:to>
    <xdr:sp macro="" textlink="">
      <xdr:nvSpPr>
        <xdr:cNvPr id="815" name="フローチャート: 判断 814">
          <a:extLst>
            <a:ext uri="{FF2B5EF4-FFF2-40B4-BE49-F238E27FC236}">
              <a16:creationId xmlns:a16="http://schemas.microsoft.com/office/drawing/2014/main" id="{40C238DD-B099-4833-B928-986C28478634}"/>
            </a:ext>
          </a:extLst>
        </xdr:cNvPr>
        <xdr:cNvSpPr/>
      </xdr:nvSpPr>
      <xdr:spPr>
        <a:xfrm>
          <a:off x="1793748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816" name="フローチャート: 判断 815">
          <a:extLst>
            <a:ext uri="{FF2B5EF4-FFF2-40B4-BE49-F238E27FC236}">
              <a16:creationId xmlns:a16="http://schemas.microsoft.com/office/drawing/2014/main" id="{307CE9ED-1698-4937-8396-22E0DCAB612C}"/>
            </a:ext>
          </a:extLst>
        </xdr:cNvPr>
        <xdr:cNvSpPr/>
      </xdr:nvSpPr>
      <xdr:spPr>
        <a:xfrm>
          <a:off x="1716278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817" name="フローチャート: 判断 816">
          <a:extLst>
            <a:ext uri="{FF2B5EF4-FFF2-40B4-BE49-F238E27FC236}">
              <a16:creationId xmlns:a16="http://schemas.microsoft.com/office/drawing/2014/main" id="{AA627182-3DB6-45D6-94DC-11D674B6307D}"/>
            </a:ext>
          </a:extLst>
        </xdr:cNvPr>
        <xdr:cNvSpPr/>
      </xdr:nvSpPr>
      <xdr:spPr>
        <a:xfrm>
          <a:off x="16388080" y="13996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17B3CF23-AF4F-4C90-BE05-AAD387C35D56}"/>
            </a:ext>
          </a:extLst>
        </xdr:cNvPr>
        <xdr:cNvSpPr txBox="1"/>
      </xdr:nvSpPr>
      <xdr:spPr>
        <a:xfrm>
          <a:off x="1934210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1713FCF7-A00E-446D-9DD0-1F1754E0AE19}"/>
            </a:ext>
          </a:extLst>
        </xdr:cNvPr>
        <xdr:cNvSpPr txBox="1"/>
      </xdr:nvSpPr>
      <xdr:spPr>
        <a:xfrm>
          <a:off x="1861058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4E964C0B-DFB3-4CB8-9B83-78347CBB8834}"/>
            </a:ext>
          </a:extLst>
        </xdr:cNvPr>
        <xdr:cNvSpPr txBox="1"/>
      </xdr:nvSpPr>
      <xdr:spPr>
        <a:xfrm>
          <a:off x="178206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49B11912-BE2D-43E8-BD28-C86858D40A78}"/>
            </a:ext>
          </a:extLst>
        </xdr:cNvPr>
        <xdr:cNvSpPr txBox="1"/>
      </xdr:nvSpPr>
      <xdr:spPr>
        <a:xfrm>
          <a:off x="1704594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3D90E1B2-904F-4521-88D3-9F6980B824C8}"/>
            </a:ext>
          </a:extLst>
        </xdr:cNvPr>
        <xdr:cNvSpPr txBox="1"/>
      </xdr:nvSpPr>
      <xdr:spPr>
        <a:xfrm>
          <a:off x="16263620" y="1490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81</xdr:row>
      <xdr:rowOff>63500</xdr:rowOff>
    </xdr:from>
    <xdr:to>
      <xdr:col>116</xdr:col>
      <xdr:colOff>114300</xdr:colOff>
      <xdr:row>81</xdr:row>
      <xdr:rowOff>165100</xdr:rowOff>
    </xdr:to>
    <xdr:sp macro="" textlink="">
      <xdr:nvSpPr>
        <xdr:cNvPr id="823" name="楕円 822">
          <a:extLst>
            <a:ext uri="{FF2B5EF4-FFF2-40B4-BE49-F238E27FC236}">
              <a16:creationId xmlns:a16="http://schemas.microsoft.com/office/drawing/2014/main" id="{991DE0DA-7FE0-4D4E-8390-1A0E8A09C90B}"/>
            </a:ext>
          </a:extLst>
        </xdr:cNvPr>
        <xdr:cNvSpPr/>
      </xdr:nvSpPr>
      <xdr:spPr>
        <a:xfrm>
          <a:off x="19458940" y="1364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41910</xdr:rowOff>
    </xdr:from>
    <xdr:ext cx="469900" cy="256540"/>
    <xdr:sp macro="" textlink="">
      <xdr:nvSpPr>
        <xdr:cNvPr id="824" name="【消防施設】&#10;一人当たり面積該当値テキスト">
          <a:extLst>
            <a:ext uri="{FF2B5EF4-FFF2-40B4-BE49-F238E27FC236}">
              <a16:creationId xmlns:a16="http://schemas.microsoft.com/office/drawing/2014/main" id="{F01C4238-D072-4FBB-88BE-CBFD314322A6}"/>
            </a:ext>
          </a:extLst>
        </xdr:cNvPr>
        <xdr:cNvSpPr txBox="1"/>
      </xdr:nvSpPr>
      <xdr:spPr>
        <a:xfrm>
          <a:off x="19547840" y="13620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825" name="楕円 824">
          <a:extLst>
            <a:ext uri="{FF2B5EF4-FFF2-40B4-BE49-F238E27FC236}">
              <a16:creationId xmlns:a16="http://schemas.microsoft.com/office/drawing/2014/main" id="{45505FD8-C339-4360-BD1D-7C4534FCB591}"/>
            </a:ext>
          </a:extLst>
        </xdr:cNvPr>
        <xdr:cNvSpPr/>
      </xdr:nvSpPr>
      <xdr:spPr>
        <a:xfrm>
          <a:off x="1873504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114300</xdr:rowOff>
    </xdr:from>
    <xdr:to>
      <xdr:col>116</xdr:col>
      <xdr:colOff>63500</xdr:colOff>
      <xdr:row>82</xdr:row>
      <xdr:rowOff>38100</xdr:rowOff>
    </xdr:to>
    <xdr:cxnSp macro="">
      <xdr:nvCxnSpPr>
        <xdr:cNvPr id="826" name="直線コネクタ 825">
          <a:extLst>
            <a:ext uri="{FF2B5EF4-FFF2-40B4-BE49-F238E27FC236}">
              <a16:creationId xmlns:a16="http://schemas.microsoft.com/office/drawing/2014/main" id="{917CDA93-B435-4669-9D95-577EDD6EB2C0}"/>
            </a:ext>
          </a:extLst>
        </xdr:cNvPr>
        <xdr:cNvCxnSpPr/>
      </xdr:nvCxnSpPr>
      <xdr:spPr>
        <a:xfrm flipV="1">
          <a:off x="18778220" y="13693140"/>
          <a:ext cx="7315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xdr:rowOff>
    </xdr:from>
    <xdr:to>
      <xdr:col>107</xdr:col>
      <xdr:colOff>101600</xdr:colOff>
      <xdr:row>82</xdr:row>
      <xdr:rowOff>107950</xdr:rowOff>
    </xdr:to>
    <xdr:sp macro="" textlink="">
      <xdr:nvSpPr>
        <xdr:cNvPr id="827" name="楕円 826">
          <a:extLst>
            <a:ext uri="{FF2B5EF4-FFF2-40B4-BE49-F238E27FC236}">
              <a16:creationId xmlns:a16="http://schemas.microsoft.com/office/drawing/2014/main" id="{0BE01CF3-0EFF-4ABD-BA11-54840A4A4476}"/>
            </a:ext>
          </a:extLst>
        </xdr:cNvPr>
        <xdr:cNvSpPr/>
      </xdr:nvSpPr>
      <xdr:spPr>
        <a:xfrm>
          <a:off x="1793748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57150</xdr:rowOff>
    </xdr:to>
    <xdr:cxnSp macro="">
      <xdr:nvCxnSpPr>
        <xdr:cNvPr id="828" name="直線コネクタ 827">
          <a:extLst>
            <a:ext uri="{FF2B5EF4-FFF2-40B4-BE49-F238E27FC236}">
              <a16:creationId xmlns:a16="http://schemas.microsoft.com/office/drawing/2014/main" id="{731BFE8A-0FF3-4B5E-AB38-82552417C3BB}"/>
            </a:ext>
          </a:extLst>
        </xdr:cNvPr>
        <xdr:cNvCxnSpPr/>
      </xdr:nvCxnSpPr>
      <xdr:spPr>
        <a:xfrm flipV="1">
          <a:off x="17988280" y="13784580"/>
          <a:ext cx="78994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829" name="楕円 828">
          <a:extLst>
            <a:ext uri="{FF2B5EF4-FFF2-40B4-BE49-F238E27FC236}">
              <a16:creationId xmlns:a16="http://schemas.microsoft.com/office/drawing/2014/main" id="{4C89461A-99ED-49B0-8C6F-6CF883B67474}"/>
            </a:ext>
          </a:extLst>
        </xdr:cNvPr>
        <xdr:cNvSpPr/>
      </xdr:nvSpPr>
      <xdr:spPr>
        <a:xfrm>
          <a:off x="1716278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57150</xdr:rowOff>
    </xdr:from>
    <xdr:to>
      <xdr:col>107</xdr:col>
      <xdr:colOff>50800</xdr:colOff>
      <xdr:row>82</xdr:row>
      <xdr:rowOff>114300</xdr:rowOff>
    </xdr:to>
    <xdr:cxnSp macro="">
      <xdr:nvCxnSpPr>
        <xdr:cNvPr id="830" name="直線コネクタ 829">
          <a:extLst>
            <a:ext uri="{FF2B5EF4-FFF2-40B4-BE49-F238E27FC236}">
              <a16:creationId xmlns:a16="http://schemas.microsoft.com/office/drawing/2014/main" id="{B8F4D565-31CF-4B66-A7D3-346D1D2DEC65}"/>
            </a:ext>
          </a:extLst>
        </xdr:cNvPr>
        <xdr:cNvCxnSpPr/>
      </xdr:nvCxnSpPr>
      <xdr:spPr>
        <a:xfrm flipV="1">
          <a:off x="17213580" y="13803630"/>
          <a:ext cx="7747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31" name="楕円 830">
          <a:extLst>
            <a:ext uri="{FF2B5EF4-FFF2-40B4-BE49-F238E27FC236}">
              <a16:creationId xmlns:a16="http://schemas.microsoft.com/office/drawing/2014/main" id="{E546B743-4DB6-49DE-A1E5-18DBBFEB305A}"/>
            </a:ext>
          </a:extLst>
        </xdr:cNvPr>
        <xdr:cNvSpPr/>
      </xdr:nvSpPr>
      <xdr:spPr>
        <a:xfrm>
          <a:off x="16388080" y="1384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152400</xdr:rowOff>
    </xdr:to>
    <xdr:cxnSp macro="">
      <xdr:nvCxnSpPr>
        <xdr:cNvPr id="832" name="直線コネクタ 831">
          <a:extLst>
            <a:ext uri="{FF2B5EF4-FFF2-40B4-BE49-F238E27FC236}">
              <a16:creationId xmlns:a16="http://schemas.microsoft.com/office/drawing/2014/main" id="{2B384C26-ED3C-4681-B1EF-EF2743916894}"/>
            </a:ext>
          </a:extLst>
        </xdr:cNvPr>
        <xdr:cNvCxnSpPr/>
      </xdr:nvCxnSpPr>
      <xdr:spPr>
        <a:xfrm flipV="1">
          <a:off x="16431260" y="13860780"/>
          <a:ext cx="7823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79</xdr:row>
      <xdr:rowOff>10160</xdr:rowOff>
    </xdr:from>
    <xdr:ext cx="469900" cy="259080"/>
    <xdr:sp macro="" textlink="">
      <xdr:nvSpPr>
        <xdr:cNvPr id="833" name="n_1aveValue【消防施設】&#10;一人当たり面積">
          <a:extLst>
            <a:ext uri="{FF2B5EF4-FFF2-40B4-BE49-F238E27FC236}">
              <a16:creationId xmlns:a16="http://schemas.microsoft.com/office/drawing/2014/main" id="{6FD82785-3BAA-4FB1-84A1-D32EEB6A3806}"/>
            </a:ext>
          </a:extLst>
        </xdr:cNvPr>
        <xdr:cNvSpPr txBox="1"/>
      </xdr:nvSpPr>
      <xdr:spPr>
        <a:xfrm>
          <a:off x="18561050" y="13253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80</xdr:row>
      <xdr:rowOff>86360</xdr:rowOff>
    </xdr:from>
    <xdr:ext cx="467360" cy="256540"/>
    <xdr:sp macro="" textlink="">
      <xdr:nvSpPr>
        <xdr:cNvPr id="834" name="n_2aveValue【消防施設】&#10;一人当たり面積">
          <a:extLst>
            <a:ext uri="{FF2B5EF4-FFF2-40B4-BE49-F238E27FC236}">
              <a16:creationId xmlns:a16="http://schemas.microsoft.com/office/drawing/2014/main" id="{EADF32AF-67BA-4C41-B4C1-70D63A204CB6}"/>
            </a:ext>
          </a:extLst>
        </xdr:cNvPr>
        <xdr:cNvSpPr txBox="1"/>
      </xdr:nvSpPr>
      <xdr:spPr>
        <a:xfrm>
          <a:off x="17776190" y="13497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80</xdr:row>
      <xdr:rowOff>124460</xdr:rowOff>
    </xdr:from>
    <xdr:ext cx="467360" cy="259080"/>
    <xdr:sp macro="" textlink="">
      <xdr:nvSpPr>
        <xdr:cNvPr id="835" name="n_3aveValue【消防施設】&#10;一人当たり面積">
          <a:extLst>
            <a:ext uri="{FF2B5EF4-FFF2-40B4-BE49-F238E27FC236}">
              <a16:creationId xmlns:a16="http://schemas.microsoft.com/office/drawing/2014/main" id="{77FC940B-A5B0-4009-94BE-78EE7A4556C6}"/>
            </a:ext>
          </a:extLst>
        </xdr:cNvPr>
        <xdr:cNvSpPr txBox="1"/>
      </xdr:nvSpPr>
      <xdr:spPr>
        <a:xfrm>
          <a:off x="17001490" y="13535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3810</xdr:rowOff>
    </xdr:from>
    <xdr:ext cx="467360" cy="259080"/>
    <xdr:sp macro="" textlink="">
      <xdr:nvSpPr>
        <xdr:cNvPr id="836" name="n_4aveValue【消防施設】&#10;一人当たり面積">
          <a:extLst>
            <a:ext uri="{FF2B5EF4-FFF2-40B4-BE49-F238E27FC236}">
              <a16:creationId xmlns:a16="http://schemas.microsoft.com/office/drawing/2014/main" id="{579917AF-B7CB-4A06-8B4A-A9E801EF1D85}"/>
            </a:ext>
          </a:extLst>
        </xdr:cNvPr>
        <xdr:cNvSpPr txBox="1"/>
      </xdr:nvSpPr>
      <xdr:spPr>
        <a:xfrm>
          <a:off x="16226790" y="14085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80010</xdr:rowOff>
    </xdr:from>
    <xdr:ext cx="469900" cy="259080"/>
    <xdr:sp macro="" textlink="">
      <xdr:nvSpPr>
        <xdr:cNvPr id="837" name="n_1mainValue【消防施設】&#10;一人当たり面積">
          <a:extLst>
            <a:ext uri="{FF2B5EF4-FFF2-40B4-BE49-F238E27FC236}">
              <a16:creationId xmlns:a16="http://schemas.microsoft.com/office/drawing/2014/main" id="{972F1121-8670-409C-BB02-0FBA4724CEA3}"/>
            </a:ext>
          </a:extLst>
        </xdr:cNvPr>
        <xdr:cNvSpPr txBox="1"/>
      </xdr:nvSpPr>
      <xdr:spPr>
        <a:xfrm>
          <a:off x="18561050" y="13826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99060</xdr:rowOff>
    </xdr:from>
    <xdr:ext cx="467360" cy="256540"/>
    <xdr:sp macro="" textlink="">
      <xdr:nvSpPr>
        <xdr:cNvPr id="838" name="n_2mainValue【消防施設】&#10;一人当たり面積">
          <a:extLst>
            <a:ext uri="{FF2B5EF4-FFF2-40B4-BE49-F238E27FC236}">
              <a16:creationId xmlns:a16="http://schemas.microsoft.com/office/drawing/2014/main" id="{F64960C3-7A62-489F-9907-DEA8FC90C1F3}"/>
            </a:ext>
          </a:extLst>
        </xdr:cNvPr>
        <xdr:cNvSpPr txBox="1"/>
      </xdr:nvSpPr>
      <xdr:spPr>
        <a:xfrm>
          <a:off x="17776190" y="13845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156210</xdr:rowOff>
    </xdr:from>
    <xdr:ext cx="467360" cy="256540"/>
    <xdr:sp macro="" textlink="">
      <xdr:nvSpPr>
        <xdr:cNvPr id="839" name="n_3mainValue【消防施設】&#10;一人当たり面積">
          <a:extLst>
            <a:ext uri="{FF2B5EF4-FFF2-40B4-BE49-F238E27FC236}">
              <a16:creationId xmlns:a16="http://schemas.microsoft.com/office/drawing/2014/main" id="{FFECA945-E36F-4CE6-B8A4-32B631ACDC3A}"/>
            </a:ext>
          </a:extLst>
        </xdr:cNvPr>
        <xdr:cNvSpPr txBox="1"/>
      </xdr:nvSpPr>
      <xdr:spPr>
        <a:xfrm>
          <a:off x="17001490" y="13902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48260</xdr:rowOff>
    </xdr:from>
    <xdr:ext cx="467360" cy="259080"/>
    <xdr:sp macro="" textlink="">
      <xdr:nvSpPr>
        <xdr:cNvPr id="840" name="n_4mainValue【消防施設】&#10;一人当たり面積">
          <a:extLst>
            <a:ext uri="{FF2B5EF4-FFF2-40B4-BE49-F238E27FC236}">
              <a16:creationId xmlns:a16="http://schemas.microsoft.com/office/drawing/2014/main" id="{426B60AE-9140-4D31-83CC-2E23C4180E03}"/>
            </a:ext>
          </a:extLst>
        </xdr:cNvPr>
        <xdr:cNvSpPr txBox="1"/>
      </xdr:nvSpPr>
      <xdr:spPr>
        <a:xfrm>
          <a:off x="16226790" y="13627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1E9ADD8-5B88-4450-AB4F-5BB4CE6ED78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C16B1F8B-875B-4B9A-80C4-1E3BD3F603D1}"/>
            </a:ext>
          </a:extLst>
        </xdr:cNvPr>
        <xdr:cNvSpPr/>
      </xdr:nvSpPr>
      <xdr:spPr>
        <a:xfrm>
          <a:off x="11064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603EE133-20CD-4EF6-A54D-AC40131412CB}"/>
            </a:ext>
          </a:extLst>
        </xdr:cNvPr>
        <xdr:cNvSpPr/>
      </xdr:nvSpPr>
      <xdr:spPr>
        <a:xfrm>
          <a:off x="11064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D20EC1B5-2B11-4C65-9625-181F9A344CB7}"/>
            </a:ext>
          </a:extLst>
        </xdr:cNvPr>
        <xdr:cNvSpPr/>
      </xdr:nvSpPr>
      <xdr:spPr>
        <a:xfrm>
          <a:off x="119659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CF324202-944A-47D7-B33F-FAE806A433C0}"/>
            </a:ext>
          </a:extLst>
        </xdr:cNvPr>
        <xdr:cNvSpPr/>
      </xdr:nvSpPr>
      <xdr:spPr>
        <a:xfrm>
          <a:off x="119659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95BDBEB0-87D2-46AF-BF84-0A415578A378}"/>
            </a:ext>
          </a:extLst>
        </xdr:cNvPr>
        <xdr:cNvSpPr/>
      </xdr:nvSpPr>
      <xdr:spPr>
        <a:xfrm>
          <a:off x="129717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1C4DD40-1B92-4523-B8EA-658CF0DAB71B}"/>
            </a:ext>
          </a:extLst>
        </xdr:cNvPr>
        <xdr:cNvSpPr/>
      </xdr:nvSpPr>
      <xdr:spPr>
        <a:xfrm>
          <a:off x="129717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7FF31CB-9682-4AC3-A047-4D682B82A98C}"/>
            </a:ext>
          </a:extLst>
        </xdr:cNvPr>
        <xdr:cNvSpPr/>
      </xdr:nvSpPr>
      <xdr:spPr>
        <a:xfrm>
          <a:off x="1096010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49" name="テキスト ボックス 848">
          <a:extLst>
            <a:ext uri="{FF2B5EF4-FFF2-40B4-BE49-F238E27FC236}">
              <a16:creationId xmlns:a16="http://schemas.microsoft.com/office/drawing/2014/main" id="{A1F37105-1C00-4C88-B4CB-F1A8041C7B8F}"/>
            </a:ext>
          </a:extLst>
        </xdr:cNvPr>
        <xdr:cNvSpPr txBox="1"/>
      </xdr:nvSpPr>
      <xdr:spPr>
        <a:xfrm>
          <a:off x="10922000" y="1620774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66EB5AF-131E-4317-833B-5EAEF977CE4A}"/>
            </a:ext>
          </a:extLst>
        </xdr:cNvPr>
        <xdr:cNvCxnSpPr/>
      </xdr:nvCxnSpPr>
      <xdr:spPr>
        <a:xfrm>
          <a:off x="10960100" y="186270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51" name="テキスト ボックス 850">
          <a:extLst>
            <a:ext uri="{FF2B5EF4-FFF2-40B4-BE49-F238E27FC236}">
              <a16:creationId xmlns:a16="http://schemas.microsoft.com/office/drawing/2014/main" id="{CF48D0BD-277D-4AF7-B46F-9CB89BEB7539}"/>
            </a:ext>
          </a:extLst>
        </xdr:cNvPr>
        <xdr:cNvSpPr txBox="1"/>
      </xdr:nvSpPr>
      <xdr:spPr>
        <a:xfrm>
          <a:off x="1056132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2" name="直線コネクタ 851">
          <a:extLst>
            <a:ext uri="{FF2B5EF4-FFF2-40B4-BE49-F238E27FC236}">
              <a16:creationId xmlns:a16="http://schemas.microsoft.com/office/drawing/2014/main" id="{56605B53-46B3-4AD6-8634-49E34E40977C}"/>
            </a:ext>
          </a:extLst>
        </xdr:cNvPr>
        <xdr:cNvCxnSpPr/>
      </xdr:nvCxnSpPr>
      <xdr:spPr>
        <a:xfrm>
          <a:off x="10960100" y="1818132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107</xdr:row>
      <xdr:rowOff>105410</xdr:rowOff>
    </xdr:from>
    <xdr:ext cx="403225" cy="259080"/>
    <xdr:sp macro="" textlink="">
      <xdr:nvSpPr>
        <xdr:cNvPr id="853" name="テキスト ボックス 852">
          <a:extLst>
            <a:ext uri="{FF2B5EF4-FFF2-40B4-BE49-F238E27FC236}">
              <a16:creationId xmlns:a16="http://schemas.microsoft.com/office/drawing/2014/main" id="{2357C149-01C2-4E87-91FA-A5FFE467B3C3}"/>
            </a:ext>
          </a:extLst>
        </xdr:cNvPr>
        <xdr:cNvSpPr txBox="1"/>
      </xdr:nvSpPr>
      <xdr:spPr>
        <a:xfrm>
          <a:off x="10602595" y="180428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4" name="直線コネクタ 853">
          <a:extLst>
            <a:ext uri="{FF2B5EF4-FFF2-40B4-BE49-F238E27FC236}">
              <a16:creationId xmlns:a16="http://schemas.microsoft.com/office/drawing/2014/main" id="{30BC0F91-750C-40A0-A752-EE5287147410}"/>
            </a:ext>
          </a:extLst>
        </xdr:cNvPr>
        <xdr:cNvCxnSpPr/>
      </xdr:nvCxnSpPr>
      <xdr:spPr>
        <a:xfrm>
          <a:off x="10960100" y="1773555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55" name="テキスト ボックス 854">
          <a:extLst>
            <a:ext uri="{FF2B5EF4-FFF2-40B4-BE49-F238E27FC236}">
              <a16:creationId xmlns:a16="http://schemas.microsoft.com/office/drawing/2014/main" id="{619AAC00-A8F1-40DC-BEFC-830A9D343CC4}"/>
            </a:ext>
          </a:extLst>
        </xdr:cNvPr>
        <xdr:cNvSpPr txBox="1"/>
      </xdr:nvSpPr>
      <xdr:spPr>
        <a:xfrm>
          <a:off x="10602595" y="175971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6" name="直線コネクタ 855">
          <a:extLst>
            <a:ext uri="{FF2B5EF4-FFF2-40B4-BE49-F238E27FC236}">
              <a16:creationId xmlns:a16="http://schemas.microsoft.com/office/drawing/2014/main" id="{D9F63CEE-B801-4758-A6C8-9D9A34440F86}"/>
            </a:ext>
          </a:extLst>
        </xdr:cNvPr>
        <xdr:cNvCxnSpPr/>
      </xdr:nvCxnSpPr>
      <xdr:spPr>
        <a:xfrm>
          <a:off x="10960100" y="172859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57" name="テキスト ボックス 856">
          <a:extLst>
            <a:ext uri="{FF2B5EF4-FFF2-40B4-BE49-F238E27FC236}">
              <a16:creationId xmlns:a16="http://schemas.microsoft.com/office/drawing/2014/main" id="{EB809CE8-7135-4C2F-A548-43189F3B80AB}"/>
            </a:ext>
          </a:extLst>
        </xdr:cNvPr>
        <xdr:cNvSpPr txBox="1"/>
      </xdr:nvSpPr>
      <xdr:spPr>
        <a:xfrm>
          <a:off x="10602595" y="17147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8" name="直線コネクタ 857">
          <a:extLst>
            <a:ext uri="{FF2B5EF4-FFF2-40B4-BE49-F238E27FC236}">
              <a16:creationId xmlns:a16="http://schemas.microsoft.com/office/drawing/2014/main" id="{05125E2E-44FD-4A55-9790-21559031DFE8}"/>
            </a:ext>
          </a:extLst>
        </xdr:cNvPr>
        <xdr:cNvCxnSpPr/>
      </xdr:nvCxnSpPr>
      <xdr:spPr>
        <a:xfrm>
          <a:off x="10960100" y="168402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9" name="テキスト ボックス 858">
          <a:extLst>
            <a:ext uri="{FF2B5EF4-FFF2-40B4-BE49-F238E27FC236}">
              <a16:creationId xmlns:a16="http://schemas.microsoft.com/office/drawing/2014/main" id="{3D4F4090-B151-4A07-8547-CBF9F039AC83}"/>
            </a:ext>
          </a:extLst>
        </xdr:cNvPr>
        <xdr:cNvSpPr txBox="1"/>
      </xdr:nvSpPr>
      <xdr:spPr>
        <a:xfrm>
          <a:off x="10602595" y="167017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974FA952-D0C4-4D78-875E-0AF639057044}"/>
            </a:ext>
          </a:extLst>
        </xdr:cNvPr>
        <xdr:cNvCxnSpPr/>
      </xdr:nvCxnSpPr>
      <xdr:spPr>
        <a:xfrm>
          <a:off x="10960100" y="1639443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861" name="テキスト ボックス 860">
          <a:extLst>
            <a:ext uri="{FF2B5EF4-FFF2-40B4-BE49-F238E27FC236}">
              <a16:creationId xmlns:a16="http://schemas.microsoft.com/office/drawing/2014/main" id="{6C837C49-E5C4-4A79-BF75-331B5E17B490}"/>
            </a:ext>
          </a:extLst>
        </xdr:cNvPr>
        <xdr:cNvSpPr txBox="1"/>
      </xdr:nvSpPr>
      <xdr:spPr>
        <a:xfrm>
          <a:off x="10666730" y="162560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35402967-7779-46DF-988D-EDD17BFD99C1}"/>
            </a:ext>
          </a:extLst>
        </xdr:cNvPr>
        <xdr:cNvSpPr/>
      </xdr:nvSpPr>
      <xdr:spPr>
        <a:xfrm>
          <a:off x="1096010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117475</xdr:rowOff>
    </xdr:from>
    <xdr:to>
      <xdr:col>85</xdr:col>
      <xdr:colOff>126365</xdr:colOff>
      <xdr:row>108</xdr:row>
      <xdr:rowOff>50800</xdr:rowOff>
    </xdr:to>
    <xdr:cxnSp macro="">
      <xdr:nvCxnSpPr>
        <xdr:cNvPr id="863" name="直線コネクタ 862">
          <a:extLst>
            <a:ext uri="{FF2B5EF4-FFF2-40B4-BE49-F238E27FC236}">
              <a16:creationId xmlns:a16="http://schemas.microsoft.com/office/drawing/2014/main" id="{80B62B10-4D09-4D93-8A35-A109D894FCFF}"/>
            </a:ext>
          </a:extLst>
        </xdr:cNvPr>
        <xdr:cNvCxnSpPr/>
      </xdr:nvCxnSpPr>
      <xdr:spPr>
        <a:xfrm flipV="1">
          <a:off x="14375765" y="16713835"/>
          <a:ext cx="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54610</xdr:rowOff>
    </xdr:from>
    <xdr:ext cx="405130" cy="256540"/>
    <xdr:sp macro="" textlink="">
      <xdr:nvSpPr>
        <xdr:cNvPr id="864" name="【庁舎】&#10;有形固定資産減価償却率最小値テキスト">
          <a:extLst>
            <a:ext uri="{FF2B5EF4-FFF2-40B4-BE49-F238E27FC236}">
              <a16:creationId xmlns:a16="http://schemas.microsoft.com/office/drawing/2014/main" id="{AF94863D-6BB6-480A-A123-2F858B7755B8}"/>
            </a:ext>
          </a:extLst>
        </xdr:cNvPr>
        <xdr:cNvSpPr txBox="1"/>
      </xdr:nvSpPr>
      <xdr:spPr>
        <a:xfrm>
          <a:off x="14414500" y="181597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50800</xdr:rowOff>
    </xdr:from>
    <xdr:to>
      <xdr:col>86</xdr:col>
      <xdr:colOff>25400</xdr:colOff>
      <xdr:row>108</xdr:row>
      <xdr:rowOff>50800</xdr:rowOff>
    </xdr:to>
    <xdr:cxnSp macro="">
      <xdr:nvCxnSpPr>
        <xdr:cNvPr id="865" name="直線コネクタ 864">
          <a:extLst>
            <a:ext uri="{FF2B5EF4-FFF2-40B4-BE49-F238E27FC236}">
              <a16:creationId xmlns:a16="http://schemas.microsoft.com/office/drawing/2014/main" id="{F54F2207-445A-4913-A7CE-C743D4923F4A}"/>
            </a:ext>
          </a:extLst>
        </xdr:cNvPr>
        <xdr:cNvCxnSpPr/>
      </xdr:nvCxnSpPr>
      <xdr:spPr>
        <a:xfrm>
          <a:off x="14287500" y="18155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64135</xdr:rowOff>
    </xdr:from>
    <xdr:ext cx="405130" cy="256540"/>
    <xdr:sp macro="" textlink="">
      <xdr:nvSpPr>
        <xdr:cNvPr id="866" name="【庁舎】&#10;有形固定資産減価償却率最大値テキスト">
          <a:extLst>
            <a:ext uri="{FF2B5EF4-FFF2-40B4-BE49-F238E27FC236}">
              <a16:creationId xmlns:a16="http://schemas.microsoft.com/office/drawing/2014/main" id="{9731E5C4-4CD2-4344-81AF-7C744973CDBD}"/>
            </a:ext>
          </a:extLst>
        </xdr:cNvPr>
        <xdr:cNvSpPr txBox="1"/>
      </xdr:nvSpPr>
      <xdr:spPr>
        <a:xfrm>
          <a:off x="14414500" y="164928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117475</xdr:rowOff>
    </xdr:from>
    <xdr:to>
      <xdr:col>86</xdr:col>
      <xdr:colOff>25400</xdr:colOff>
      <xdr:row>99</xdr:row>
      <xdr:rowOff>117475</xdr:rowOff>
    </xdr:to>
    <xdr:cxnSp macro="">
      <xdr:nvCxnSpPr>
        <xdr:cNvPr id="867" name="直線コネクタ 866">
          <a:extLst>
            <a:ext uri="{FF2B5EF4-FFF2-40B4-BE49-F238E27FC236}">
              <a16:creationId xmlns:a16="http://schemas.microsoft.com/office/drawing/2014/main" id="{FECA5413-FBBC-45E6-966C-10ADEFD5F671}"/>
            </a:ext>
          </a:extLst>
        </xdr:cNvPr>
        <xdr:cNvCxnSpPr/>
      </xdr:nvCxnSpPr>
      <xdr:spPr>
        <a:xfrm>
          <a:off x="14287500" y="167138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39370</xdr:rowOff>
    </xdr:from>
    <xdr:ext cx="405130" cy="259080"/>
    <xdr:sp macro="" textlink="">
      <xdr:nvSpPr>
        <xdr:cNvPr id="868" name="【庁舎】&#10;有形固定資産減価償却率平均値テキスト">
          <a:extLst>
            <a:ext uri="{FF2B5EF4-FFF2-40B4-BE49-F238E27FC236}">
              <a16:creationId xmlns:a16="http://schemas.microsoft.com/office/drawing/2014/main" id="{CA45007D-59B7-4F83-A6C2-8426A58B8485}"/>
            </a:ext>
          </a:extLst>
        </xdr:cNvPr>
        <xdr:cNvSpPr txBox="1"/>
      </xdr:nvSpPr>
      <xdr:spPr>
        <a:xfrm>
          <a:off x="14414500" y="17138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16510</xdr:rowOff>
    </xdr:from>
    <xdr:to>
      <xdr:col>85</xdr:col>
      <xdr:colOff>177800</xdr:colOff>
      <xdr:row>103</xdr:row>
      <xdr:rowOff>118110</xdr:rowOff>
    </xdr:to>
    <xdr:sp macro="" textlink="">
      <xdr:nvSpPr>
        <xdr:cNvPr id="869" name="フローチャート: 判断 868">
          <a:extLst>
            <a:ext uri="{FF2B5EF4-FFF2-40B4-BE49-F238E27FC236}">
              <a16:creationId xmlns:a16="http://schemas.microsoft.com/office/drawing/2014/main" id="{99E70295-2C4C-4F18-8BB7-D7D3DB4116B5}"/>
            </a:ext>
          </a:extLst>
        </xdr:cNvPr>
        <xdr:cNvSpPr/>
      </xdr:nvSpPr>
      <xdr:spPr>
        <a:xfrm>
          <a:off x="14325600" y="172834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146685</xdr:rowOff>
    </xdr:from>
    <xdr:to>
      <xdr:col>81</xdr:col>
      <xdr:colOff>101600</xdr:colOff>
      <xdr:row>103</xdr:row>
      <xdr:rowOff>76835</xdr:rowOff>
    </xdr:to>
    <xdr:sp macro="" textlink="">
      <xdr:nvSpPr>
        <xdr:cNvPr id="870" name="フローチャート: 判断 869">
          <a:extLst>
            <a:ext uri="{FF2B5EF4-FFF2-40B4-BE49-F238E27FC236}">
              <a16:creationId xmlns:a16="http://schemas.microsoft.com/office/drawing/2014/main" id="{C73A4D9D-6407-41F2-9D6A-203C4FC1C2AA}"/>
            </a:ext>
          </a:extLst>
        </xdr:cNvPr>
        <xdr:cNvSpPr/>
      </xdr:nvSpPr>
      <xdr:spPr>
        <a:xfrm>
          <a:off x="13578840" y="17245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153670</xdr:rowOff>
    </xdr:from>
    <xdr:to>
      <xdr:col>76</xdr:col>
      <xdr:colOff>165100</xdr:colOff>
      <xdr:row>103</xdr:row>
      <xdr:rowOff>83820</xdr:rowOff>
    </xdr:to>
    <xdr:sp macro="" textlink="">
      <xdr:nvSpPr>
        <xdr:cNvPr id="871" name="フローチャート: 判断 870">
          <a:extLst>
            <a:ext uri="{FF2B5EF4-FFF2-40B4-BE49-F238E27FC236}">
              <a16:creationId xmlns:a16="http://schemas.microsoft.com/office/drawing/2014/main" id="{F3C65296-E11E-428B-935D-D48E4D4BA9EA}"/>
            </a:ext>
          </a:extLst>
        </xdr:cNvPr>
        <xdr:cNvSpPr/>
      </xdr:nvSpPr>
      <xdr:spPr>
        <a:xfrm>
          <a:off x="12804140" y="17252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102870</xdr:rowOff>
    </xdr:from>
    <xdr:to>
      <xdr:col>72</xdr:col>
      <xdr:colOff>38100</xdr:colOff>
      <xdr:row>103</xdr:row>
      <xdr:rowOff>33020</xdr:rowOff>
    </xdr:to>
    <xdr:sp macro="" textlink="">
      <xdr:nvSpPr>
        <xdr:cNvPr id="872" name="フローチャート: 判断 871">
          <a:extLst>
            <a:ext uri="{FF2B5EF4-FFF2-40B4-BE49-F238E27FC236}">
              <a16:creationId xmlns:a16="http://schemas.microsoft.com/office/drawing/2014/main" id="{F403ADAA-CF97-4BE8-9545-80EC77B3DC29}"/>
            </a:ext>
          </a:extLst>
        </xdr:cNvPr>
        <xdr:cNvSpPr/>
      </xdr:nvSpPr>
      <xdr:spPr>
        <a:xfrm>
          <a:off x="12029440" y="17202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80010</xdr:rowOff>
    </xdr:from>
    <xdr:to>
      <xdr:col>67</xdr:col>
      <xdr:colOff>101600</xdr:colOff>
      <xdr:row>103</xdr:row>
      <xdr:rowOff>10160</xdr:rowOff>
    </xdr:to>
    <xdr:sp macro="" textlink="">
      <xdr:nvSpPr>
        <xdr:cNvPr id="873" name="フローチャート: 判断 872">
          <a:extLst>
            <a:ext uri="{FF2B5EF4-FFF2-40B4-BE49-F238E27FC236}">
              <a16:creationId xmlns:a16="http://schemas.microsoft.com/office/drawing/2014/main" id="{DB1E2D2F-7A2F-4027-9ECC-E4FDE9768E59}"/>
            </a:ext>
          </a:extLst>
        </xdr:cNvPr>
        <xdr:cNvSpPr/>
      </xdr:nvSpPr>
      <xdr:spPr>
        <a:xfrm>
          <a:off x="11231880" y="17179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C1D69DA5-C54E-410E-B32A-CB3E5548488A}"/>
            </a:ext>
          </a:extLst>
        </xdr:cNvPr>
        <xdr:cNvSpPr txBox="1"/>
      </xdr:nvSpPr>
      <xdr:spPr>
        <a:xfrm>
          <a:off x="14208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8C6096D8-393F-4ED8-B1D1-A670EC9F02B9}"/>
            </a:ext>
          </a:extLst>
        </xdr:cNvPr>
        <xdr:cNvSpPr txBox="1"/>
      </xdr:nvSpPr>
      <xdr:spPr>
        <a:xfrm>
          <a:off x="134620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C0E62A96-EF22-4CC1-9717-3F52F80608B8}"/>
            </a:ext>
          </a:extLst>
        </xdr:cNvPr>
        <xdr:cNvSpPr txBox="1"/>
      </xdr:nvSpPr>
      <xdr:spPr>
        <a:xfrm>
          <a:off x="126873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2E1E482B-DCD6-40D2-9A74-D84BBD19D6B6}"/>
            </a:ext>
          </a:extLst>
        </xdr:cNvPr>
        <xdr:cNvSpPr txBox="1"/>
      </xdr:nvSpPr>
      <xdr:spPr>
        <a:xfrm>
          <a:off x="1190498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69AE5922-0B24-4403-8AF1-420032CCFEFD}"/>
            </a:ext>
          </a:extLst>
        </xdr:cNvPr>
        <xdr:cNvSpPr txBox="1"/>
      </xdr:nvSpPr>
      <xdr:spPr>
        <a:xfrm>
          <a:off x="111150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20955</xdr:rowOff>
    </xdr:from>
    <xdr:to>
      <xdr:col>85</xdr:col>
      <xdr:colOff>177800</xdr:colOff>
      <xdr:row>103</xdr:row>
      <xdr:rowOff>122555</xdr:rowOff>
    </xdr:to>
    <xdr:sp macro="" textlink="">
      <xdr:nvSpPr>
        <xdr:cNvPr id="879" name="楕円 878">
          <a:extLst>
            <a:ext uri="{FF2B5EF4-FFF2-40B4-BE49-F238E27FC236}">
              <a16:creationId xmlns:a16="http://schemas.microsoft.com/office/drawing/2014/main" id="{C3BDB929-9DA9-426F-9B32-FD991D541FEF}"/>
            </a:ext>
          </a:extLst>
        </xdr:cNvPr>
        <xdr:cNvSpPr/>
      </xdr:nvSpPr>
      <xdr:spPr>
        <a:xfrm>
          <a:off x="14325600" y="17287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170815</xdr:rowOff>
    </xdr:from>
    <xdr:ext cx="405130" cy="258445"/>
    <xdr:sp macro="" textlink="">
      <xdr:nvSpPr>
        <xdr:cNvPr id="880" name="【庁舎】&#10;有形固定資産減価償却率該当値テキスト">
          <a:extLst>
            <a:ext uri="{FF2B5EF4-FFF2-40B4-BE49-F238E27FC236}">
              <a16:creationId xmlns:a16="http://schemas.microsoft.com/office/drawing/2014/main" id="{E9218874-D327-4507-AEBB-7507809421DC}"/>
            </a:ext>
          </a:extLst>
        </xdr:cNvPr>
        <xdr:cNvSpPr txBox="1"/>
      </xdr:nvSpPr>
      <xdr:spPr>
        <a:xfrm>
          <a:off x="14414500" y="17270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151130</xdr:rowOff>
    </xdr:from>
    <xdr:to>
      <xdr:col>81</xdr:col>
      <xdr:colOff>101600</xdr:colOff>
      <xdr:row>103</xdr:row>
      <xdr:rowOff>81280</xdr:rowOff>
    </xdr:to>
    <xdr:sp macro="" textlink="">
      <xdr:nvSpPr>
        <xdr:cNvPr id="881" name="楕円 880">
          <a:extLst>
            <a:ext uri="{FF2B5EF4-FFF2-40B4-BE49-F238E27FC236}">
              <a16:creationId xmlns:a16="http://schemas.microsoft.com/office/drawing/2014/main" id="{3E09A379-8AAD-4EB0-ADB3-923DE24D48F1}"/>
            </a:ext>
          </a:extLst>
        </xdr:cNvPr>
        <xdr:cNvSpPr/>
      </xdr:nvSpPr>
      <xdr:spPr>
        <a:xfrm>
          <a:off x="1357884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30480</xdr:rowOff>
    </xdr:from>
    <xdr:to>
      <xdr:col>85</xdr:col>
      <xdr:colOff>127000</xdr:colOff>
      <xdr:row>103</xdr:row>
      <xdr:rowOff>71755</xdr:rowOff>
    </xdr:to>
    <xdr:cxnSp macro="">
      <xdr:nvCxnSpPr>
        <xdr:cNvPr id="882" name="直線コネクタ 881">
          <a:extLst>
            <a:ext uri="{FF2B5EF4-FFF2-40B4-BE49-F238E27FC236}">
              <a16:creationId xmlns:a16="http://schemas.microsoft.com/office/drawing/2014/main" id="{551BA7E3-B169-4335-B593-58C5F8AD95BC}"/>
            </a:ext>
          </a:extLst>
        </xdr:cNvPr>
        <xdr:cNvCxnSpPr/>
      </xdr:nvCxnSpPr>
      <xdr:spPr>
        <a:xfrm>
          <a:off x="13629640" y="17297400"/>
          <a:ext cx="7467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132715</xdr:rowOff>
    </xdr:from>
    <xdr:to>
      <xdr:col>76</xdr:col>
      <xdr:colOff>165100</xdr:colOff>
      <xdr:row>103</xdr:row>
      <xdr:rowOff>63500</xdr:rowOff>
    </xdr:to>
    <xdr:sp macro="" textlink="">
      <xdr:nvSpPr>
        <xdr:cNvPr id="883" name="楕円 882">
          <a:extLst>
            <a:ext uri="{FF2B5EF4-FFF2-40B4-BE49-F238E27FC236}">
              <a16:creationId xmlns:a16="http://schemas.microsoft.com/office/drawing/2014/main" id="{59CBDDE9-9F5B-4502-85B7-37BF432D9AB8}"/>
            </a:ext>
          </a:extLst>
        </xdr:cNvPr>
        <xdr:cNvSpPr/>
      </xdr:nvSpPr>
      <xdr:spPr>
        <a:xfrm>
          <a:off x="12804140" y="172319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12065</xdr:rowOff>
    </xdr:from>
    <xdr:to>
      <xdr:col>81</xdr:col>
      <xdr:colOff>50800</xdr:colOff>
      <xdr:row>103</xdr:row>
      <xdr:rowOff>30480</xdr:rowOff>
    </xdr:to>
    <xdr:cxnSp macro="">
      <xdr:nvCxnSpPr>
        <xdr:cNvPr id="884" name="直線コネクタ 883">
          <a:extLst>
            <a:ext uri="{FF2B5EF4-FFF2-40B4-BE49-F238E27FC236}">
              <a16:creationId xmlns:a16="http://schemas.microsoft.com/office/drawing/2014/main" id="{B6444F70-31C1-4FD2-A783-FD9B6B77BCA4}"/>
            </a:ext>
          </a:extLst>
        </xdr:cNvPr>
        <xdr:cNvCxnSpPr/>
      </xdr:nvCxnSpPr>
      <xdr:spPr>
        <a:xfrm>
          <a:off x="12854940" y="17278985"/>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82550</xdr:rowOff>
    </xdr:from>
    <xdr:to>
      <xdr:col>72</xdr:col>
      <xdr:colOff>38100</xdr:colOff>
      <xdr:row>103</xdr:row>
      <xdr:rowOff>12700</xdr:rowOff>
    </xdr:to>
    <xdr:sp macro="" textlink="">
      <xdr:nvSpPr>
        <xdr:cNvPr id="885" name="楕円 884">
          <a:extLst>
            <a:ext uri="{FF2B5EF4-FFF2-40B4-BE49-F238E27FC236}">
              <a16:creationId xmlns:a16="http://schemas.microsoft.com/office/drawing/2014/main" id="{D41655FB-7169-4502-AA76-7F640BBF5986}"/>
            </a:ext>
          </a:extLst>
        </xdr:cNvPr>
        <xdr:cNvSpPr/>
      </xdr:nvSpPr>
      <xdr:spPr>
        <a:xfrm>
          <a:off x="12029440" y="17181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133350</xdr:rowOff>
    </xdr:from>
    <xdr:to>
      <xdr:col>76</xdr:col>
      <xdr:colOff>114300</xdr:colOff>
      <xdr:row>103</xdr:row>
      <xdr:rowOff>12065</xdr:rowOff>
    </xdr:to>
    <xdr:cxnSp macro="">
      <xdr:nvCxnSpPr>
        <xdr:cNvPr id="886" name="直線コネクタ 885">
          <a:extLst>
            <a:ext uri="{FF2B5EF4-FFF2-40B4-BE49-F238E27FC236}">
              <a16:creationId xmlns:a16="http://schemas.microsoft.com/office/drawing/2014/main" id="{990987EC-B03F-4F85-9F34-EF80EA481DA5}"/>
            </a:ext>
          </a:extLst>
        </xdr:cNvPr>
        <xdr:cNvCxnSpPr/>
      </xdr:nvCxnSpPr>
      <xdr:spPr>
        <a:xfrm>
          <a:off x="12072620" y="17232630"/>
          <a:ext cx="78232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36830</xdr:rowOff>
    </xdr:from>
    <xdr:to>
      <xdr:col>67</xdr:col>
      <xdr:colOff>101600</xdr:colOff>
      <xdr:row>102</xdr:row>
      <xdr:rowOff>138430</xdr:rowOff>
    </xdr:to>
    <xdr:sp macro="" textlink="">
      <xdr:nvSpPr>
        <xdr:cNvPr id="887" name="楕円 886">
          <a:extLst>
            <a:ext uri="{FF2B5EF4-FFF2-40B4-BE49-F238E27FC236}">
              <a16:creationId xmlns:a16="http://schemas.microsoft.com/office/drawing/2014/main" id="{51404FBF-07A4-4270-BDB7-0F39E5668BEF}"/>
            </a:ext>
          </a:extLst>
        </xdr:cNvPr>
        <xdr:cNvSpPr/>
      </xdr:nvSpPr>
      <xdr:spPr>
        <a:xfrm>
          <a:off x="11231880" y="171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87630</xdr:rowOff>
    </xdr:from>
    <xdr:to>
      <xdr:col>71</xdr:col>
      <xdr:colOff>177800</xdr:colOff>
      <xdr:row>102</xdr:row>
      <xdr:rowOff>133350</xdr:rowOff>
    </xdr:to>
    <xdr:cxnSp macro="">
      <xdr:nvCxnSpPr>
        <xdr:cNvPr id="888" name="直線コネクタ 887">
          <a:extLst>
            <a:ext uri="{FF2B5EF4-FFF2-40B4-BE49-F238E27FC236}">
              <a16:creationId xmlns:a16="http://schemas.microsoft.com/office/drawing/2014/main" id="{84EC5AC5-D8A4-4F11-B2A2-6F90CDFB6C6F}"/>
            </a:ext>
          </a:extLst>
        </xdr:cNvPr>
        <xdr:cNvCxnSpPr/>
      </xdr:nvCxnSpPr>
      <xdr:spPr>
        <a:xfrm>
          <a:off x="11282680" y="17186910"/>
          <a:ext cx="7899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93345</xdr:rowOff>
    </xdr:from>
    <xdr:ext cx="405130" cy="259080"/>
    <xdr:sp macro="" textlink="">
      <xdr:nvSpPr>
        <xdr:cNvPr id="889" name="n_1aveValue【庁舎】&#10;有形固定資産減価償却率">
          <a:extLst>
            <a:ext uri="{FF2B5EF4-FFF2-40B4-BE49-F238E27FC236}">
              <a16:creationId xmlns:a16="http://schemas.microsoft.com/office/drawing/2014/main" id="{346D2843-E112-4501-8E99-C4F37AC843B2}"/>
            </a:ext>
          </a:extLst>
        </xdr:cNvPr>
        <xdr:cNvSpPr txBox="1"/>
      </xdr:nvSpPr>
      <xdr:spPr>
        <a:xfrm>
          <a:off x="13437235" y="17024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74930</xdr:rowOff>
    </xdr:from>
    <xdr:ext cx="402590" cy="256540"/>
    <xdr:sp macro="" textlink="">
      <xdr:nvSpPr>
        <xdr:cNvPr id="890" name="n_2aveValue【庁舎】&#10;有形固定資産減価償却率">
          <a:extLst>
            <a:ext uri="{FF2B5EF4-FFF2-40B4-BE49-F238E27FC236}">
              <a16:creationId xmlns:a16="http://schemas.microsoft.com/office/drawing/2014/main" id="{F944634C-E48B-4425-B387-CE55D830F3A1}"/>
            </a:ext>
          </a:extLst>
        </xdr:cNvPr>
        <xdr:cNvSpPr txBox="1"/>
      </xdr:nvSpPr>
      <xdr:spPr>
        <a:xfrm>
          <a:off x="12675235" y="173418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24130</xdr:rowOff>
    </xdr:from>
    <xdr:ext cx="402590" cy="259080"/>
    <xdr:sp macro="" textlink="">
      <xdr:nvSpPr>
        <xdr:cNvPr id="891" name="n_3aveValue【庁舎】&#10;有形固定資産減価償却率">
          <a:extLst>
            <a:ext uri="{FF2B5EF4-FFF2-40B4-BE49-F238E27FC236}">
              <a16:creationId xmlns:a16="http://schemas.microsoft.com/office/drawing/2014/main" id="{4BE60ECD-7DBC-4E71-8B9F-00941EE550C7}"/>
            </a:ext>
          </a:extLst>
        </xdr:cNvPr>
        <xdr:cNvSpPr txBox="1"/>
      </xdr:nvSpPr>
      <xdr:spPr>
        <a:xfrm>
          <a:off x="11900535" y="17291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1270</xdr:rowOff>
    </xdr:from>
    <xdr:ext cx="402590" cy="259080"/>
    <xdr:sp macro="" textlink="">
      <xdr:nvSpPr>
        <xdr:cNvPr id="892" name="n_4aveValue【庁舎】&#10;有形固定資産減価償却率">
          <a:extLst>
            <a:ext uri="{FF2B5EF4-FFF2-40B4-BE49-F238E27FC236}">
              <a16:creationId xmlns:a16="http://schemas.microsoft.com/office/drawing/2014/main" id="{99BDBB1E-5CC3-414F-AE3F-B64A50D1CF78}"/>
            </a:ext>
          </a:extLst>
        </xdr:cNvPr>
        <xdr:cNvSpPr txBox="1"/>
      </xdr:nvSpPr>
      <xdr:spPr>
        <a:xfrm>
          <a:off x="11102975" y="172681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72390</xdr:rowOff>
    </xdr:from>
    <xdr:ext cx="405130" cy="259080"/>
    <xdr:sp macro="" textlink="">
      <xdr:nvSpPr>
        <xdr:cNvPr id="893" name="n_1mainValue【庁舎】&#10;有形固定資産減価償却率">
          <a:extLst>
            <a:ext uri="{FF2B5EF4-FFF2-40B4-BE49-F238E27FC236}">
              <a16:creationId xmlns:a16="http://schemas.microsoft.com/office/drawing/2014/main" id="{4BFDFE0B-06B4-41AA-A6FB-262427B5729E}"/>
            </a:ext>
          </a:extLst>
        </xdr:cNvPr>
        <xdr:cNvSpPr txBox="1"/>
      </xdr:nvSpPr>
      <xdr:spPr>
        <a:xfrm>
          <a:off x="13437235" y="17339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79375</xdr:rowOff>
    </xdr:from>
    <xdr:ext cx="402590" cy="258445"/>
    <xdr:sp macro="" textlink="">
      <xdr:nvSpPr>
        <xdr:cNvPr id="894" name="n_2mainValue【庁舎】&#10;有形固定資産減価償却率">
          <a:extLst>
            <a:ext uri="{FF2B5EF4-FFF2-40B4-BE49-F238E27FC236}">
              <a16:creationId xmlns:a16="http://schemas.microsoft.com/office/drawing/2014/main" id="{85774ABC-C2F6-49BB-B936-8B7CD0E24867}"/>
            </a:ext>
          </a:extLst>
        </xdr:cNvPr>
        <xdr:cNvSpPr txBox="1"/>
      </xdr:nvSpPr>
      <xdr:spPr>
        <a:xfrm>
          <a:off x="12675235" y="170110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29210</xdr:rowOff>
    </xdr:from>
    <xdr:ext cx="402590" cy="256540"/>
    <xdr:sp macro="" textlink="">
      <xdr:nvSpPr>
        <xdr:cNvPr id="895" name="n_3mainValue【庁舎】&#10;有形固定資産減価償却率">
          <a:extLst>
            <a:ext uri="{FF2B5EF4-FFF2-40B4-BE49-F238E27FC236}">
              <a16:creationId xmlns:a16="http://schemas.microsoft.com/office/drawing/2014/main" id="{77C9822E-3F4D-4A37-AB2C-C2D470E059EF}"/>
            </a:ext>
          </a:extLst>
        </xdr:cNvPr>
        <xdr:cNvSpPr txBox="1"/>
      </xdr:nvSpPr>
      <xdr:spPr>
        <a:xfrm>
          <a:off x="11900535" y="169608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154940</xdr:rowOff>
    </xdr:from>
    <xdr:ext cx="402590" cy="256540"/>
    <xdr:sp macro="" textlink="">
      <xdr:nvSpPr>
        <xdr:cNvPr id="896" name="n_4mainValue【庁舎】&#10;有形固定資産減価償却率">
          <a:extLst>
            <a:ext uri="{FF2B5EF4-FFF2-40B4-BE49-F238E27FC236}">
              <a16:creationId xmlns:a16="http://schemas.microsoft.com/office/drawing/2014/main" id="{210194FA-E930-47FC-BE6F-01DA4591C136}"/>
            </a:ext>
          </a:extLst>
        </xdr:cNvPr>
        <xdr:cNvSpPr txBox="1"/>
      </xdr:nvSpPr>
      <xdr:spPr>
        <a:xfrm>
          <a:off x="11102975" y="16918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456D4D51-649D-4DF3-B2BE-8554BFAD7E9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ABD109C7-25E1-4B06-AE1D-E0E765956935}"/>
            </a:ext>
          </a:extLst>
        </xdr:cNvPr>
        <xdr:cNvSpPr/>
      </xdr:nvSpPr>
      <xdr:spPr>
        <a:xfrm>
          <a:off x="16220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169E0A12-A75D-46D1-89F6-77E56675102C}"/>
            </a:ext>
          </a:extLst>
        </xdr:cNvPr>
        <xdr:cNvSpPr/>
      </xdr:nvSpPr>
      <xdr:spPr>
        <a:xfrm>
          <a:off x="16220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D793397D-E7D5-4B5B-AB7E-8C5134FBFCCC}"/>
            </a:ext>
          </a:extLst>
        </xdr:cNvPr>
        <xdr:cNvSpPr/>
      </xdr:nvSpPr>
      <xdr:spPr>
        <a:xfrm>
          <a:off x="170992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1353D385-39D5-4B13-B180-5C52FB533559}"/>
            </a:ext>
          </a:extLst>
        </xdr:cNvPr>
        <xdr:cNvSpPr/>
      </xdr:nvSpPr>
      <xdr:spPr>
        <a:xfrm>
          <a:off x="170992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4D89A6DD-BB6D-497E-8028-44C163B2CB29}"/>
            </a:ext>
          </a:extLst>
        </xdr:cNvPr>
        <xdr:cNvSpPr/>
      </xdr:nvSpPr>
      <xdr:spPr>
        <a:xfrm>
          <a:off x="1810512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155E8E74-5253-41CF-A190-5032D4E1E48B}"/>
            </a:ext>
          </a:extLst>
        </xdr:cNvPr>
        <xdr:cNvSpPr/>
      </xdr:nvSpPr>
      <xdr:spPr>
        <a:xfrm>
          <a:off x="1810512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541848DA-4C0E-45EC-9DD2-9E620CACD688}"/>
            </a:ext>
          </a:extLst>
        </xdr:cNvPr>
        <xdr:cNvSpPr/>
      </xdr:nvSpPr>
      <xdr:spPr>
        <a:xfrm>
          <a:off x="1609344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905" name="テキスト ボックス 904">
          <a:extLst>
            <a:ext uri="{FF2B5EF4-FFF2-40B4-BE49-F238E27FC236}">
              <a16:creationId xmlns:a16="http://schemas.microsoft.com/office/drawing/2014/main" id="{F8EFDAE5-9C75-4A9B-9FFC-7158C3FB4DF1}"/>
            </a:ext>
          </a:extLst>
        </xdr:cNvPr>
        <xdr:cNvSpPr txBox="1"/>
      </xdr:nvSpPr>
      <xdr:spPr>
        <a:xfrm>
          <a:off x="16078200" y="1620774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2F7BB0F0-9FAA-4438-9D8B-417B93928668}"/>
            </a:ext>
          </a:extLst>
        </xdr:cNvPr>
        <xdr:cNvCxnSpPr/>
      </xdr:nvCxnSpPr>
      <xdr:spPr>
        <a:xfrm>
          <a:off x="1609344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907" name="テキスト ボックス 906">
          <a:extLst>
            <a:ext uri="{FF2B5EF4-FFF2-40B4-BE49-F238E27FC236}">
              <a16:creationId xmlns:a16="http://schemas.microsoft.com/office/drawing/2014/main" id="{344435D2-F36F-4AAD-9343-AA1149D82484}"/>
            </a:ext>
          </a:extLst>
        </xdr:cNvPr>
        <xdr:cNvSpPr txBox="1"/>
      </xdr:nvSpPr>
      <xdr:spPr>
        <a:xfrm>
          <a:off x="15694660" y="1848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122A7CC0-4200-4161-BDBD-05788BA187C3}"/>
            </a:ext>
          </a:extLst>
        </xdr:cNvPr>
        <xdr:cNvCxnSpPr/>
      </xdr:nvCxnSpPr>
      <xdr:spPr>
        <a:xfrm>
          <a:off x="16093440" y="181813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909" name="テキスト ボックス 908">
          <a:extLst>
            <a:ext uri="{FF2B5EF4-FFF2-40B4-BE49-F238E27FC236}">
              <a16:creationId xmlns:a16="http://schemas.microsoft.com/office/drawing/2014/main" id="{1A41905C-4D59-447B-A0BA-5907F13E4663}"/>
            </a:ext>
          </a:extLst>
        </xdr:cNvPr>
        <xdr:cNvSpPr txBox="1"/>
      </xdr:nvSpPr>
      <xdr:spPr>
        <a:xfrm>
          <a:off x="15694660" y="180428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F19B8E4C-A7C6-42BA-93D8-C76CDFD84F72}"/>
            </a:ext>
          </a:extLst>
        </xdr:cNvPr>
        <xdr:cNvCxnSpPr/>
      </xdr:nvCxnSpPr>
      <xdr:spPr>
        <a:xfrm>
          <a:off x="16093440" y="177355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911" name="テキスト ボックス 910">
          <a:extLst>
            <a:ext uri="{FF2B5EF4-FFF2-40B4-BE49-F238E27FC236}">
              <a16:creationId xmlns:a16="http://schemas.microsoft.com/office/drawing/2014/main" id="{D6E48EB1-062B-46EA-9FB1-1A7F7685054F}"/>
            </a:ext>
          </a:extLst>
        </xdr:cNvPr>
        <xdr:cNvSpPr txBox="1"/>
      </xdr:nvSpPr>
      <xdr:spPr>
        <a:xfrm>
          <a:off x="15694660" y="175971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451B9037-0462-4A34-ACA5-C2E2215A15A3}"/>
            </a:ext>
          </a:extLst>
        </xdr:cNvPr>
        <xdr:cNvCxnSpPr/>
      </xdr:nvCxnSpPr>
      <xdr:spPr>
        <a:xfrm>
          <a:off x="16093440" y="172859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913" name="テキスト ボックス 912">
          <a:extLst>
            <a:ext uri="{FF2B5EF4-FFF2-40B4-BE49-F238E27FC236}">
              <a16:creationId xmlns:a16="http://schemas.microsoft.com/office/drawing/2014/main" id="{CAACC334-7A07-4ECC-AB45-7C8A481C96A1}"/>
            </a:ext>
          </a:extLst>
        </xdr:cNvPr>
        <xdr:cNvSpPr txBox="1"/>
      </xdr:nvSpPr>
      <xdr:spPr>
        <a:xfrm>
          <a:off x="15694660" y="17147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E9904A7C-719E-4F85-9996-B63F5B17757D}"/>
            </a:ext>
          </a:extLst>
        </xdr:cNvPr>
        <xdr:cNvCxnSpPr/>
      </xdr:nvCxnSpPr>
      <xdr:spPr>
        <a:xfrm>
          <a:off x="16093440" y="16840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915" name="テキスト ボックス 914">
          <a:extLst>
            <a:ext uri="{FF2B5EF4-FFF2-40B4-BE49-F238E27FC236}">
              <a16:creationId xmlns:a16="http://schemas.microsoft.com/office/drawing/2014/main" id="{FC4298BF-0B8F-4B60-A487-D7EBD21702FD}"/>
            </a:ext>
          </a:extLst>
        </xdr:cNvPr>
        <xdr:cNvSpPr txBox="1"/>
      </xdr:nvSpPr>
      <xdr:spPr>
        <a:xfrm>
          <a:off x="15694660" y="167017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9203AF04-EF83-4AFB-8741-3CE093273251}"/>
            </a:ext>
          </a:extLst>
        </xdr:cNvPr>
        <xdr:cNvCxnSpPr/>
      </xdr:nvCxnSpPr>
      <xdr:spPr>
        <a:xfrm>
          <a:off x="1609344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17" name="テキスト ボックス 916">
          <a:extLst>
            <a:ext uri="{FF2B5EF4-FFF2-40B4-BE49-F238E27FC236}">
              <a16:creationId xmlns:a16="http://schemas.microsoft.com/office/drawing/2014/main" id="{B357B60D-ED6C-4DB1-BFD6-FBE62BD3C224}"/>
            </a:ext>
          </a:extLst>
        </xdr:cNvPr>
        <xdr:cNvSpPr txBox="1"/>
      </xdr:nvSpPr>
      <xdr:spPr>
        <a:xfrm>
          <a:off x="15694660" y="162560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9942792E-DC59-4706-91E7-A8C37BE3C189}"/>
            </a:ext>
          </a:extLst>
        </xdr:cNvPr>
        <xdr:cNvSpPr/>
      </xdr:nvSpPr>
      <xdr:spPr>
        <a:xfrm>
          <a:off x="1609344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158750</xdr:rowOff>
    </xdr:from>
    <xdr:to>
      <xdr:col>116</xdr:col>
      <xdr:colOff>62865</xdr:colOff>
      <xdr:row>108</xdr:row>
      <xdr:rowOff>12065</xdr:rowOff>
    </xdr:to>
    <xdr:cxnSp macro="">
      <xdr:nvCxnSpPr>
        <xdr:cNvPr id="919" name="直線コネクタ 918">
          <a:extLst>
            <a:ext uri="{FF2B5EF4-FFF2-40B4-BE49-F238E27FC236}">
              <a16:creationId xmlns:a16="http://schemas.microsoft.com/office/drawing/2014/main" id="{EDEC80DD-6462-4E7A-AB56-2D904FF9F0F1}"/>
            </a:ext>
          </a:extLst>
        </xdr:cNvPr>
        <xdr:cNvCxnSpPr/>
      </xdr:nvCxnSpPr>
      <xdr:spPr>
        <a:xfrm flipV="1">
          <a:off x="19509105" y="16922750"/>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15875</xdr:rowOff>
    </xdr:from>
    <xdr:ext cx="469900" cy="259080"/>
    <xdr:sp macro="" textlink="">
      <xdr:nvSpPr>
        <xdr:cNvPr id="920" name="【庁舎】&#10;一人当たり面積最小値テキスト">
          <a:extLst>
            <a:ext uri="{FF2B5EF4-FFF2-40B4-BE49-F238E27FC236}">
              <a16:creationId xmlns:a16="http://schemas.microsoft.com/office/drawing/2014/main" id="{BD607730-D016-456B-86EE-BE8C2F159AC6}"/>
            </a:ext>
          </a:extLst>
        </xdr:cNvPr>
        <xdr:cNvSpPr txBox="1"/>
      </xdr:nvSpPr>
      <xdr:spPr>
        <a:xfrm>
          <a:off x="19547840" y="18120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12065</xdr:rowOff>
    </xdr:from>
    <xdr:to>
      <xdr:col>116</xdr:col>
      <xdr:colOff>152400</xdr:colOff>
      <xdr:row>108</xdr:row>
      <xdr:rowOff>12065</xdr:rowOff>
    </xdr:to>
    <xdr:cxnSp macro="">
      <xdr:nvCxnSpPr>
        <xdr:cNvPr id="921" name="直線コネクタ 920">
          <a:extLst>
            <a:ext uri="{FF2B5EF4-FFF2-40B4-BE49-F238E27FC236}">
              <a16:creationId xmlns:a16="http://schemas.microsoft.com/office/drawing/2014/main" id="{34FAFBF5-60AF-4EF8-9B56-99C3789CDE3B}"/>
            </a:ext>
          </a:extLst>
        </xdr:cNvPr>
        <xdr:cNvCxnSpPr/>
      </xdr:nvCxnSpPr>
      <xdr:spPr>
        <a:xfrm>
          <a:off x="19443700" y="181171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105410</xdr:rowOff>
    </xdr:from>
    <xdr:ext cx="469900" cy="259080"/>
    <xdr:sp macro="" textlink="">
      <xdr:nvSpPr>
        <xdr:cNvPr id="922" name="【庁舎】&#10;一人当たり面積最大値テキスト">
          <a:extLst>
            <a:ext uri="{FF2B5EF4-FFF2-40B4-BE49-F238E27FC236}">
              <a16:creationId xmlns:a16="http://schemas.microsoft.com/office/drawing/2014/main" id="{B8A3190F-AFFC-425A-93E7-1F0D4FEB2C02}"/>
            </a:ext>
          </a:extLst>
        </xdr:cNvPr>
        <xdr:cNvSpPr txBox="1"/>
      </xdr:nvSpPr>
      <xdr:spPr>
        <a:xfrm>
          <a:off x="19547840" y="16701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0.382</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158750</xdr:rowOff>
    </xdr:from>
    <xdr:to>
      <xdr:col>116</xdr:col>
      <xdr:colOff>152400</xdr:colOff>
      <xdr:row>100</xdr:row>
      <xdr:rowOff>158750</xdr:rowOff>
    </xdr:to>
    <xdr:cxnSp macro="">
      <xdr:nvCxnSpPr>
        <xdr:cNvPr id="923" name="直線コネクタ 922">
          <a:extLst>
            <a:ext uri="{FF2B5EF4-FFF2-40B4-BE49-F238E27FC236}">
              <a16:creationId xmlns:a16="http://schemas.microsoft.com/office/drawing/2014/main" id="{BE11C942-C9F4-4224-A4CB-CA593E2ADEA0}"/>
            </a:ext>
          </a:extLst>
        </xdr:cNvPr>
        <xdr:cNvCxnSpPr/>
      </xdr:nvCxnSpPr>
      <xdr:spPr>
        <a:xfrm>
          <a:off x="19443700" y="169227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38100</xdr:rowOff>
    </xdr:from>
    <xdr:ext cx="469900" cy="259080"/>
    <xdr:sp macro="" textlink="">
      <xdr:nvSpPr>
        <xdr:cNvPr id="924" name="【庁舎】&#10;一人当たり面積平均値テキスト">
          <a:extLst>
            <a:ext uri="{FF2B5EF4-FFF2-40B4-BE49-F238E27FC236}">
              <a16:creationId xmlns:a16="http://schemas.microsoft.com/office/drawing/2014/main" id="{162496E2-E944-4DD2-A859-D9A5E2CB98DC}"/>
            </a:ext>
          </a:extLst>
        </xdr:cNvPr>
        <xdr:cNvSpPr txBox="1"/>
      </xdr:nvSpPr>
      <xdr:spPr>
        <a:xfrm>
          <a:off x="19547840" y="173050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59690</xdr:rowOff>
    </xdr:from>
    <xdr:to>
      <xdr:col>116</xdr:col>
      <xdr:colOff>114300</xdr:colOff>
      <xdr:row>103</xdr:row>
      <xdr:rowOff>161290</xdr:rowOff>
    </xdr:to>
    <xdr:sp macro="" textlink="">
      <xdr:nvSpPr>
        <xdr:cNvPr id="925" name="フローチャート: 判断 924">
          <a:extLst>
            <a:ext uri="{FF2B5EF4-FFF2-40B4-BE49-F238E27FC236}">
              <a16:creationId xmlns:a16="http://schemas.microsoft.com/office/drawing/2014/main" id="{B935E7CA-9E75-48AA-80F5-4617020F4490}"/>
            </a:ext>
          </a:extLst>
        </xdr:cNvPr>
        <xdr:cNvSpPr/>
      </xdr:nvSpPr>
      <xdr:spPr>
        <a:xfrm>
          <a:off x="19458940" y="1732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26" name="フローチャート: 判断 925">
          <a:extLst>
            <a:ext uri="{FF2B5EF4-FFF2-40B4-BE49-F238E27FC236}">
              <a16:creationId xmlns:a16="http://schemas.microsoft.com/office/drawing/2014/main" id="{B942F3EE-63DF-4525-8CEB-E52204F3F3D7}"/>
            </a:ext>
          </a:extLst>
        </xdr:cNvPr>
        <xdr:cNvSpPr/>
      </xdr:nvSpPr>
      <xdr:spPr>
        <a:xfrm>
          <a:off x="18735040" y="17303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32385</xdr:rowOff>
    </xdr:from>
    <xdr:to>
      <xdr:col>107</xdr:col>
      <xdr:colOff>101600</xdr:colOff>
      <xdr:row>103</xdr:row>
      <xdr:rowOff>133985</xdr:rowOff>
    </xdr:to>
    <xdr:sp macro="" textlink="">
      <xdr:nvSpPr>
        <xdr:cNvPr id="927" name="フローチャート: 判断 926">
          <a:extLst>
            <a:ext uri="{FF2B5EF4-FFF2-40B4-BE49-F238E27FC236}">
              <a16:creationId xmlns:a16="http://schemas.microsoft.com/office/drawing/2014/main" id="{284EE7A8-7188-4894-9C6F-0EECA6F64E9B}"/>
            </a:ext>
          </a:extLst>
        </xdr:cNvPr>
        <xdr:cNvSpPr/>
      </xdr:nvSpPr>
      <xdr:spPr>
        <a:xfrm>
          <a:off x="17937480" y="1729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28" name="フローチャート: 判断 927">
          <a:extLst>
            <a:ext uri="{FF2B5EF4-FFF2-40B4-BE49-F238E27FC236}">
              <a16:creationId xmlns:a16="http://schemas.microsoft.com/office/drawing/2014/main" id="{746880E0-C147-4BFC-AB33-7BB76F6C6293}"/>
            </a:ext>
          </a:extLst>
        </xdr:cNvPr>
        <xdr:cNvSpPr/>
      </xdr:nvSpPr>
      <xdr:spPr>
        <a:xfrm>
          <a:off x="1716278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18415</xdr:rowOff>
    </xdr:from>
    <xdr:to>
      <xdr:col>98</xdr:col>
      <xdr:colOff>38100</xdr:colOff>
      <xdr:row>103</xdr:row>
      <xdr:rowOff>120650</xdr:rowOff>
    </xdr:to>
    <xdr:sp macro="" textlink="">
      <xdr:nvSpPr>
        <xdr:cNvPr id="929" name="フローチャート: 判断 928">
          <a:extLst>
            <a:ext uri="{FF2B5EF4-FFF2-40B4-BE49-F238E27FC236}">
              <a16:creationId xmlns:a16="http://schemas.microsoft.com/office/drawing/2014/main" id="{53E457A1-623F-47F3-8F6C-DF470DEC6E1F}"/>
            </a:ext>
          </a:extLst>
        </xdr:cNvPr>
        <xdr:cNvSpPr/>
      </xdr:nvSpPr>
      <xdr:spPr>
        <a:xfrm>
          <a:off x="16388080" y="17285335"/>
          <a:ext cx="787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B6CED308-75D4-42CE-9627-5820E7E9C999}"/>
            </a:ext>
          </a:extLst>
        </xdr:cNvPr>
        <xdr:cNvSpPr txBox="1"/>
      </xdr:nvSpPr>
      <xdr:spPr>
        <a:xfrm>
          <a:off x="193421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C526F5EB-17B3-4AC6-83E5-2F9CA79BE5C9}"/>
            </a:ext>
          </a:extLst>
        </xdr:cNvPr>
        <xdr:cNvSpPr txBox="1"/>
      </xdr:nvSpPr>
      <xdr:spPr>
        <a:xfrm>
          <a:off x="1861058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4116F0AB-FF89-439A-999C-27C01C15A414}"/>
            </a:ext>
          </a:extLst>
        </xdr:cNvPr>
        <xdr:cNvSpPr txBox="1"/>
      </xdr:nvSpPr>
      <xdr:spPr>
        <a:xfrm>
          <a:off x="178206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3" name="テキスト ボックス 932">
          <a:extLst>
            <a:ext uri="{FF2B5EF4-FFF2-40B4-BE49-F238E27FC236}">
              <a16:creationId xmlns:a16="http://schemas.microsoft.com/office/drawing/2014/main" id="{F40EFB5E-C6BE-422B-8CD5-9A3149F37D39}"/>
            </a:ext>
          </a:extLst>
        </xdr:cNvPr>
        <xdr:cNvSpPr txBox="1"/>
      </xdr:nvSpPr>
      <xdr:spPr>
        <a:xfrm>
          <a:off x="170459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6CF906D6-E1CA-4499-BFE1-7A9BCF6E5861}"/>
            </a:ext>
          </a:extLst>
        </xdr:cNvPr>
        <xdr:cNvSpPr txBox="1"/>
      </xdr:nvSpPr>
      <xdr:spPr>
        <a:xfrm>
          <a:off x="1626362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93980</xdr:rowOff>
    </xdr:from>
    <xdr:to>
      <xdr:col>116</xdr:col>
      <xdr:colOff>114300</xdr:colOff>
      <xdr:row>103</xdr:row>
      <xdr:rowOff>24130</xdr:rowOff>
    </xdr:to>
    <xdr:sp macro="" textlink="">
      <xdr:nvSpPr>
        <xdr:cNvPr id="935" name="楕円 934">
          <a:extLst>
            <a:ext uri="{FF2B5EF4-FFF2-40B4-BE49-F238E27FC236}">
              <a16:creationId xmlns:a16="http://schemas.microsoft.com/office/drawing/2014/main" id="{0D32920E-E494-4CE4-8859-AD957DA3B245}"/>
            </a:ext>
          </a:extLst>
        </xdr:cNvPr>
        <xdr:cNvSpPr/>
      </xdr:nvSpPr>
      <xdr:spPr>
        <a:xfrm>
          <a:off x="19458940" y="1719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116840</xdr:rowOff>
    </xdr:from>
    <xdr:ext cx="469900" cy="259080"/>
    <xdr:sp macro="" textlink="">
      <xdr:nvSpPr>
        <xdr:cNvPr id="936" name="【庁舎】&#10;一人当たり面積該当値テキスト">
          <a:extLst>
            <a:ext uri="{FF2B5EF4-FFF2-40B4-BE49-F238E27FC236}">
              <a16:creationId xmlns:a16="http://schemas.microsoft.com/office/drawing/2014/main" id="{9CEF9352-EB4D-4F53-94C8-57429CC33B8F}"/>
            </a:ext>
          </a:extLst>
        </xdr:cNvPr>
        <xdr:cNvSpPr txBox="1"/>
      </xdr:nvSpPr>
      <xdr:spPr>
        <a:xfrm>
          <a:off x="19547840" y="17048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102</xdr:row>
      <xdr:rowOff>112395</xdr:rowOff>
    </xdr:from>
    <xdr:to>
      <xdr:col>112</xdr:col>
      <xdr:colOff>38100</xdr:colOff>
      <xdr:row>103</xdr:row>
      <xdr:rowOff>42545</xdr:rowOff>
    </xdr:to>
    <xdr:sp macro="" textlink="">
      <xdr:nvSpPr>
        <xdr:cNvPr id="937" name="楕円 936">
          <a:extLst>
            <a:ext uri="{FF2B5EF4-FFF2-40B4-BE49-F238E27FC236}">
              <a16:creationId xmlns:a16="http://schemas.microsoft.com/office/drawing/2014/main" id="{63A0C7B3-67D2-4DDA-93A5-340D5BB9558C}"/>
            </a:ext>
          </a:extLst>
        </xdr:cNvPr>
        <xdr:cNvSpPr/>
      </xdr:nvSpPr>
      <xdr:spPr>
        <a:xfrm>
          <a:off x="18735040" y="17211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144780</xdr:rowOff>
    </xdr:from>
    <xdr:to>
      <xdr:col>116</xdr:col>
      <xdr:colOff>63500</xdr:colOff>
      <xdr:row>102</xdr:row>
      <xdr:rowOff>163195</xdr:rowOff>
    </xdr:to>
    <xdr:cxnSp macro="">
      <xdr:nvCxnSpPr>
        <xdr:cNvPr id="938" name="直線コネクタ 937">
          <a:extLst>
            <a:ext uri="{FF2B5EF4-FFF2-40B4-BE49-F238E27FC236}">
              <a16:creationId xmlns:a16="http://schemas.microsoft.com/office/drawing/2014/main" id="{D1632415-093C-4674-9D64-25CBF02D9C99}"/>
            </a:ext>
          </a:extLst>
        </xdr:cNvPr>
        <xdr:cNvCxnSpPr/>
      </xdr:nvCxnSpPr>
      <xdr:spPr>
        <a:xfrm flipV="1">
          <a:off x="18778220" y="17244060"/>
          <a:ext cx="7315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125730</xdr:rowOff>
    </xdr:from>
    <xdr:to>
      <xdr:col>107</xdr:col>
      <xdr:colOff>101600</xdr:colOff>
      <xdr:row>103</xdr:row>
      <xdr:rowOff>55880</xdr:rowOff>
    </xdr:to>
    <xdr:sp macro="" textlink="">
      <xdr:nvSpPr>
        <xdr:cNvPr id="939" name="楕円 938">
          <a:extLst>
            <a:ext uri="{FF2B5EF4-FFF2-40B4-BE49-F238E27FC236}">
              <a16:creationId xmlns:a16="http://schemas.microsoft.com/office/drawing/2014/main" id="{7D442D85-B22D-457E-8CF8-A8B8D617A7A0}"/>
            </a:ext>
          </a:extLst>
        </xdr:cNvPr>
        <xdr:cNvSpPr/>
      </xdr:nvSpPr>
      <xdr:spPr>
        <a:xfrm>
          <a:off x="17937480" y="1722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163195</xdr:rowOff>
    </xdr:from>
    <xdr:to>
      <xdr:col>111</xdr:col>
      <xdr:colOff>177800</xdr:colOff>
      <xdr:row>103</xdr:row>
      <xdr:rowOff>5080</xdr:rowOff>
    </xdr:to>
    <xdr:cxnSp macro="">
      <xdr:nvCxnSpPr>
        <xdr:cNvPr id="940" name="直線コネクタ 939">
          <a:extLst>
            <a:ext uri="{FF2B5EF4-FFF2-40B4-BE49-F238E27FC236}">
              <a16:creationId xmlns:a16="http://schemas.microsoft.com/office/drawing/2014/main" id="{442906D4-7EE2-4D3A-9ECB-750260E929B6}"/>
            </a:ext>
          </a:extLst>
        </xdr:cNvPr>
        <xdr:cNvCxnSpPr/>
      </xdr:nvCxnSpPr>
      <xdr:spPr>
        <a:xfrm flipV="1">
          <a:off x="17988280" y="17262475"/>
          <a:ext cx="78994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144145</xdr:rowOff>
    </xdr:from>
    <xdr:to>
      <xdr:col>102</xdr:col>
      <xdr:colOff>165100</xdr:colOff>
      <xdr:row>103</xdr:row>
      <xdr:rowOff>74930</xdr:rowOff>
    </xdr:to>
    <xdr:sp macro="" textlink="">
      <xdr:nvSpPr>
        <xdr:cNvPr id="941" name="楕円 940">
          <a:extLst>
            <a:ext uri="{FF2B5EF4-FFF2-40B4-BE49-F238E27FC236}">
              <a16:creationId xmlns:a16="http://schemas.microsoft.com/office/drawing/2014/main" id="{1FEC41DD-0893-4538-BBFA-D62AE8EC8566}"/>
            </a:ext>
          </a:extLst>
        </xdr:cNvPr>
        <xdr:cNvSpPr/>
      </xdr:nvSpPr>
      <xdr:spPr>
        <a:xfrm>
          <a:off x="17162780" y="172434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5080</xdr:rowOff>
    </xdr:from>
    <xdr:to>
      <xdr:col>107</xdr:col>
      <xdr:colOff>50800</xdr:colOff>
      <xdr:row>103</xdr:row>
      <xdr:rowOff>23495</xdr:rowOff>
    </xdr:to>
    <xdr:cxnSp macro="">
      <xdr:nvCxnSpPr>
        <xdr:cNvPr id="942" name="直線コネクタ 941">
          <a:extLst>
            <a:ext uri="{FF2B5EF4-FFF2-40B4-BE49-F238E27FC236}">
              <a16:creationId xmlns:a16="http://schemas.microsoft.com/office/drawing/2014/main" id="{F768C071-0F34-4C3B-91BA-BD2AE29A73E1}"/>
            </a:ext>
          </a:extLst>
        </xdr:cNvPr>
        <xdr:cNvCxnSpPr/>
      </xdr:nvCxnSpPr>
      <xdr:spPr>
        <a:xfrm flipV="1">
          <a:off x="17213580" y="17272000"/>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162560</xdr:rowOff>
    </xdr:from>
    <xdr:to>
      <xdr:col>98</xdr:col>
      <xdr:colOff>38100</xdr:colOff>
      <xdr:row>103</xdr:row>
      <xdr:rowOff>92710</xdr:rowOff>
    </xdr:to>
    <xdr:sp macro="" textlink="">
      <xdr:nvSpPr>
        <xdr:cNvPr id="943" name="楕円 942">
          <a:extLst>
            <a:ext uri="{FF2B5EF4-FFF2-40B4-BE49-F238E27FC236}">
              <a16:creationId xmlns:a16="http://schemas.microsoft.com/office/drawing/2014/main" id="{DE2D097B-954C-4328-8A3F-37157B93CA67}"/>
            </a:ext>
          </a:extLst>
        </xdr:cNvPr>
        <xdr:cNvSpPr/>
      </xdr:nvSpPr>
      <xdr:spPr>
        <a:xfrm>
          <a:off x="16388080" y="17261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23495</xdr:rowOff>
    </xdr:from>
    <xdr:to>
      <xdr:col>102</xdr:col>
      <xdr:colOff>114300</xdr:colOff>
      <xdr:row>103</xdr:row>
      <xdr:rowOff>41910</xdr:rowOff>
    </xdr:to>
    <xdr:cxnSp macro="">
      <xdr:nvCxnSpPr>
        <xdr:cNvPr id="944" name="直線コネクタ 943">
          <a:extLst>
            <a:ext uri="{FF2B5EF4-FFF2-40B4-BE49-F238E27FC236}">
              <a16:creationId xmlns:a16="http://schemas.microsoft.com/office/drawing/2014/main" id="{7717E897-32C7-4505-A712-A0FD9919AF1F}"/>
            </a:ext>
          </a:extLst>
        </xdr:cNvPr>
        <xdr:cNvCxnSpPr/>
      </xdr:nvCxnSpPr>
      <xdr:spPr>
        <a:xfrm flipV="1">
          <a:off x="16431260" y="17290415"/>
          <a:ext cx="7823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129540</xdr:rowOff>
    </xdr:from>
    <xdr:ext cx="469900" cy="259080"/>
    <xdr:sp macro="" textlink="">
      <xdr:nvSpPr>
        <xdr:cNvPr id="945" name="n_1aveValue【庁舎】&#10;一人当たり面積">
          <a:extLst>
            <a:ext uri="{FF2B5EF4-FFF2-40B4-BE49-F238E27FC236}">
              <a16:creationId xmlns:a16="http://schemas.microsoft.com/office/drawing/2014/main" id="{E369E2C4-ECE9-4655-A830-BD50A48FED75}"/>
            </a:ext>
          </a:extLst>
        </xdr:cNvPr>
        <xdr:cNvSpPr txBox="1"/>
      </xdr:nvSpPr>
      <xdr:spPr>
        <a:xfrm>
          <a:off x="18561050" y="17396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125095</xdr:rowOff>
    </xdr:from>
    <xdr:ext cx="467360" cy="258445"/>
    <xdr:sp macro="" textlink="">
      <xdr:nvSpPr>
        <xdr:cNvPr id="946" name="n_2aveValue【庁舎】&#10;一人当たり面積">
          <a:extLst>
            <a:ext uri="{FF2B5EF4-FFF2-40B4-BE49-F238E27FC236}">
              <a16:creationId xmlns:a16="http://schemas.microsoft.com/office/drawing/2014/main" id="{EACA90E1-B070-4A32-87FA-A7AFBBA2397A}"/>
            </a:ext>
          </a:extLst>
        </xdr:cNvPr>
        <xdr:cNvSpPr txBox="1"/>
      </xdr:nvSpPr>
      <xdr:spPr>
        <a:xfrm>
          <a:off x="17776190" y="173920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106680</xdr:rowOff>
    </xdr:from>
    <xdr:ext cx="467360" cy="259080"/>
    <xdr:sp macro="" textlink="">
      <xdr:nvSpPr>
        <xdr:cNvPr id="947" name="n_3aveValue【庁舎】&#10;一人当たり面積">
          <a:extLst>
            <a:ext uri="{FF2B5EF4-FFF2-40B4-BE49-F238E27FC236}">
              <a16:creationId xmlns:a16="http://schemas.microsoft.com/office/drawing/2014/main" id="{4854BECC-CED2-437B-9C86-5C0B89E9DAC5}"/>
            </a:ext>
          </a:extLst>
        </xdr:cNvPr>
        <xdr:cNvSpPr txBox="1"/>
      </xdr:nvSpPr>
      <xdr:spPr>
        <a:xfrm>
          <a:off x="17001490" y="173736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111125</xdr:rowOff>
    </xdr:from>
    <xdr:ext cx="467360" cy="256540"/>
    <xdr:sp macro="" textlink="">
      <xdr:nvSpPr>
        <xdr:cNvPr id="948" name="n_4aveValue【庁舎】&#10;一人当たり面積">
          <a:extLst>
            <a:ext uri="{FF2B5EF4-FFF2-40B4-BE49-F238E27FC236}">
              <a16:creationId xmlns:a16="http://schemas.microsoft.com/office/drawing/2014/main" id="{1955CA00-1DFE-420B-9437-FFD144075495}"/>
            </a:ext>
          </a:extLst>
        </xdr:cNvPr>
        <xdr:cNvSpPr txBox="1"/>
      </xdr:nvSpPr>
      <xdr:spPr>
        <a:xfrm>
          <a:off x="16226790" y="17378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59055</xdr:rowOff>
    </xdr:from>
    <xdr:ext cx="469900" cy="259080"/>
    <xdr:sp macro="" textlink="">
      <xdr:nvSpPr>
        <xdr:cNvPr id="949" name="n_1mainValue【庁舎】&#10;一人当たり面積">
          <a:extLst>
            <a:ext uri="{FF2B5EF4-FFF2-40B4-BE49-F238E27FC236}">
              <a16:creationId xmlns:a16="http://schemas.microsoft.com/office/drawing/2014/main" id="{5317267F-7D2E-4E8B-B2EE-3EDECB271AEC}"/>
            </a:ext>
          </a:extLst>
        </xdr:cNvPr>
        <xdr:cNvSpPr txBox="1"/>
      </xdr:nvSpPr>
      <xdr:spPr>
        <a:xfrm>
          <a:off x="18561050" y="16990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72390</xdr:rowOff>
    </xdr:from>
    <xdr:ext cx="467360" cy="259080"/>
    <xdr:sp macro="" textlink="">
      <xdr:nvSpPr>
        <xdr:cNvPr id="950" name="n_2mainValue【庁舎】&#10;一人当たり面積">
          <a:extLst>
            <a:ext uri="{FF2B5EF4-FFF2-40B4-BE49-F238E27FC236}">
              <a16:creationId xmlns:a16="http://schemas.microsoft.com/office/drawing/2014/main" id="{BCFE23D8-984F-44B6-86EE-ADA6B2C9E6AD}"/>
            </a:ext>
          </a:extLst>
        </xdr:cNvPr>
        <xdr:cNvSpPr txBox="1"/>
      </xdr:nvSpPr>
      <xdr:spPr>
        <a:xfrm>
          <a:off x="17776190" y="170040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90805</xdr:rowOff>
    </xdr:from>
    <xdr:ext cx="467360" cy="258445"/>
    <xdr:sp macro="" textlink="">
      <xdr:nvSpPr>
        <xdr:cNvPr id="951" name="n_3mainValue【庁舎】&#10;一人当たり面積">
          <a:extLst>
            <a:ext uri="{FF2B5EF4-FFF2-40B4-BE49-F238E27FC236}">
              <a16:creationId xmlns:a16="http://schemas.microsoft.com/office/drawing/2014/main" id="{2BEEB32B-99F8-4373-BA35-3E331D0A37DA}"/>
            </a:ext>
          </a:extLst>
        </xdr:cNvPr>
        <xdr:cNvSpPr txBox="1"/>
      </xdr:nvSpPr>
      <xdr:spPr>
        <a:xfrm>
          <a:off x="17001490" y="1702244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109220</xdr:rowOff>
    </xdr:from>
    <xdr:ext cx="467360" cy="256540"/>
    <xdr:sp macro="" textlink="">
      <xdr:nvSpPr>
        <xdr:cNvPr id="952" name="n_4mainValue【庁舎】&#10;一人当たり面積">
          <a:extLst>
            <a:ext uri="{FF2B5EF4-FFF2-40B4-BE49-F238E27FC236}">
              <a16:creationId xmlns:a16="http://schemas.microsoft.com/office/drawing/2014/main" id="{41366ED2-9C20-4E31-ACD6-036BE3AFAE84}"/>
            </a:ext>
          </a:extLst>
        </xdr:cNvPr>
        <xdr:cNvSpPr txBox="1"/>
      </xdr:nvSpPr>
      <xdr:spPr>
        <a:xfrm>
          <a:off x="16226790" y="170408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7116D0AA-C647-4DAA-BE03-D9CFE343C8D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FB629882-1558-4FE1-96F7-872A2928A882}"/>
            </a:ext>
          </a:extLst>
        </xdr:cNvPr>
        <xdr:cNvSpPr/>
      </xdr:nvSpPr>
      <xdr:spPr>
        <a:xfrm>
          <a:off x="670560" y="19063970"/>
          <a:ext cx="33909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E4A2858A-4B51-46FC-81BC-6A0FA290DA9E}"/>
            </a:ext>
          </a:extLst>
        </xdr:cNvPr>
        <xdr:cNvSpPr txBox="1"/>
      </xdr:nvSpPr>
      <xdr:spPr>
        <a:xfrm>
          <a:off x="746760" y="19310350"/>
          <a:ext cx="19433540" cy="14554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継続的に建替えを行っている消防施設や平成</a:t>
          </a:r>
          <a:r>
            <a:rPr kumimoji="1" lang="en-US" altLang="ja-JP" sz="1300">
              <a:latin typeface="ＭＳ Ｐゴシック"/>
              <a:ea typeface="ＭＳ Ｐゴシック"/>
            </a:rPr>
            <a:t>28</a:t>
          </a:r>
          <a:r>
            <a:rPr kumimoji="1" lang="ja-JP" altLang="en-US" sz="1300">
              <a:latin typeface="ＭＳ Ｐゴシック"/>
              <a:ea typeface="ＭＳ Ｐゴシック"/>
            </a:rPr>
            <a:t>年度完成の市民会館など比較的新しい施設が多く、半数を超える項目で</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有形固定資産減価償却率は類似団体内平均値よりも低くなっている。しかしながら、平成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17</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市町村合併以前に旧市町において整備した施設も存在し老朽化が進行していくことから、今後は使用状況や人口推移等を鑑み施設の在り方を検討し、庁内で連携して施設の集約化・複合化を推進していく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90" t="s">
        <v>130</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2"/>
      <c r="DK1" s="2"/>
      <c r="DL1" s="2"/>
      <c r="DM1" s="2"/>
      <c r="DN1" s="2"/>
      <c r="DO1" s="2"/>
    </row>
    <row r="2" spans="1:119" ht="23.4" x14ac:dyDescent="0.2">
      <c r="B2" s="3" t="s">
        <v>132</v>
      </c>
      <c r="C2" s="3"/>
      <c r="D2" s="10"/>
    </row>
    <row r="3" spans="1:119" ht="18.75" customHeight="1" x14ac:dyDescent="0.2">
      <c r="A3" s="2"/>
      <c r="B3" s="405" t="s">
        <v>134</v>
      </c>
      <c r="C3" s="406"/>
      <c r="D3" s="406"/>
      <c r="E3" s="407"/>
      <c r="F3" s="407"/>
      <c r="G3" s="407"/>
      <c r="H3" s="407"/>
      <c r="I3" s="407"/>
      <c r="J3" s="407"/>
      <c r="K3" s="407"/>
      <c r="L3" s="407" t="s">
        <v>137</v>
      </c>
      <c r="M3" s="407"/>
      <c r="N3" s="407"/>
      <c r="O3" s="407"/>
      <c r="P3" s="407"/>
      <c r="Q3" s="407"/>
      <c r="R3" s="413"/>
      <c r="S3" s="413"/>
      <c r="T3" s="413"/>
      <c r="U3" s="413"/>
      <c r="V3" s="414"/>
      <c r="W3" s="418" t="s">
        <v>138</v>
      </c>
      <c r="X3" s="419"/>
      <c r="Y3" s="419"/>
      <c r="Z3" s="419"/>
      <c r="AA3" s="419"/>
      <c r="AB3" s="406"/>
      <c r="AC3" s="413" t="s">
        <v>140</v>
      </c>
      <c r="AD3" s="419"/>
      <c r="AE3" s="419"/>
      <c r="AF3" s="419"/>
      <c r="AG3" s="419"/>
      <c r="AH3" s="419"/>
      <c r="AI3" s="419"/>
      <c r="AJ3" s="419"/>
      <c r="AK3" s="419"/>
      <c r="AL3" s="423"/>
      <c r="AM3" s="418" t="s">
        <v>142</v>
      </c>
      <c r="AN3" s="419"/>
      <c r="AO3" s="419"/>
      <c r="AP3" s="419"/>
      <c r="AQ3" s="419"/>
      <c r="AR3" s="419"/>
      <c r="AS3" s="419"/>
      <c r="AT3" s="419"/>
      <c r="AU3" s="419"/>
      <c r="AV3" s="419"/>
      <c r="AW3" s="419"/>
      <c r="AX3" s="423"/>
      <c r="AY3" s="446" t="s">
        <v>4</v>
      </c>
      <c r="AZ3" s="447"/>
      <c r="BA3" s="447"/>
      <c r="BB3" s="447"/>
      <c r="BC3" s="447"/>
      <c r="BD3" s="447"/>
      <c r="BE3" s="447"/>
      <c r="BF3" s="447"/>
      <c r="BG3" s="447"/>
      <c r="BH3" s="447"/>
      <c r="BI3" s="447"/>
      <c r="BJ3" s="447"/>
      <c r="BK3" s="447"/>
      <c r="BL3" s="447"/>
      <c r="BM3" s="591"/>
      <c r="BN3" s="418" t="s">
        <v>147</v>
      </c>
      <c r="BO3" s="419"/>
      <c r="BP3" s="419"/>
      <c r="BQ3" s="419"/>
      <c r="BR3" s="419"/>
      <c r="BS3" s="419"/>
      <c r="BT3" s="419"/>
      <c r="BU3" s="423"/>
      <c r="BV3" s="418" t="s">
        <v>148</v>
      </c>
      <c r="BW3" s="419"/>
      <c r="BX3" s="419"/>
      <c r="BY3" s="419"/>
      <c r="BZ3" s="419"/>
      <c r="CA3" s="419"/>
      <c r="CB3" s="419"/>
      <c r="CC3" s="423"/>
      <c r="CD3" s="446" t="s">
        <v>4</v>
      </c>
      <c r="CE3" s="447"/>
      <c r="CF3" s="447"/>
      <c r="CG3" s="447"/>
      <c r="CH3" s="447"/>
      <c r="CI3" s="447"/>
      <c r="CJ3" s="447"/>
      <c r="CK3" s="447"/>
      <c r="CL3" s="447"/>
      <c r="CM3" s="447"/>
      <c r="CN3" s="447"/>
      <c r="CO3" s="447"/>
      <c r="CP3" s="447"/>
      <c r="CQ3" s="447"/>
      <c r="CR3" s="447"/>
      <c r="CS3" s="591"/>
      <c r="CT3" s="418" t="s">
        <v>149</v>
      </c>
      <c r="CU3" s="419"/>
      <c r="CV3" s="419"/>
      <c r="CW3" s="419"/>
      <c r="CX3" s="419"/>
      <c r="CY3" s="419"/>
      <c r="CZ3" s="419"/>
      <c r="DA3" s="423"/>
      <c r="DB3" s="418" t="s">
        <v>43</v>
      </c>
      <c r="DC3" s="419"/>
      <c r="DD3" s="419"/>
      <c r="DE3" s="419"/>
      <c r="DF3" s="419"/>
      <c r="DG3" s="419"/>
      <c r="DH3" s="419"/>
      <c r="DI3" s="423"/>
    </row>
    <row r="4" spans="1:119" ht="18.75" customHeight="1" x14ac:dyDescent="0.2">
      <c r="A4" s="2"/>
      <c r="B4" s="408"/>
      <c r="C4" s="409"/>
      <c r="D4" s="409"/>
      <c r="E4" s="410"/>
      <c r="F4" s="410"/>
      <c r="G4" s="410"/>
      <c r="H4" s="410"/>
      <c r="I4" s="410"/>
      <c r="J4" s="410"/>
      <c r="K4" s="410"/>
      <c r="L4" s="410"/>
      <c r="M4" s="410"/>
      <c r="N4" s="410"/>
      <c r="O4" s="410"/>
      <c r="P4" s="410"/>
      <c r="Q4" s="410"/>
      <c r="R4" s="415"/>
      <c r="S4" s="415"/>
      <c r="T4" s="415"/>
      <c r="U4" s="415"/>
      <c r="V4" s="416"/>
      <c r="W4" s="420"/>
      <c r="X4" s="421"/>
      <c r="Y4" s="421"/>
      <c r="Z4" s="421"/>
      <c r="AA4" s="421"/>
      <c r="AB4" s="409"/>
      <c r="AC4" s="415"/>
      <c r="AD4" s="421"/>
      <c r="AE4" s="421"/>
      <c r="AF4" s="421"/>
      <c r="AG4" s="421"/>
      <c r="AH4" s="421"/>
      <c r="AI4" s="421"/>
      <c r="AJ4" s="421"/>
      <c r="AK4" s="421"/>
      <c r="AL4" s="424"/>
      <c r="AM4" s="422"/>
      <c r="AN4" s="379"/>
      <c r="AO4" s="379"/>
      <c r="AP4" s="379"/>
      <c r="AQ4" s="379"/>
      <c r="AR4" s="379"/>
      <c r="AS4" s="379"/>
      <c r="AT4" s="379"/>
      <c r="AU4" s="379"/>
      <c r="AV4" s="379"/>
      <c r="AW4" s="379"/>
      <c r="AX4" s="425"/>
      <c r="AY4" s="503" t="s">
        <v>151</v>
      </c>
      <c r="AZ4" s="504"/>
      <c r="BA4" s="504"/>
      <c r="BB4" s="504"/>
      <c r="BC4" s="504"/>
      <c r="BD4" s="504"/>
      <c r="BE4" s="504"/>
      <c r="BF4" s="504"/>
      <c r="BG4" s="504"/>
      <c r="BH4" s="504"/>
      <c r="BI4" s="504"/>
      <c r="BJ4" s="504"/>
      <c r="BK4" s="504"/>
      <c r="BL4" s="504"/>
      <c r="BM4" s="505"/>
      <c r="BN4" s="487">
        <v>33688826</v>
      </c>
      <c r="BO4" s="488"/>
      <c r="BP4" s="488"/>
      <c r="BQ4" s="488"/>
      <c r="BR4" s="488"/>
      <c r="BS4" s="488"/>
      <c r="BT4" s="488"/>
      <c r="BU4" s="489"/>
      <c r="BV4" s="487">
        <v>34064178</v>
      </c>
      <c r="BW4" s="488"/>
      <c r="BX4" s="488"/>
      <c r="BY4" s="488"/>
      <c r="BZ4" s="488"/>
      <c r="CA4" s="488"/>
      <c r="CB4" s="488"/>
      <c r="CC4" s="489"/>
      <c r="CD4" s="558" t="s">
        <v>152</v>
      </c>
      <c r="CE4" s="559"/>
      <c r="CF4" s="559"/>
      <c r="CG4" s="559"/>
      <c r="CH4" s="559"/>
      <c r="CI4" s="559"/>
      <c r="CJ4" s="559"/>
      <c r="CK4" s="559"/>
      <c r="CL4" s="559"/>
      <c r="CM4" s="559"/>
      <c r="CN4" s="559"/>
      <c r="CO4" s="559"/>
      <c r="CP4" s="559"/>
      <c r="CQ4" s="559"/>
      <c r="CR4" s="559"/>
      <c r="CS4" s="560"/>
      <c r="CT4" s="592">
        <v>4</v>
      </c>
      <c r="CU4" s="593"/>
      <c r="CV4" s="593"/>
      <c r="CW4" s="593"/>
      <c r="CX4" s="593"/>
      <c r="CY4" s="593"/>
      <c r="CZ4" s="593"/>
      <c r="DA4" s="594"/>
      <c r="DB4" s="592">
        <v>6</v>
      </c>
      <c r="DC4" s="593"/>
      <c r="DD4" s="593"/>
      <c r="DE4" s="593"/>
      <c r="DF4" s="593"/>
      <c r="DG4" s="593"/>
      <c r="DH4" s="593"/>
      <c r="DI4" s="594"/>
    </row>
    <row r="5" spans="1:119" ht="18.75" customHeight="1" x14ac:dyDescent="0.2">
      <c r="A5" s="2"/>
      <c r="B5" s="411"/>
      <c r="C5" s="380"/>
      <c r="D5" s="380"/>
      <c r="E5" s="412"/>
      <c r="F5" s="412"/>
      <c r="G5" s="412"/>
      <c r="H5" s="412"/>
      <c r="I5" s="412"/>
      <c r="J5" s="412"/>
      <c r="K5" s="412"/>
      <c r="L5" s="412"/>
      <c r="M5" s="412"/>
      <c r="N5" s="412"/>
      <c r="O5" s="412"/>
      <c r="P5" s="412"/>
      <c r="Q5" s="412"/>
      <c r="R5" s="378"/>
      <c r="S5" s="378"/>
      <c r="T5" s="378"/>
      <c r="U5" s="378"/>
      <c r="V5" s="417"/>
      <c r="W5" s="422"/>
      <c r="X5" s="379"/>
      <c r="Y5" s="379"/>
      <c r="Z5" s="379"/>
      <c r="AA5" s="379"/>
      <c r="AB5" s="380"/>
      <c r="AC5" s="378"/>
      <c r="AD5" s="379"/>
      <c r="AE5" s="379"/>
      <c r="AF5" s="379"/>
      <c r="AG5" s="379"/>
      <c r="AH5" s="379"/>
      <c r="AI5" s="379"/>
      <c r="AJ5" s="379"/>
      <c r="AK5" s="379"/>
      <c r="AL5" s="425"/>
      <c r="AM5" s="529" t="s">
        <v>154</v>
      </c>
      <c r="AN5" s="491"/>
      <c r="AO5" s="491"/>
      <c r="AP5" s="491"/>
      <c r="AQ5" s="491"/>
      <c r="AR5" s="491"/>
      <c r="AS5" s="491"/>
      <c r="AT5" s="492"/>
      <c r="AU5" s="530" t="s">
        <v>66</v>
      </c>
      <c r="AV5" s="531"/>
      <c r="AW5" s="531"/>
      <c r="AX5" s="531"/>
      <c r="AY5" s="497" t="s">
        <v>143</v>
      </c>
      <c r="AZ5" s="498"/>
      <c r="BA5" s="498"/>
      <c r="BB5" s="498"/>
      <c r="BC5" s="498"/>
      <c r="BD5" s="498"/>
      <c r="BE5" s="498"/>
      <c r="BF5" s="498"/>
      <c r="BG5" s="498"/>
      <c r="BH5" s="498"/>
      <c r="BI5" s="498"/>
      <c r="BJ5" s="498"/>
      <c r="BK5" s="498"/>
      <c r="BL5" s="498"/>
      <c r="BM5" s="499"/>
      <c r="BN5" s="500">
        <v>32722244</v>
      </c>
      <c r="BO5" s="501"/>
      <c r="BP5" s="501"/>
      <c r="BQ5" s="501"/>
      <c r="BR5" s="501"/>
      <c r="BS5" s="501"/>
      <c r="BT5" s="501"/>
      <c r="BU5" s="502"/>
      <c r="BV5" s="500">
        <v>32919734</v>
      </c>
      <c r="BW5" s="501"/>
      <c r="BX5" s="501"/>
      <c r="BY5" s="501"/>
      <c r="BZ5" s="501"/>
      <c r="CA5" s="501"/>
      <c r="CB5" s="501"/>
      <c r="CC5" s="502"/>
      <c r="CD5" s="511" t="s">
        <v>156</v>
      </c>
      <c r="CE5" s="462"/>
      <c r="CF5" s="462"/>
      <c r="CG5" s="462"/>
      <c r="CH5" s="462"/>
      <c r="CI5" s="462"/>
      <c r="CJ5" s="462"/>
      <c r="CK5" s="462"/>
      <c r="CL5" s="462"/>
      <c r="CM5" s="462"/>
      <c r="CN5" s="462"/>
      <c r="CO5" s="462"/>
      <c r="CP5" s="462"/>
      <c r="CQ5" s="462"/>
      <c r="CR5" s="462"/>
      <c r="CS5" s="512"/>
      <c r="CT5" s="363">
        <v>92.5</v>
      </c>
      <c r="CU5" s="364"/>
      <c r="CV5" s="364"/>
      <c r="CW5" s="364"/>
      <c r="CX5" s="364"/>
      <c r="CY5" s="364"/>
      <c r="CZ5" s="364"/>
      <c r="DA5" s="365"/>
      <c r="DB5" s="363">
        <v>92.4</v>
      </c>
      <c r="DC5" s="364"/>
      <c r="DD5" s="364"/>
      <c r="DE5" s="364"/>
      <c r="DF5" s="364"/>
      <c r="DG5" s="364"/>
      <c r="DH5" s="364"/>
      <c r="DI5" s="365"/>
    </row>
    <row r="6" spans="1:119" ht="18.75" customHeight="1" x14ac:dyDescent="0.2">
      <c r="A6" s="2"/>
      <c r="B6" s="426" t="s">
        <v>158</v>
      </c>
      <c r="C6" s="377"/>
      <c r="D6" s="377"/>
      <c r="E6" s="427"/>
      <c r="F6" s="427"/>
      <c r="G6" s="427"/>
      <c r="H6" s="427"/>
      <c r="I6" s="427"/>
      <c r="J6" s="427"/>
      <c r="K6" s="427"/>
      <c r="L6" s="427" t="s">
        <v>106</v>
      </c>
      <c r="M6" s="427"/>
      <c r="N6" s="427"/>
      <c r="O6" s="427"/>
      <c r="P6" s="427"/>
      <c r="Q6" s="427"/>
      <c r="R6" s="375"/>
      <c r="S6" s="375"/>
      <c r="T6" s="375"/>
      <c r="U6" s="375"/>
      <c r="V6" s="431"/>
      <c r="W6" s="434" t="s">
        <v>160</v>
      </c>
      <c r="X6" s="376"/>
      <c r="Y6" s="376"/>
      <c r="Z6" s="376"/>
      <c r="AA6" s="376"/>
      <c r="AB6" s="377"/>
      <c r="AC6" s="437" t="s">
        <v>161</v>
      </c>
      <c r="AD6" s="438"/>
      <c r="AE6" s="438"/>
      <c r="AF6" s="438"/>
      <c r="AG6" s="438"/>
      <c r="AH6" s="438"/>
      <c r="AI6" s="438"/>
      <c r="AJ6" s="438"/>
      <c r="AK6" s="438"/>
      <c r="AL6" s="439"/>
      <c r="AM6" s="529" t="s">
        <v>70</v>
      </c>
      <c r="AN6" s="491"/>
      <c r="AO6" s="491"/>
      <c r="AP6" s="491"/>
      <c r="AQ6" s="491"/>
      <c r="AR6" s="491"/>
      <c r="AS6" s="491"/>
      <c r="AT6" s="492"/>
      <c r="AU6" s="530" t="s">
        <v>66</v>
      </c>
      <c r="AV6" s="531"/>
      <c r="AW6" s="531"/>
      <c r="AX6" s="531"/>
      <c r="AY6" s="497" t="s">
        <v>162</v>
      </c>
      <c r="AZ6" s="498"/>
      <c r="BA6" s="498"/>
      <c r="BB6" s="498"/>
      <c r="BC6" s="498"/>
      <c r="BD6" s="498"/>
      <c r="BE6" s="498"/>
      <c r="BF6" s="498"/>
      <c r="BG6" s="498"/>
      <c r="BH6" s="498"/>
      <c r="BI6" s="498"/>
      <c r="BJ6" s="498"/>
      <c r="BK6" s="498"/>
      <c r="BL6" s="498"/>
      <c r="BM6" s="499"/>
      <c r="BN6" s="500">
        <v>966582</v>
      </c>
      <c r="BO6" s="501"/>
      <c r="BP6" s="501"/>
      <c r="BQ6" s="501"/>
      <c r="BR6" s="501"/>
      <c r="BS6" s="501"/>
      <c r="BT6" s="501"/>
      <c r="BU6" s="502"/>
      <c r="BV6" s="500">
        <v>1144444</v>
      </c>
      <c r="BW6" s="501"/>
      <c r="BX6" s="501"/>
      <c r="BY6" s="501"/>
      <c r="BZ6" s="501"/>
      <c r="CA6" s="501"/>
      <c r="CB6" s="501"/>
      <c r="CC6" s="502"/>
      <c r="CD6" s="511" t="s">
        <v>165</v>
      </c>
      <c r="CE6" s="462"/>
      <c r="CF6" s="462"/>
      <c r="CG6" s="462"/>
      <c r="CH6" s="462"/>
      <c r="CI6" s="462"/>
      <c r="CJ6" s="462"/>
      <c r="CK6" s="462"/>
      <c r="CL6" s="462"/>
      <c r="CM6" s="462"/>
      <c r="CN6" s="462"/>
      <c r="CO6" s="462"/>
      <c r="CP6" s="462"/>
      <c r="CQ6" s="462"/>
      <c r="CR6" s="462"/>
      <c r="CS6" s="512"/>
      <c r="CT6" s="587">
        <v>92.9</v>
      </c>
      <c r="CU6" s="588"/>
      <c r="CV6" s="588"/>
      <c r="CW6" s="588"/>
      <c r="CX6" s="588"/>
      <c r="CY6" s="588"/>
      <c r="CZ6" s="588"/>
      <c r="DA6" s="589"/>
      <c r="DB6" s="587">
        <v>93.2</v>
      </c>
      <c r="DC6" s="588"/>
      <c r="DD6" s="588"/>
      <c r="DE6" s="588"/>
      <c r="DF6" s="588"/>
      <c r="DG6" s="588"/>
      <c r="DH6" s="588"/>
      <c r="DI6" s="589"/>
    </row>
    <row r="7" spans="1:119" ht="18.75" customHeight="1" x14ac:dyDescent="0.2">
      <c r="A7" s="2"/>
      <c r="B7" s="408"/>
      <c r="C7" s="409"/>
      <c r="D7" s="409"/>
      <c r="E7" s="410"/>
      <c r="F7" s="410"/>
      <c r="G7" s="410"/>
      <c r="H7" s="410"/>
      <c r="I7" s="410"/>
      <c r="J7" s="410"/>
      <c r="K7" s="410"/>
      <c r="L7" s="410"/>
      <c r="M7" s="410"/>
      <c r="N7" s="410"/>
      <c r="O7" s="410"/>
      <c r="P7" s="410"/>
      <c r="Q7" s="410"/>
      <c r="R7" s="415"/>
      <c r="S7" s="415"/>
      <c r="T7" s="415"/>
      <c r="U7" s="415"/>
      <c r="V7" s="416"/>
      <c r="W7" s="420"/>
      <c r="X7" s="421"/>
      <c r="Y7" s="421"/>
      <c r="Z7" s="421"/>
      <c r="AA7" s="421"/>
      <c r="AB7" s="409"/>
      <c r="AC7" s="440"/>
      <c r="AD7" s="441"/>
      <c r="AE7" s="441"/>
      <c r="AF7" s="441"/>
      <c r="AG7" s="441"/>
      <c r="AH7" s="441"/>
      <c r="AI7" s="441"/>
      <c r="AJ7" s="441"/>
      <c r="AK7" s="441"/>
      <c r="AL7" s="442"/>
      <c r="AM7" s="529" t="s">
        <v>131</v>
      </c>
      <c r="AN7" s="491"/>
      <c r="AO7" s="491"/>
      <c r="AP7" s="491"/>
      <c r="AQ7" s="491"/>
      <c r="AR7" s="491"/>
      <c r="AS7" s="491"/>
      <c r="AT7" s="492"/>
      <c r="AU7" s="530" t="s">
        <v>66</v>
      </c>
      <c r="AV7" s="531"/>
      <c r="AW7" s="531"/>
      <c r="AX7" s="531"/>
      <c r="AY7" s="497" t="s">
        <v>166</v>
      </c>
      <c r="AZ7" s="498"/>
      <c r="BA7" s="498"/>
      <c r="BB7" s="498"/>
      <c r="BC7" s="498"/>
      <c r="BD7" s="498"/>
      <c r="BE7" s="498"/>
      <c r="BF7" s="498"/>
      <c r="BG7" s="498"/>
      <c r="BH7" s="498"/>
      <c r="BI7" s="498"/>
      <c r="BJ7" s="498"/>
      <c r="BK7" s="498"/>
      <c r="BL7" s="498"/>
      <c r="BM7" s="499"/>
      <c r="BN7" s="500">
        <v>300693</v>
      </c>
      <c r="BO7" s="501"/>
      <c r="BP7" s="501"/>
      <c r="BQ7" s="501"/>
      <c r="BR7" s="501"/>
      <c r="BS7" s="501"/>
      <c r="BT7" s="501"/>
      <c r="BU7" s="502"/>
      <c r="BV7" s="500">
        <v>166176</v>
      </c>
      <c r="BW7" s="501"/>
      <c r="BX7" s="501"/>
      <c r="BY7" s="501"/>
      <c r="BZ7" s="501"/>
      <c r="CA7" s="501"/>
      <c r="CB7" s="501"/>
      <c r="CC7" s="502"/>
      <c r="CD7" s="511" t="s">
        <v>167</v>
      </c>
      <c r="CE7" s="462"/>
      <c r="CF7" s="462"/>
      <c r="CG7" s="462"/>
      <c r="CH7" s="462"/>
      <c r="CI7" s="462"/>
      <c r="CJ7" s="462"/>
      <c r="CK7" s="462"/>
      <c r="CL7" s="462"/>
      <c r="CM7" s="462"/>
      <c r="CN7" s="462"/>
      <c r="CO7" s="462"/>
      <c r="CP7" s="462"/>
      <c r="CQ7" s="462"/>
      <c r="CR7" s="462"/>
      <c r="CS7" s="512"/>
      <c r="CT7" s="500">
        <v>16625646</v>
      </c>
      <c r="CU7" s="501"/>
      <c r="CV7" s="501"/>
      <c r="CW7" s="501"/>
      <c r="CX7" s="501"/>
      <c r="CY7" s="501"/>
      <c r="CZ7" s="501"/>
      <c r="DA7" s="502"/>
      <c r="DB7" s="500">
        <v>16297178</v>
      </c>
      <c r="DC7" s="501"/>
      <c r="DD7" s="501"/>
      <c r="DE7" s="501"/>
      <c r="DF7" s="501"/>
      <c r="DG7" s="501"/>
      <c r="DH7" s="501"/>
      <c r="DI7" s="502"/>
    </row>
    <row r="8" spans="1:119" ht="18.75" customHeight="1" x14ac:dyDescent="0.2">
      <c r="A8" s="2"/>
      <c r="B8" s="428"/>
      <c r="C8" s="429"/>
      <c r="D8" s="429"/>
      <c r="E8" s="430"/>
      <c r="F8" s="430"/>
      <c r="G8" s="430"/>
      <c r="H8" s="430"/>
      <c r="I8" s="430"/>
      <c r="J8" s="430"/>
      <c r="K8" s="430"/>
      <c r="L8" s="430"/>
      <c r="M8" s="430"/>
      <c r="N8" s="430"/>
      <c r="O8" s="430"/>
      <c r="P8" s="430"/>
      <c r="Q8" s="430"/>
      <c r="R8" s="432"/>
      <c r="S8" s="432"/>
      <c r="T8" s="432"/>
      <c r="U8" s="432"/>
      <c r="V8" s="433"/>
      <c r="W8" s="435"/>
      <c r="X8" s="436"/>
      <c r="Y8" s="436"/>
      <c r="Z8" s="436"/>
      <c r="AA8" s="436"/>
      <c r="AB8" s="429"/>
      <c r="AC8" s="443"/>
      <c r="AD8" s="444"/>
      <c r="AE8" s="444"/>
      <c r="AF8" s="444"/>
      <c r="AG8" s="444"/>
      <c r="AH8" s="444"/>
      <c r="AI8" s="444"/>
      <c r="AJ8" s="444"/>
      <c r="AK8" s="444"/>
      <c r="AL8" s="445"/>
      <c r="AM8" s="529" t="s">
        <v>169</v>
      </c>
      <c r="AN8" s="491"/>
      <c r="AO8" s="491"/>
      <c r="AP8" s="491"/>
      <c r="AQ8" s="491"/>
      <c r="AR8" s="491"/>
      <c r="AS8" s="491"/>
      <c r="AT8" s="492"/>
      <c r="AU8" s="530" t="s">
        <v>66</v>
      </c>
      <c r="AV8" s="531"/>
      <c r="AW8" s="531"/>
      <c r="AX8" s="531"/>
      <c r="AY8" s="497" t="s">
        <v>171</v>
      </c>
      <c r="AZ8" s="498"/>
      <c r="BA8" s="498"/>
      <c r="BB8" s="498"/>
      <c r="BC8" s="498"/>
      <c r="BD8" s="498"/>
      <c r="BE8" s="498"/>
      <c r="BF8" s="498"/>
      <c r="BG8" s="498"/>
      <c r="BH8" s="498"/>
      <c r="BI8" s="498"/>
      <c r="BJ8" s="498"/>
      <c r="BK8" s="498"/>
      <c r="BL8" s="498"/>
      <c r="BM8" s="499"/>
      <c r="BN8" s="500">
        <v>665889</v>
      </c>
      <c r="BO8" s="501"/>
      <c r="BP8" s="501"/>
      <c r="BQ8" s="501"/>
      <c r="BR8" s="501"/>
      <c r="BS8" s="501"/>
      <c r="BT8" s="501"/>
      <c r="BU8" s="502"/>
      <c r="BV8" s="500">
        <v>978268</v>
      </c>
      <c r="BW8" s="501"/>
      <c r="BX8" s="501"/>
      <c r="BY8" s="501"/>
      <c r="BZ8" s="501"/>
      <c r="CA8" s="501"/>
      <c r="CB8" s="501"/>
      <c r="CC8" s="502"/>
      <c r="CD8" s="511" t="s">
        <v>172</v>
      </c>
      <c r="CE8" s="462"/>
      <c r="CF8" s="462"/>
      <c r="CG8" s="462"/>
      <c r="CH8" s="462"/>
      <c r="CI8" s="462"/>
      <c r="CJ8" s="462"/>
      <c r="CK8" s="462"/>
      <c r="CL8" s="462"/>
      <c r="CM8" s="462"/>
      <c r="CN8" s="462"/>
      <c r="CO8" s="462"/>
      <c r="CP8" s="462"/>
      <c r="CQ8" s="462"/>
      <c r="CR8" s="462"/>
      <c r="CS8" s="512"/>
      <c r="CT8" s="563">
        <v>0.59</v>
      </c>
      <c r="CU8" s="564"/>
      <c r="CV8" s="564"/>
      <c r="CW8" s="564"/>
      <c r="CX8" s="564"/>
      <c r="CY8" s="564"/>
      <c r="CZ8" s="564"/>
      <c r="DA8" s="565"/>
      <c r="DB8" s="563">
        <v>0.59</v>
      </c>
      <c r="DC8" s="564"/>
      <c r="DD8" s="564"/>
      <c r="DE8" s="564"/>
      <c r="DF8" s="564"/>
      <c r="DG8" s="564"/>
      <c r="DH8" s="564"/>
      <c r="DI8" s="565"/>
    </row>
    <row r="9" spans="1:119" ht="18.75" customHeight="1" x14ac:dyDescent="0.2">
      <c r="A9" s="2"/>
      <c r="B9" s="446" t="s">
        <v>18</v>
      </c>
      <c r="C9" s="447"/>
      <c r="D9" s="447"/>
      <c r="E9" s="447"/>
      <c r="F9" s="447"/>
      <c r="G9" s="447"/>
      <c r="H9" s="447"/>
      <c r="I9" s="447"/>
      <c r="J9" s="447"/>
      <c r="K9" s="448"/>
      <c r="L9" s="581" t="s">
        <v>10</v>
      </c>
      <c r="M9" s="582"/>
      <c r="N9" s="582"/>
      <c r="O9" s="582"/>
      <c r="P9" s="582"/>
      <c r="Q9" s="583"/>
      <c r="R9" s="584">
        <v>57438</v>
      </c>
      <c r="S9" s="585"/>
      <c r="T9" s="585"/>
      <c r="U9" s="585"/>
      <c r="V9" s="586"/>
      <c r="W9" s="418" t="s">
        <v>173</v>
      </c>
      <c r="X9" s="419"/>
      <c r="Y9" s="419"/>
      <c r="Z9" s="419"/>
      <c r="AA9" s="419"/>
      <c r="AB9" s="419"/>
      <c r="AC9" s="419"/>
      <c r="AD9" s="419"/>
      <c r="AE9" s="419"/>
      <c r="AF9" s="419"/>
      <c r="AG9" s="419"/>
      <c r="AH9" s="419"/>
      <c r="AI9" s="419"/>
      <c r="AJ9" s="419"/>
      <c r="AK9" s="419"/>
      <c r="AL9" s="423"/>
      <c r="AM9" s="529" t="s">
        <v>175</v>
      </c>
      <c r="AN9" s="491"/>
      <c r="AO9" s="491"/>
      <c r="AP9" s="491"/>
      <c r="AQ9" s="491"/>
      <c r="AR9" s="491"/>
      <c r="AS9" s="491"/>
      <c r="AT9" s="492"/>
      <c r="AU9" s="530" t="s">
        <v>66</v>
      </c>
      <c r="AV9" s="531"/>
      <c r="AW9" s="531"/>
      <c r="AX9" s="531"/>
      <c r="AY9" s="497" t="s">
        <v>68</v>
      </c>
      <c r="AZ9" s="498"/>
      <c r="BA9" s="498"/>
      <c r="BB9" s="498"/>
      <c r="BC9" s="498"/>
      <c r="BD9" s="498"/>
      <c r="BE9" s="498"/>
      <c r="BF9" s="498"/>
      <c r="BG9" s="498"/>
      <c r="BH9" s="498"/>
      <c r="BI9" s="498"/>
      <c r="BJ9" s="498"/>
      <c r="BK9" s="498"/>
      <c r="BL9" s="498"/>
      <c r="BM9" s="499"/>
      <c r="BN9" s="500">
        <v>-312379</v>
      </c>
      <c r="BO9" s="501"/>
      <c r="BP9" s="501"/>
      <c r="BQ9" s="501"/>
      <c r="BR9" s="501"/>
      <c r="BS9" s="501"/>
      <c r="BT9" s="501"/>
      <c r="BU9" s="502"/>
      <c r="BV9" s="500">
        <v>83698</v>
      </c>
      <c r="BW9" s="501"/>
      <c r="BX9" s="501"/>
      <c r="BY9" s="501"/>
      <c r="BZ9" s="501"/>
      <c r="CA9" s="501"/>
      <c r="CB9" s="501"/>
      <c r="CC9" s="502"/>
      <c r="CD9" s="511" t="s">
        <v>63</v>
      </c>
      <c r="CE9" s="462"/>
      <c r="CF9" s="462"/>
      <c r="CG9" s="462"/>
      <c r="CH9" s="462"/>
      <c r="CI9" s="462"/>
      <c r="CJ9" s="462"/>
      <c r="CK9" s="462"/>
      <c r="CL9" s="462"/>
      <c r="CM9" s="462"/>
      <c r="CN9" s="462"/>
      <c r="CO9" s="462"/>
      <c r="CP9" s="462"/>
      <c r="CQ9" s="462"/>
      <c r="CR9" s="462"/>
      <c r="CS9" s="512"/>
      <c r="CT9" s="363">
        <v>16.3</v>
      </c>
      <c r="CU9" s="364"/>
      <c r="CV9" s="364"/>
      <c r="CW9" s="364"/>
      <c r="CX9" s="364"/>
      <c r="CY9" s="364"/>
      <c r="CZ9" s="364"/>
      <c r="DA9" s="365"/>
      <c r="DB9" s="363">
        <v>18.100000000000001</v>
      </c>
      <c r="DC9" s="364"/>
      <c r="DD9" s="364"/>
      <c r="DE9" s="364"/>
      <c r="DF9" s="364"/>
      <c r="DG9" s="364"/>
      <c r="DH9" s="364"/>
      <c r="DI9" s="365"/>
    </row>
    <row r="10" spans="1:119" ht="18.75" customHeight="1" x14ac:dyDescent="0.2">
      <c r="A10" s="2"/>
      <c r="B10" s="446"/>
      <c r="C10" s="447"/>
      <c r="D10" s="447"/>
      <c r="E10" s="447"/>
      <c r="F10" s="447"/>
      <c r="G10" s="447"/>
      <c r="H10" s="447"/>
      <c r="I10" s="447"/>
      <c r="J10" s="447"/>
      <c r="K10" s="448"/>
      <c r="L10" s="490" t="s">
        <v>177</v>
      </c>
      <c r="M10" s="491"/>
      <c r="N10" s="491"/>
      <c r="O10" s="491"/>
      <c r="P10" s="491"/>
      <c r="Q10" s="492"/>
      <c r="R10" s="493">
        <v>59409</v>
      </c>
      <c r="S10" s="494"/>
      <c r="T10" s="494"/>
      <c r="U10" s="494"/>
      <c r="V10" s="496"/>
      <c r="W10" s="420"/>
      <c r="X10" s="421"/>
      <c r="Y10" s="421"/>
      <c r="Z10" s="421"/>
      <c r="AA10" s="421"/>
      <c r="AB10" s="421"/>
      <c r="AC10" s="421"/>
      <c r="AD10" s="421"/>
      <c r="AE10" s="421"/>
      <c r="AF10" s="421"/>
      <c r="AG10" s="421"/>
      <c r="AH10" s="421"/>
      <c r="AI10" s="421"/>
      <c r="AJ10" s="421"/>
      <c r="AK10" s="421"/>
      <c r="AL10" s="424"/>
      <c r="AM10" s="529" t="s">
        <v>179</v>
      </c>
      <c r="AN10" s="491"/>
      <c r="AO10" s="491"/>
      <c r="AP10" s="491"/>
      <c r="AQ10" s="491"/>
      <c r="AR10" s="491"/>
      <c r="AS10" s="491"/>
      <c r="AT10" s="492"/>
      <c r="AU10" s="530" t="s">
        <v>181</v>
      </c>
      <c r="AV10" s="531"/>
      <c r="AW10" s="531"/>
      <c r="AX10" s="531"/>
      <c r="AY10" s="497" t="s">
        <v>183</v>
      </c>
      <c r="AZ10" s="498"/>
      <c r="BA10" s="498"/>
      <c r="BB10" s="498"/>
      <c r="BC10" s="498"/>
      <c r="BD10" s="498"/>
      <c r="BE10" s="498"/>
      <c r="BF10" s="498"/>
      <c r="BG10" s="498"/>
      <c r="BH10" s="498"/>
      <c r="BI10" s="498"/>
      <c r="BJ10" s="498"/>
      <c r="BK10" s="498"/>
      <c r="BL10" s="498"/>
      <c r="BM10" s="499"/>
      <c r="BN10" s="500">
        <v>3916</v>
      </c>
      <c r="BO10" s="501"/>
      <c r="BP10" s="501"/>
      <c r="BQ10" s="501"/>
      <c r="BR10" s="501"/>
      <c r="BS10" s="501"/>
      <c r="BT10" s="501"/>
      <c r="BU10" s="502"/>
      <c r="BV10" s="500">
        <v>2402</v>
      </c>
      <c r="BW10" s="501"/>
      <c r="BX10" s="501"/>
      <c r="BY10" s="501"/>
      <c r="BZ10" s="501"/>
      <c r="CA10" s="501"/>
      <c r="CB10" s="501"/>
      <c r="CC10" s="502"/>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46"/>
      <c r="C11" s="447"/>
      <c r="D11" s="447"/>
      <c r="E11" s="447"/>
      <c r="F11" s="447"/>
      <c r="G11" s="447"/>
      <c r="H11" s="447"/>
      <c r="I11" s="447"/>
      <c r="J11" s="447"/>
      <c r="K11" s="448"/>
      <c r="L11" s="463" t="s">
        <v>187</v>
      </c>
      <c r="M11" s="464"/>
      <c r="N11" s="464"/>
      <c r="O11" s="464"/>
      <c r="P11" s="464"/>
      <c r="Q11" s="465"/>
      <c r="R11" s="578" t="s">
        <v>189</v>
      </c>
      <c r="S11" s="579"/>
      <c r="T11" s="579"/>
      <c r="U11" s="579"/>
      <c r="V11" s="580"/>
      <c r="W11" s="420"/>
      <c r="X11" s="421"/>
      <c r="Y11" s="421"/>
      <c r="Z11" s="421"/>
      <c r="AA11" s="421"/>
      <c r="AB11" s="421"/>
      <c r="AC11" s="421"/>
      <c r="AD11" s="421"/>
      <c r="AE11" s="421"/>
      <c r="AF11" s="421"/>
      <c r="AG11" s="421"/>
      <c r="AH11" s="421"/>
      <c r="AI11" s="421"/>
      <c r="AJ11" s="421"/>
      <c r="AK11" s="421"/>
      <c r="AL11" s="424"/>
      <c r="AM11" s="529" t="s">
        <v>190</v>
      </c>
      <c r="AN11" s="491"/>
      <c r="AO11" s="491"/>
      <c r="AP11" s="491"/>
      <c r="AQ11" s="491"/>
      <c r="AR11" s="491"/>
      <c r="AS11" s="491"/>
      <c r="AT11" s="492"/>
      <c r="AU11" s="530" t="s">
        <v>181</v>
      </c>
      <c r="AV11" s="531"/>
      <c r="AW11" s="531"/>
      <c r="AX11" s="531"/>
      <c r="AY11" s="497" t="s">
        <v>191</v>
      </c>
      <c r="AZ11" s="498"/>
      <c r="BA11" s="498"/>
      <c r="BB11" s="498"/>
      <c r="BC11" s="498"/>
      <c r="BD11" s="498"/>
      <c r="BE11" s="498"/>
      <c r="BF11" s="498"/>
      <c r="BG11" s="498"/>
      <c r="BH11" s="498"/>
      <c r="BI11" s="498"/>
      <c r="BJ11" s="498"/>
      <c r="BK11" s="498"/>
      <c r="BL11" s="498"/>
      <c r="BM11" s="499"/>
      <c r="BN11" s="500">
        <v>0</v>
      </c>
      <c r="BO11" s="501"/>
      <c r="BP11" s="501"/>
      <c r="BQ11" s="501"/>
      <c r="BR11" s="501"/>
      <c r="BS11" s="501"/>
      <c r="BT11" s="501"/>
      <c r="BU11" s="502"/>
      <c r="BV11" s="500">
        <v>322200</v>
      </c>
      <c r="BW11" s="501"/>
      <c r="BX11" s="501"/>
      <c r="BY11" s="501"/>
      <c r="BZ11" s="501"/>
      <c r="CA11" s="501"/>
      <c r="CB11" s="501"/>
      <c r="CC11" s="502"/>
      <c r="CD11" s="511" t="s">
        <v>194</v>
      </c>
      <c r="CE11" s="462"/>
      <c r="CF11" s="462"/>
      <c r="CG11" s="462"/>
      <c r="CH11" s="462"/>
      <c r="CI11" s="462"/>
      <c r="CJ11" s="462"/>
      <c r="CK11" s="462"/>
      <c r="CL11" s="462"/>
      <c r="CM11" s="462"/>
      <c r="CN11" s="462"/>
      <c r="CO11" s="462"/>
      <c r="CP11" s="462"/>
      <c r="CQ11" s="462"/>
      <c r="CR11" s="462"/>
      <c r="CS11" s="512"/>
      <c r="CT11" s="563" t="s">
        <v>195</v>
      </c>
      <c r="CU11" s="564"/>
      <c r="CV11" s="564"/>
      <c r="CW11" s="564"/>
      <c r="CX11" s="564"/>
      <c r="CY11" s="564"/>
      <c r="CZ11" s="564"/>
      <c r="DA11" s="565"/>
      <c r="DB11" s="563" t="s">
        <v>195</v>
      </c>
      <c r="DC11" s="564"/>
      <c r="DD11" s="564"/>
      <c r="DE11" s="564"/>
      <c r="DF11" s="564"/>
      <c r="DG11" s="564"/>
      <c r="DH11" s="564"/>
      <c r="DI11" s="565"/>
    </row>
    <row r="12" spans="1:119" ht="18.75" customHeight="1" x14ac:dyDescent="0.2">
      <c r="A12" s="2"/>
      <c r="B12" s="449" t="s">
        <v>196</v>
      </c>
      <c r="C12" s="450"/>
      <c r="D12" s="450"/>
      <c r="E12" s="450"/>
      <c r="F12" s="450"/>
      <c r="G12" s="450"/>
      <c r="H12" s="450"/>
      <c r="I12" s="450"/>
      <c r="J12" s="450"/>
      <c r="K12" s="451"/>
      <c r="L12" s="566" t="s">
        <v>198</v>
      </c>
      <c r="M12" s="567"/>
      <c r="N12" s="567"/>
      <c r="O12" s="567"/>
      <c r="P12" s="567"/>
      <c r="Q12" s="568"/>
      <c r="R12" s="569">
        <v>56361</v>
      </c>
      <c r="S12" s="570"/>
      <c r="T12" s="570"/>
      <c r="U12" s="570"/>
      <c r="V12" s="571"/>
      <c r="W12" s="572" t="s">
        <v>4</v>
      </c>
      <c r="X12" s="531"/>
      <c r="Y12" s="531"/>
      <c r="Z12" s="531"/>
      <c r="AA12" s="531"/>
      <c r="AB12" s="573"/>
      <c r="AC12" s="574" t="s">
        <v>110</v>
      </c>
      <c r="AD12" s="575"/>
      <c r="AE12" s="575"/>
      <c r="AF12" s="575"/>
      <c r="AG12" s="576"/>
      <c r="AH12" s="574" t="s">
        <v>199</v>
      </c>
      <c r="AI12" s="575"/>
      <c r="AJ12" s="575"/>
      <c r="AK12" s="575"/>
      <c r="AL12" s="577"/>
      <c r="AM12" s="529" t="s">
        <v>201</v>
      </c>
      <c r="AN12" s="491"/>
      <c r="AO12" s="491"/>
      <c r="AP12" s="491"/>
      <c r="AQ12" s="491"/>
      <c r="AR12" s="491"/>
      <c r="AS12" s="491"/>
      <c r="AT12" s="492"/>
      <c r="AU12" s="530" t="s">
        <v>181</v>
      </c>
      <c r="AV12" s="531"/>
      <c r="AW12" s="531"/>
      <c r="AX12" s="531"/>
      <c r="AY12" s="497" t="s">
        <v>203</v>
      </c>
      <c r="AZ12" s="498"/>
      <c r="BA12" s="498"/>
      <c r="BB12" s="498"/>
      <c r="BC12" s="498"/>
      <c r="BD12" s="498"/>
      <c r="BE12" s="498"/>
      <c r="BF12" s="498"/>
      <c r="BG12" s="498"/>
      <c r="BH12" s="498"/>
      <c r="BI12" s="498"/>
      <c r="BJ12" s="498"/>
      <c r="BK12" s="498"/>
      <c r="BL12" s="498"/>
      <c r="BM12" s="499"/>
      <c r="BN12" s="500">
        <v>700000</v>
      </c>
      <c r="BO12" s="501"/>
      <c r="BP12" s="501"/>
      <c r="BQ12" s="501"/>
      <c r="BR12" s="501"/>
      <c r="BS12" s="501"/>
      <c r="BT12" s="501"/>
      <c r="BU12" s="502"/>
      <c r="BV12" s="500">
        <v>400000</v>
      </c>
      <c r="BW12" s="501"/>
      <c r="BX12" s="501"/>
      <c r="BY12" s="501"/>
      <c r="BZ12" s="501"/>
      <c r="CA12" s="501"/>
      <c r="CB12" s="501"/>
      <c r="CC12" s="502"/>
      <c r="CD12" s="511" t="s">
        <v>205</v>
      </c>
      <c r="CE12" s="462"/>
      <c r="CF12" s="462"/>
      <c r="CG12" s="462"/>
      <c r="CH12" s="462"/>
      <c r="CI12" s="462"/>
      <c r="CJ12" s="462"/>
      <c r="CK12" s="462"/>
      <c r="CL12" s="462"/>
      <c r="CM12" s="462"/>
      <c r="CN12" s="462"/>
      <c r="CO12" s="462"/>
      <c r="CP12" s="462"/>
      <c r="CQ12" s="462"/>
      <c r="CR12" s="462"/>
      <c r="CS12" s="512"/>
      <c r="CT12" s="563" t="s">
        <v>195</v>
      </c>
      <c r="CU12" s="564"/>
      <c r="CV12" s="564"/>
      <c r="CW12" s="564"/>
      <c r="CX12" s="564"/>
      <c r="CY12" s="564"/>
      <c r="CZ12" s="564"/>
      <c r="DA12" s="565"/>
      <c r="DB12" s="563" t="s">
        <v>195</v>
      </c>
      <c r="DC12" s="564"/>
      <c r="DD12" s="564"/>
      <c r="DE12" s="564"/>
      <c r="DF12" s="564"/>
      <c r="DG12" s="564"/>
      <c r="DH12" s="564"/>
      <c r="DI12" s="565"/>
    </row>
    <row r="13" spans="1:119" ht="18.75" customHeight="1" x14ac:dyDescent="0.2">
      <c r="A13" s="2"/>
      <c r="B13" s="452"/>
      <c r="C13" s="453"/>
      <c r="D13" s="453"/>
      <c r="E13" s="453"/>
      <c r="F13" s="453"/>
      <c r="G13" s="453"/>
      <c r="H13" s="453"/>
      <c r="I13" s="453"/>
      <c r="J13" s="453"/>
      <c r="K13" s="454"/>
      <c r="L13" s="14"/>
      <c r="M13" s="552" t="s">
        <v>206</v>
      </c>
      <c r="N13" s="553"/>
      <c r="O13" s="553"/>
      <c r="P13" s="553"/>
      <c r="Q13" s="554"/>
      <c r="R13" s="555">
        <v>54906</v>
      </c>
      <c r="S13" s="556"/>
      <c r="T13" s="556"/>
      <c r="U13" s="556"/>
      <c r="V13" s="557"/>
      <c r="W13" s="434" t="s">
        <v>208</v>
      </c>
      <c r="X13" s="376"/>
      <c r="Y13" s="376"/>
      <c r="Z13" s="376"/>
      <c r="AA13" s="376"/>
      <c r="AB13" s="377"/>
      <c r="AC13" s="493">
        <v>2542</v>
      </c>
      <c r="AD13" s="494"/>
      <c r="AE13" s="494"/>
      <c r="AF13" s="494"/>
      <c r="AG13" s="495"/>
      <c r="AH13" s="493">
        <v>2952</v>
      </c>
      <c r="AI13" s="494"/>
      <c r="AJ13" s="494"/>
      <c r="AK13" s="494"/>
      <c r="AL13" s="496"/>
      <c r="AM13" s="529" t="s">
        <v>209</v>
      </c>
      <c r="AN13" s="491"/>
      <c r="AO13" s="491"/>
      <c r="AP13" s="491"/>
      <c r="AQ13" s="491"/>
      <c r="AR13" s="491"/>
      <c r="AS13" s="491"/>
      <c r="AT13" s="492"/>
      <c r="AU13" s="530" t="s">
        <v>181</v>
      </c>
      <c r="AV13" s="531"/>
      <c r="AW13" s="531"/>
      <c r="AX13" s="531"/>
      <c r="AY13" s="497" t="s">
        <v>211</v>
      </c>
      <c r="AZ13" s="498"/>
      <c r="BA13" s="498"/>
      <c r="BB13" s="498"/>
      <c r="BC13" s="498"/>
      <c r="BD13" s="498"/>
      <c r="BE13" s="498"/>
      <c r="BF13" s="498"/>
      <c r="BG13" s="498"/>
      <c r="BH13" s="498"/>
      <c r="BI13" s="498"/>
      <c r="BJ13" s="498"/>
      <c r="BK13" s="498"/>
      <c r="BL13" s="498"/>
      <c r="BM13" s="499"/>
      <c r="BN13" s="500">
        <v>-1008463</v>
      </c>
      <c r="BO13" s="501"/>
      <c r="BP13" s="501"/>
      <c r="BQ13" s="501"/>
      <c r="BR13" s="501"/>
      <c r="BS13" s="501"/>
      <c r="BT13" s="501"/>
      <c r="BU13" s="502"/>
      <c r="BV13" s="500">
        <v>8300</v>
      </c>
      <c r="BW13" s="501"/>
      <c r="BX13" s="501"/>
      <c r="BY13" s="501"/>
      <c r="BZ13" s="501"/>
      <c r="CA13" s="501"/>
      <c r="CB13" s="501"/>
      <c r="CC13" s="502"/>
      <c r="CD13" s="511" t="s">
        <v>213</v>
      </c>
      <c r="CE13" s="462"/>
      <c r="CF13" s="462"/>
      <c r="CG13" s="462"/>
      <c r="CH13" s="462"/>
      <c r="CI13" s="462"/>
      <c r="CJ13" s="462"/>
      <c r="CK13" s="462"/>
      <c r="CL13" s="462"/>
      <c r="CM13" s="462"/>
      <c r="CN13" s="462"/>
      <c r="CO13" s="462"/>
      <c r="CP13" s="462"/>
      <c r="CQ13" s="462"/>
      <c r="CR13" s="462"/>
      <c r="CS13" s="512"/>
      <c r="CT13" s="363">
        <v>10.199999999999999</v>
      </c>
      <c r="CU13" s="364"/>
      <c r="CV13" s="364"/>
      <c r="CW13" s="364"/>
      <c r="CX13" s="364"/>
      <c r="CY13" s="364"/>
      <c r="CZ13" s="364"/>
      <c r="DA13" s="365"/>
      <c r="DB13" s="363">
        <v>9.9</v>
      </c>
      <c r="DC13" s="364"/>
      <c r="DD13" s="364"/>
      <c r="DE13" s="364"/>
      <c r="DF13" s="364"/>
      <c r="DG13" s="364"/>
      <c r="DH13" s="364"/>
      <c r="DI13" s="365"/>
    </row>
    <row r="14" spans="1:119" ht="18.75" customHeight="1" x14ac:dyDescent="0.2">
      <c r="A14" s="2"/>
      <c r="B14" s="452"/>
      <c r="C14" s="453"/>
      <c r="D14" s="453"/>
      <c r="E14" s="453"/>
      <c r="F14" s="453"/>
      <c r="G14" s="453"/>
      <c r="H14" s="453"/>
      <c r="I14" s="453"/>
      <c r="J14" s="453"/>
      <c r="K14" s="454"/>
      <c r="L14" s="542" t="s">
        <v>214</v>
      </c>
      <c r="M14" s="561"/>
      <c r="N14" s="561"/>
      <c r="O14" s="561"/>
      <c r="P14" s="561"/>
      <c r="Q14" s="562"/>
      <c r="R14" s="555">
        <v>57071</v>
      </c>
      <c r="S14" s="556"/>
      <c r="T14" s="556"/>
      <c r="U14" s="556"/>
      <c r="V14" s="557"/>
      <c r="W14" s="422"/>
      <c r="X14" s="379"/>
      <c r="Y14" s="379"/>
      <c r="Z14" s="379"/>
      <c r="AA14" s="379"/>
      <c r="AB14" s="380"/>
      <c r="AC14" s="545">
        <v>9.8000000000000007</v>
      </c>
      <c r="AD14" s="546"/>
      <c r="AE14" s="546"/>
      <c r="AF14" s="546"/>
      <c r="AG14" s="547"/>
      <c r="AH14" s="545">
        <v>10.5</v>
      </c>
      <c r="AI14" s="546"/>
      <c r="AJ14" s="546"/>
      <c r="AK14" s="546"/>
      <c r="AL14" s="548"/>
      <c r="AM14" s="529"/>
      <c r="AN14" s="491"/>
      <c r="AO14" s="491"/>
      <c r="AP14" s="491"/>
      <c r="AQ14" s="491"/>
      <c r="AR14" s="491"/>
      <c r="AS14" s="491"/>
      <c r="AT14" s="492"/>
      <c r="AU14" s="530"/>
      <c r="AV14" s="531"/>
      <c r="AW14" s="531"/>
      <c r="AX14" s="531"/>
      <c r="AY14" s="497"/>
      <c r="AZ14" s="498"/>
      <c r="BA14" s="498"/>
      <c r="BB14" s="498"/>
      <c r="BC14" s="498"/>
      <c r="BD14" s="498"/>
      <c r="BE14" s="498"/>
      <c r="BF14" s="498"/>
      <c r="BG14" s="498"/>
      <c r="BH14" s="498"/>
      <c r="BI14" s="498"/>
      <c r="BJ14" s="498"/>
      <c r="BK14" s="498"/>
      <c r="BL14" s="498"/>
      <c r="BM14" s="499"/>
      <c r="BN14" s="500"/>
      <c r="BO14" s="501"/>
      <c r="BP14" s="501"/>
      <c r="BQ14" s="501"/>
      <c r="BR14" s="501"/>
      <c r="BS14" s="501"/>
      <c r="BT14" s="501"/>
      <c r="BU14" s="502"/>
      <c r="BV14" s="500"/>
      <c r="BW14" s="501"/>
      <c r="BX14" s="501"/>
      <c r="BY14" s="501"/>
      <c r="BZ14" s="501"/>
      <c r="CA14" s="501"/>
      <c r="CB14" s="501"/>
      <c r="CC14" s="502"/>
      <c r="CD14" s="506" t="s">
        <v>216</v>
      </c>
      <c r="CE14" s="507"/>
      <c r="CF14" s="507"/>
      <c r="CG14" s="507"/>
      <c r="CH14" s="507"/>
      <c r="CI14" s="507"/>
      <c r="CJ14" s="507"/>
      <c r="CK14" s="507"/>
      <c r="CL14" s="507"/>
      <c r="CM14" s="507"/>
      <c r="CN14" s="507"/>
      <c r="CO14" s="507"/>
      <c r="CP14" s="507"/>
      <c r="CQ14" s="507"/>
      <c r="CR14" s="507"/>
      <c r="CS14" s="508"/>
      <c r="CT14" s="549">
        <v>30.2</v>
      </c>
      <c r="CU14" s="550"/>
      <c r="CV14" s="550"/>
      <c r="CW14" s="550"/>
      <c r="CX14" s="550"/>
      <c r="CY14" s="550"/>
      <c r="CZ14" s="550"/>
      <c r="DA14" s="551"/>
      <c r="DB14" s="549">
        <v>32</v>
      </c>
      <c r="DC14" s="550"/>
      <c r="DD14" s="550"/>
      <c r="DE14" s="550"/>
      <c r="DF14" s="550"/>
      <c r="DG14" s="550"/>
      <c r="DH14" s="550"/>
      <c r="DI14" s="551"/>
    </row>
    <row r="15" spans="1:119" ht="18.75" customHeight="1" x14ac:dyDescent="0.2">
      <c r="A15" s="2"/>
      <c r="B15" s="452"/>
      <c r="C15" s="453"/>
      <c r="D15" s="453"/>
      <c r="E15" s="453"/>
      <c r="F15" s="453"/>
      <c r="G15" s="453"/>
      <c r="H15" s="453"/>
      <c r="I15" s="453"/>
      <c r="J15" s="453"/>
      <c r="K15" s="454"/>
      <c r="L15" s="14"/>
      <c r="M15" s="552" t="s">
        <v>206</v>
      </c>
      <c r="N15" s="553"/>
      <c r="O15" s="553"/>
      <c r="P15" s="553"/>
      <c r="Q15" s="554"/>
      <c r="R15" s="555">
        <v>55780</v>
      </c>
      <c r="S15" s="556"/>
      <c r="T15" s="556"/>
      <c r="U15" s="556"/>
      <c r="V15" s="557"/>
      <c r="W15" s="434" t="s">
        <v>7</v>
      </c>
      <c r="X15" s="376"/>
      <c r="Y15" s="376"/>
      <c r="Z15" s="376"/>
      <c r="AA15" s="376"/>
      <c r="AB15" s="377"/>
      <c r="AC15" s="493">
        <v>8504</v>
      </c>
      <c r="AD15" s="494"/>
      <c r="AE15" s="494"/>
      <c r="AF15" s="494"/>
      <c r="AG15" s="495"/>
      <c r="AH15" s="493">
        <v>9197</v>
      </c>
      <c r="AI15" s="494"/>
      <c r="AJ15" s="494"/>
      <c r="AK15" s="494"/>
      <c r="AL15" s="496"/>
      <c r="AM15" s="529"/>
      <c r="AN15" s="491"/>
      <c r="AO15" s="491"/>
      <c r="AP15" s="491"/>
      <c r="AQ15" s="491"/>
      <c r="AR15" s="491"/>
      <c r="AS15" s="491"/>
      <c r="AT15" s="492"/>
      <c r="AU15" s="530"/>
      <c r="AV15" s="531"/>
      <c r="AW15" s="531"/>
      <c r="AX15" s="531"/>
      <c r="AY15" s="503" t="s">
        <v>219</v>
      </c>
      <c r="AZ15" s="504"/>
      <c r="BA15" s="504"/>
      <c r="BB15" s="504"/>
      <c r="BC15" s="504"/>
      <c r="BD15" s="504"/>
      <c r="BE15" s="504"/>
      <c r="BF15" s="504"/>
      <c r="BG15" s="504"/>
      <c r="BH15" s="504"/>
      <c r="BI15" s="504"/>
      <c r="BJ15" s="504"/>
      <c r="BK15" s="504"/>
      <c r="BL15" s="504"/>
      <c r="BM15" s="505"/>
      <c r="BN15" s="487">
        <v>8242974</v>
      </c>
      <c r="BO15" s="488"/>
      <c r="BP15" s="488"/>
      <c r="BQ15" s="488"/>
      <c r="BR15" s="488"/>
      <c r="BS15" s="488"/>
      <c r="BT15" s="488"/>
      <c r="BU15" s="489"/>
      <c r="BV15" s="487">
        <v>8176398</v>
      </c>
      <c r="BW15" s="488"/>
      <c r="BX15" s="488"/>
      <c r="BY15" s="488"/>
      <c r="BZ15" s="488"/>
      <c r="CA15" s="488"/>
      <c r="CB15" s="488"/>
      <c r="CC15" s="489"/>
      <c r="CD15" s="558" t="s">
        <v>207</v>
      </c>
      <c r="CE15" s="559"/>
      <c r="CF15" s="559"/>
      <c r="CG15" s="559"/>
      <c r="CH15" s="559"/>
      <c r="CI15" s="559"/>
      <c r="CJ15" s="559"/>
      <c r="CK15" s="559"/>
      <c r="CL15" s="559"/>
      <c r="CM15" s="559"/>
      <c r="CN15" s="559"/>
      <c r="CO15" s="559"/>
      <c r="CP15" s="559"/>
      <c r="CQ15" s="559"/>
      <c r="CR15" s="559"/>
      <c r="CS15" s="560"/>
      <c r="CT15" s="28"/>
      <c r="CU15" s="31"/>
      <c r="CV15" s="31"/>
      <c r="CW15" s="31"/>
      <c r="CX15" s="31"/>
      <c r="CY15" s="31"/>
      <c r="CZ15" s="31"/>
      <c r="DA15" s="34"/>
      <c r="DB15" s="28"/>
      <c r="DC15" s="31"/>
      <c r="DD15" s="31"/>
      <c r="DE15" s="31"/>
      <c r="DF15" s="31"/>
      <c r="DG15" s="31"/>
      <c r="DH15" s="31"/>
      <c r="DI15" s="34"/>
    </row>
    <row r="16" spans="1:119" ht="18.75" customHeight="1" x14ac:dyDescent="0.2">
      <c r="A16" s="2"/>
      <c r="B16" s="452"/>
      <c r="C16" s="453"/>
      <c r="D16" s="453"/>
      <c r="E16" s="453"/>
      <c r="F16" s="453"/>
      <c r="G16" s="453"/>
      <c r="H16" s="453"/>
      <c r="I16" s="453"/>
      <c r="J16" s="453"/>
      <c r="K16" s="454"/>
      <c r="L16" s="542" t="s">
        <v>220</v>
      </c>
      <c r="M16" s="543"/>
      <c r="N16" s="543"/>
      <c r="O16" s="543"/>
      <c r="P16" s="543"/>
      <c r="Q16" s="544"/>
      <c r="R16" s="539" t="s">
        <v>222</v>
      </c>
      <c r="S16" s="540"/>
      <c r="T16" s="540"/>
      <c r="U16" s="540"/>
      <c r="V16" s="541"/>
      <c r="W16" s="422"/>
      <c r="X16" s="379"/>
      <c r="Y16" s="379"/>
      <c r="Z16" s="379"/>
      <c r="AA16" s="379"/>
      <c r="AB16" s="380"/>
      <c r="AC16" s="545">
        <v>32.799999999999997</v>
      </c>
      <c r="AD16" s="546"/>
      <c r="AE16" s="546"/>
      <c r="AF16" s="546"/>
      <c r="AG16" s="547"/>
      <c r="AH16" s="545">
        <v>32.6</v>
      </c>
      <c r="AI16" s="546"/>
      <c r="AJ16" s="546"/>
      <c r="AK16" s="546"/>
      <c r="AL16" s="548"/>
      <c r="AM16" s="529"/>
      <c r="AN16" s="491"/>
      <c r="AO16" s="491"/>
      <c r="AP16" s="491"/>
      <c r="AQ16" s="491"/>
      <c r="AR16" s="491"/>
      <c r="AS16" s="491"/>
      <c r="AT16" s="492"/>
      <c r="AU16" s="530"/>
      <c r="AV16" s="531"/>
      <c r="AW16" s="531"/>
      <c r="AX16" s="531"/>
      <c r="AY16" s="497" t="s">
        <v>107</v>
      </c>
      <c r="AZ16" s="498"/>
      <c r="BA16" s="498"/>
      <c r="BB16" s="498"/>
      <c r="BC16" s="498"/>
      <c r="BD16" s="498"/>
      <c r="BE16" s="498"/>
      <c r="BF16" s="498"/>
      <c r="BG16" s="498"/>
      <c r="BH16" s="498"/>
      <c r="BI16" s="498"/>
      <c r="BJ16" s="498"/>
      <c r="BK16" s="498"/>
      <c r="BL16" s="498"/>
      <c r="BM16" s="499"/>
      <c r="BN16" s="500">
        <v>14328812</v>
      </c>
      <c r="BO16" s="501"/>
      <c r="BP16" s="501"/>
      <c r="BQ16" s="501"/>
      <c r="BR16" s="501"/>
      <c r="BS16" s="501"/>
      <c r="BT16" s="501"/>
      <c r="BU16" s="502"/>
      <c r="BV16" s="500">
        <v>13954294</v>
      </c>
      <c r="BW16" s="501"/>
      <c r="BX16" s="501"/>
      <c r="BY16" s="501"/>
      <c r="BZ16" s="501"/>
      <c r="CA16" s="501"/>
      <c r="CB16" s="501"/>
      <c r="CC16" s="502"/>
      <c r="CD16" s="21"/>
      <c r="CE16" s="361"/>
      <c r="CF16" s="361"/>
      <c r="CG16" s="361"/>
      <c r="CH16" s="361"/>
      <c r="CI16" s="361"/>
      <c r="CJ16" s="361"/>
      <c r="CK16" s="361"/>
      <c r="CL16" s="361"/>
      <c r="CM16" s="361"/>
      <c r="CN16" s="361"/>
      <c r="CO16" s="361"/>
      <c r="CP16" s="361"/>
      <c r="CQ16" s="361"/>
      <c r="CR16" s="361"/>
      <c r="CS16" s="362"/>
      <c r="CT16" s="363"/>
      <c r="CU16" s="364"/>
      <c r="CV16" s="364"/>
      <c r="CW16" s="364"/>
      <c r="CX16" s="364"/>
      <c r="CY16" s="364"/>
      <c r="CZ16" s="364"/>
      <c r="DA16" s="365"/>
      <c r="DB16" s="363"/>
      <c r="DC16" s="364"/>
      <c r="DD16" s="364"/>
      <c r="DE16" s="364"/>
      <c r="DF16" s="364"/>
      <c r="DG16" s="364"/>
      <c r="DH16" s="364"/>
      <c r="DI16" s="365"/>
    </row>
    <row r="17" spans="1:113" ht="18.75" customHeight="1" x14ac:dyDescent="0.2">
      <c r="A17" s="2"/>
      <c r="B17" s="455"/>
      <c r="C17" s="456"/>
      <c r="D17" s="456"/>
      <c r="E17" s="456"/>
      <c r="F17" s="456"/>
      <c r="G17" s="456"/>
      <c r="H17" s="456"/>
      <c r="I17" s="456"/>
      <c r="J17" s="456"/>
      <c r="K17" s="457"/>
      <c r="L17" s="15"/>
      <c r="M17" s="536" t="s">
        <v>101</v>
      </c>
      <c r="N17" s="537"/>
      <c r="O17" s="537"/>
      <c r="P17" s="537"/>
      <c r="Q17" s="538"/>
      <c r="R17" s="539" t="s">
        <v>224</v>
      </c>
      <c r="S17" s="540"/>
      <c r="T17" s="540"/>
      <c r="U17" s="540"/>
      <c r="V17" s="541"/>
      <c r="W17" s="434" t="s">
        <v>91</v>
      </c>
      <c r="X17" s="376"/>
      <c r="Y17" s="376"/>
      <c r="Z17" s="376"/>
      <c r="AA17" s="376"/>
      <c r="AB17" s="377"/>
      <c r="AC17" s="493">
        <v>14870</v>
      </c>
      <c r="AD17" s="494"/>
      <c r="AE17" s="494"/>
      <c r="AF17" s="494"/>
      <c r="AG17" s="495"/>
      <c r="AH17" s="493">
        <v>16038</v>
      </c>
      <c r="AI17" s="494"/>
      <c r="AJ17" s="494"/>
      <c r="AK17" s="494"/>
      <c r="AL17" s="496"/>
      <c r="AM17" s="529"/>
      <c r="AN17" s="491"/>
      <c r="AO17" s="491"/>
      <c r="AP17" s="491"/>
      <c r="AQ17" s="491"/>
      <c r="AR17" s="491"/>
      <c r="AS17" s="491"/>
      <c r="AT17" s="492"/>
      <c r="AU17" s="530"/>
      <c r="AV17" s="531"/>
      <c r="AW17" s="531"/>
      <c r="AX17" s="531"/>
      <c r="AY17" s="497" t="s">
        <v>225</v>
      </c>
      <c r="AZ17" s="498"/>
      <c r="BA17" s="498"/>
      <c r="BB17" s="498"/>
      <c r="BC17" s="498"/>
      <c r="BD17" s="498"/>
      <c r="BE17" s="498"/>
      <c r="BF17" s="498"/>
      <c r="BG17" s="498"/>
      <c r="BH17" s="498"/>
      <c r="BI17" s="498"/>
      <c r="BJ17" s="498"/>
      <c r="BK17" s="498"/>
      <c r="BL17" s="498"/>
      <c r="BM17" s="499"/>
      <c r="BN17" s="500">
        <v>10458854</v>
      </c>
      <c r="BO17" s="501"/>
      <c r="BP17" s="501"/>
      <c r="BQ17" s="501"/>
      <c r="BR17" s="501"/>
      <c r="BS17" s="501"/>
      <c r="BT17" s="501"/>
      <c r="BU17" s="502"/>
      <c r="BV17" s="500">
        <v>10368437</v>
      </c>
      <c r="BW17" s="501"/>
      <c r="BX17" s="501"/>
      <c r="BY17" s="501"/>
      <c r="BZ17" s="501"/>
      <c r="CA17" s="501"/>
      <c r="CB17" s="501"/>
      <c r="CC17" s="502"/>
      <c r="CD17" s="21"/>
      <c r="CE17" s="361"/>
      <c r="CF17" s="361"/>
      <c r="CG17" s="361"/>
      <c r="CH17" s="361"/>
      <c r="CI17" s="361"/>
      <c r="CJ17" s="361"/>
      <c r="CK17" s="361"/>
      <c r="CL17" s="361"/>
      <c r="CM17" s="361"/>
      <c r="CN17" s="361"/>
      <c r="CO17" s="361"/>
      <c r="CP17" s="361"/>
      <c r="CQ17" s="361"/>
      <c r="CR17" s="361"/>
      <c r="CS17" s="362"/>
      <c r="CT17" s="363"/>
      <c r="CU17" s="364"/>
      <c r="CV17" s="364"/>
      <c r="CW17" s="364"/>
      <c r="CX17" s="364"/>
      <c r="CY17" s="364"/>
      <c r="CZ17" s="364"/>
      <c r="DA17" s="365"/>
      <c r="DB17" s="363"/>
      <c r="DC17" s="364"/>
      <c r="DD17" s="364"/>
      <c r="DE17" s="364"/>
      <c r="DF17" s="364"/>
      <c r="DG17" s="364"/>
      <c r="DH17" s="364"/>
      <c r="DI17" s="365"/>
    </row>
    <row r="18" spans="1:113" ht="18.75" customHeight="1" x14ac:dyDescent="0.2">
      <c r="A18" s="2"/>
      <c r="B18" s="516" t="s">
        <v>226</v>
      </c>
      <c r="C18" s="448"/>
      <c r="D18" s="448"/>
      <c r="E18" s="517"/>
      <c r="F18" s="517"/>
      <c r="G18" s="517"/>
      <c r="H18" s="517"/>
      <c r="I18" s="517"/>
      <c r="J18" s="517"/>
      <c r="K18" s="517"/>
      <c r="L18" s="532">
        <v>117.83</v>
      </c>
      <c r="M18" s="532"/>
      <c r="N18" s="532"/>
      <c r="O18" s="532"/>
      <c r="P18" s="532"/>
      <c r="Q18" s="532"/>
      <c r="R18" s="533"/>
      <c r="S18" s="533"/>
      <c r="T18" s="533"/>
      <c r="U18" s="533"/>
      <c r="V18" s="534"/>
      <c r="W18" s="435"/>
      <c r="X18" s="436"/>
      <c r="Y18" s="436"/>
      <c r="Z18" s="436"/>
      <c r="AA18" s="436"/>
      <c r="AB18" s="429"/>
      <c r="AC18" s="472">
        <v>57.4</v>
      </c>
      <c r="AD18" s="473"/>
      <c r="AE18" s="473"/>
      <c r="AF18" s="473"/>
      <c r="AG18" s="535"/>
      <c r="AH18" s="472">
        <v>56.9</v>
      </c>
      <c r="AI18" s="473"/>
      <c r="AJ18" s="473"/>
      <c r="AK18" s="473"/>
      <c r="AL18" s="474"/>
      <c r="AM18" s="529"/>
      <c r="AN18" s="491"/>
      <c r="AO18" s="491"/>
      <c r="AP18" s="491"/>
      <c r="AQ18" s="491"/>
      <c r="AR18" s="491"/>
      <c r="AS18" s="491"/>
      <c r="AT18" s="492"/>
      <c r="AU18" s="530"/>
      <c r="AV18" s="531"/>
      <c r="AW18" s="531"/>
      <c r="AX18" s="531"/>
      <c r="AY18" s="497" t="s">
        <v>227</v>
      </c>
      <c r="AZ18" s="498"/>
      <c r="BA18" s="498"/>
      <c r="BB18" s="498"/>
      <c r="BC18" s="498"/>
      <c r="BD18" s="498"/>
      <c r="BE18" s="498"/>
      <c r="BF18" s="498"/>
      <c r="BG18" s="498"/>
      <c r="BH18" s="498"/>
      <c r="BI18" s="498"/>
      <c r="BJ18" s="498"/>
      <c r="BK18" s="498"/>
      <c r="BL18" s="498"/>
      <c r="BM18" s="499"/>
      <c r="BN18" s="500">
        <v>15817063</v>
      </c>
      <c r="BO18" s="501"/>
      <c r="BP18" s="501"/>
      <c r="BQ18" s="501"/>
      <c r="BR18" s="501"/>
      <c r="BS18" s="501"/>
      <c r="BT18" s="501"/>
      <c r="BU18" s="502"/>
      <c r="BV18" s="500">
        <v>15447981</v>
      </c>
      <c r="BW18" s="501"/>
      <c r="BX18" s="501"/>
      <c r="BY18" s="501"/>
      <c r="BZ18" s="501"/>
      <c r="CA18" s="501"/>
      <c r="CB18" s="501"/>
      <c r="CC18" s="502"/>
      <c r="CD18" s="21"/>
      <c r="CE18" s="361"/>
      <c r="CF18" s="361"/>
      <c r="CG18" s="361"/>
      <c r="CH18" s="361"/>
      <c r="CI18" s="361"/>
      <c r="CJ18" s="361"/>
      <c r="CK18" s="361"/>
      <c r="CL18" s="361"/>
      <c r="CM18" s="361"/>
      <c r="CN18" s="361"/>
      <c r="CO18" s="361"/>
      <c r="CP18" s="361"/>
      <c r="CQ18" s="361"/>
      <c r="CR18" s="361"/>
      <c r="CS18" s="362"/>
      <c r="CT18" s="363"/>
      <c r="CU18" s="364"/>
      <c r="CV18" s="364"/>
      <c r="CW18" s="364"/>
      <c r="CX18" s="364"/>
      <c r="CY18" s="364"/>
      <c r="CZ18" s="364"/>
      <c r="DA18" s="365"/>
      <c r="DB18" s="363"/>
      <c r="DC18" s="364"/>
      <c r="DD18" s="364"/>
      <c r="DE18" s="364"/>
      <c r="DF18" s="364"/>
      <c r="DG18" s="364"/>
      <c r="DH18" s="364"/>
      <c r="DI18" s="365"/>
    </row>
    <row r="19" spans="1:113" ht="18.75" customHeight="1" x14ac:dyDescent="0.2">
      <c r="A19" s="2"/>
      <c r="B19" s="516" t="s">
        <v>55</v>
      </c>
      <c r="C19" s="448"/>
      <c r="D19" s="448"/>
      <c r="E19" s="517"/>
      <c r="F19" s="517"/>
      <c r="G19" s="517"/>
      <c r="H19" s="517"/>
      <c r="I19" s="517"/>
      <c r="J19" s="517"/>
      <c r="K19" s="517"/>
      <c r="L19" s="518">
        <v>487</v>
      </c>
      <c r="M19" s="518"/>
      <c r="N19" s="518"/>
      <c r="O19" s="518"/>
      <c r="P19" s="518"/>
      <c r="Q19" s="518"/>
      <c r="R19" s="519"/>
      <c r="S19" s="519"/>
      <c r="T19" s="519"/>
      <c r="U19" s="519"/>
      <c r="V19" s="520"/>
      <c r="W19" s="418"/>
      <c r="X19" s="419"/>
      <c r="Y19" s="419"/>
      <c r="Z19" s="419"/>
      <c r="AA19" s="419"/>
      <c r="AB19" s="419"/>
      <c r="AC19" s="527"/>
      <c r="AD19" s="527"/>
      <c r="AE19" s="527"/>
      <c r="AF19" s="527"/>
      <c r="AG19" s="527"/>
      <c r="AH19" s="527"/>
      <c r="AI19" s="527"/>
      <c r="AJ19" s="527"/>
      <c r="AK19" s="527"/>
      <c r="AL19" s="528"/>
      <c r="AM19" s="529"/>
      <c r="AN19" s="491"/>
      <c r="AO19" s="491"/>
      <c r="AP19" s="491"/>
      <c r="AQ19" s="491"/>
      <c r="AR19" s="491"/>
      <c r="AS19" s="491"/>
      <c r="AT19" s="492"/>
      <c r="AU19" s="530"/>
      <c r="AV19" s="531"/>
      <c r="AW19" s="531"/>
      <c r="AX19" s="531"/>
      <c r="AY19" s="497" t="s">
        <v>228</v>
      </c>
      <c r="AZ19" s="498"/>
      <c r="BA19" s="498"/>
      <c r="BB19" s="498"/>
      <c r="BC19" s="498"/>
      <c r="BD19" s="498"/>
      <c r="BE19" s="498"/>
      <c r="BF19" s="498"/>
      <c r="BG19" s="498"/>
      <c r="BH19" s="498"/>
      <c r="BI19" s="498"/>
      <c r="BJ19" s="498"/>
      <c r="BK19" s="498"/>
      <c r="BL19" s="498"/>
      <c r="BM19" s="499"/>
      <c r="BN19" s="500">
        <v>20433941</v>
      </c>
      <c r="BO19" s="501"/>
      <c r="BP19" s="501"/>
      <c r="BQ19" s="501"/>
      <c r="BR19" s="501"/>
      <c r="BS19" s="501"/>
      <c r="BT19" s="501"/>
      <c r="BU19" s="502"/>
      <c r="BV19" s="500">
        <v>20376198</v>
      </c>
      <c r="BW19" s="501"/>
      <c r="BX19" s="501"/>
      <c r="BY19" s="501"/>
      <c r="BZ19" s="501"/>
      <c r="CA19" s="501"/>
      <c r="CB19" s="501"/>
      <c r="CC19" s="502"/>
      <c r="CD19" s="21"/>
      <c r="CE19" s="361"/>
      <c r="CF19" s="361"/>
      <c r="CG19" s="361"/>
      <c r="CH19" s="361"/>
      <c r="CI19" s="361"/>
      <c r="CJ19" s="361"/>
      <c r="CK19" s="361"/>
      <c r="CL19" s="361"/>
      <c r="CM19" s="361"/>
      <c r="CN19" s="361"/>
      <c r="CO19" s="361"/>
      <c r="CP19" s="361"/>
      <c r="CQ19" s="361"/>
      <c r="CR19" s="361"/>
      <c r="CS19" s="362"/>
      <c r="CT19" s="363"/>
      <c r="CU19" s="364"/>
      <c r="CV19" s="364"/>
      <c r="CW19" s="364"/>
      <c r="CX19" s="364"/>
      <c r="CY19" s="364"/>
      <c r="CZ19" s="364"/>
      <c r="DA19" s="365"/>
      <c r="DB19" s="363"/>
      <c r="DC19" s="364"/>
      <c r="DD19" s="364"/>
      <c r="DE19" s="364"/>
      <c r="DF19" s="364"/>
      <c r="DG19" s="364"/>
      <c r="DH19" s="364"/>
      <c r="DI19" s="365"/>
    </row>
    <row r="20" spans="1:113" ht="18.75" customHeight="1" x14ac:dyDescent="0.2">
      <c r="A20" s="2"/>
      <c r="B20" s="516" t="s">
        <v>231</v>
      </c>
      <c r="C20" s="448"/>
      <c r="D20" s="448"/>
      <c r="E20" s="517"/>
      <c r="F20" s="517"/>
      <c r="G20" s="517"/>
      <c r="H20" s="517"/>
      <c r="I20" s="517"/>
      <c r="J20" s="517"/>
      <c r="K20" s="517"/>
      <c r="L20" s="518">
        <v>22947</v>
      </c>
      <c r="M20" s="518"/>
      <c r="N20" s="518"/>
      <c r="O20" s="518"/>
      <c r="P20" s="518"/>
      <c r="Q20" s="518"/>
      <c r="R20" s="519"/>
      <c r="S20" s="519"/>
      <c r="T20" s="519"/>
      <c r="U20" s="519"/>
      <c r="V20" s="520"/>
      <c r="W20" s="435"/>
      <c r="X20" s="436"/>
      <c r="Y20" s="436"/>
      <c r="Z20" s="436"/>
      <c r="AA20" s="436"/>
      <c r="AB20" s="436"/>
      <c r="AC20" s="521"/>
      <c r="AD20" s="521"/>
      <c r="AE20" s="521"/>
      <c r="AF20" s="521"/>
      <c r="AG20" s="521"/>
      <c r="AH20" s="521"/>
      <c r="AI20" s="521"/>
      <c r="AJ20" s="521"/>
      <c r="AK20" s="521"/>
      <c r="AL20" s="522"/>
      <c r="AM20" s="523"/>
      <c r="AN20" s="464"/>
      <c r="AO20" s="464"/>
      <c r="AP20" s="464"/>
      <c r="AQ20" s="464"/>
      <c r="AR20" s="464"/>
      <c r="AS20" s="464"/>
      <c r="AT20" s="465"/>
      <c r="AU20" s="524"/>
      <c r="AV20" s="525"/>
      <c r="AW20" s="525"/>
      <c r="AX20" s="526"/>
      <c r="AY20" s="497"/>
      <c r="AZ20" s="498"/>
      <c r="BA20" s="498"/>
      <c r="BB20" s="498"/>
      <c r="BC20" s="498"/>
      <c r="BD20" s="498"/>
      <c r="BE20" s="498"/>
      <c r="BF20" s="498"/>
      <c r="BG20" s="498"/>
      <c r="BH20" s="498"/>
      <c r="BI20" s="498"/>
      <c r="BJ20" s="498"/>
      <c r="BK20" s="498"/>
      <c r="BL20" s="498"/>
      <c r="BM20" s="499"/>
      <c r="BN20" s="500"/>
      <c r="BO20" s="501"/>
      <c r="BP20" s="501"/>
      <c r="BQ20" s="501"/>
      <c r="BR20" s="501"/>
      <c r="BS20" s="501"/>
      <c r="BT20" s="501"/>
      <c r="BU20" s="502"/>
      <c r="BV20" s="500"/>
      <c r="BW20" s="501"/>
      <c r="BX20" s="501"/>
      <c r="BY20" s="501"/>
      <c r="BZ20" s="501"/>
      <c r="CA20" s="501"/>
      <c r="CB20" s="501"/>
      <c r="CC20" s="502"/>
      <c r="CD20" s="21"/>
      <c r="CE20" s="361"/>
      <c r="CF20" s="361"/>
      <c r="CG20" s="361"/>
      <c r="CH20" s="361"/>
      <c r="CI20" s="361"/>
      <c r="CJ20" s="361"/>
      <c r="CK20" s="361"/>
      <c r="CL20" s="361"/>
      <c r="CM20" s="361"/>
      <c r="CN20" s="361"/>
      <c r="CO20" s="361"/>
      <c r="CP20" s="361"/>
      <c r="CQ20" s="361"/>
      <c r="CR20" s="361"/>
      <c r="CS20" s="362"/>
      <c r="CT20" s="363"/>
      <c r="CU20" s="364"/>
      <c r="CV20" s="364"/>
      <c r="CW20" s="364"/>
      <c r="CX20" s="364"/>
      <c r="CY20" s="364"/>
      <c r="CZ20" s="364"/>
      <c r="DA20" s="365"/>
      <c r="DB20" s="363"/>
      <c r="DC20" s="364"/>
      <c r="DD20" s="364"/>
      <c r="DE20" s="364"/>
      <c r="DF20" s="364"/>
      <c r="DG20" s="364"/>
      <c r="DH20" s="364"/>
      <c r="DI20" s="365"/>
    </row>
    <row r="21" spans="1:113" ht="18.75" customHeight="1" x14ac:dyDescent="0.2">
      <c r="A21" s="2"/>
      <c r="B21" s="513" t="s">
        <v>141</v>
      </c>
      <c r="C21" s="514"/>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4"/>
      <c r="AL21" s="514"/>
      <c r="AM21" s="514"/>
      <c r="AN21" s="514"/>
      <c r="AO21" s="514"/>
      <c r="AP21" s="514"/>
      <c r="AQ21" s="514"/>
      <c r="AR21" s="514"/>
      <c r="AS21" s="514"/>
      <c r="AT21" s="514"/>
      <c r="AU21" s="514"/>
      <c r="AV21" s="514"/>
      <c r="AW21" s="514"/>
      <c r="AX21" s="515"/>
      <c r="AY21" s="475"/>
      <c r="AZ21" s="476"/>
      <c r="BA21" s="476"/>
      <c r="BB21" s="476"/>
      <c r="BC21" s="476"/>
      <c r="BD21" s="476"/>
      <c r="BE21" s="476"/>
      <c r="BF21" s="476"/>
      <c r="BG21" s="476"/>
      <c r="BH21" s="476"/>
      <c r="BI21" s="476"/>
      <c r="BJ21" s="476"/>
      <c r="BK21" s="476"/>
      <c r="BL21" s="476"/>
      <c r="BM21" s="477"/>
      <c r="BN21" s="478"/>
      <c r="BO21" s="479"/>
      <c r="BP21" s="479"/>
      <c r="BQ21" s="479"/>
      <c r="BR21" s="479"/>
      <c r="BS21" s="479"/>
      <c r="BT21" s="479"/>
      <c r="BU21" s="480"/>
      <c r="BV21" s="478"/>
      <c r="BW21" s="479"/>
      <c r="BX21" s="479"/>
      <c r="BY21" s="479"/>
      <c r="BZ21" s="479"/>
      <c r="CA21" s="479"/>
      <c r="CB21" s="479"/>
      <c r="CC21" s="480"/>
      <c r="CD21" s="21"/>
      <c r="CE21" s="361"/>
      <c r="CF21" s="361"/>
      <c r="CG21" s="361"/>
      <c r="CH21" s="361"/>
      <c r="CI21" s="361"/>
      <c r="CJ21" s="361"/>
      <c r="CK21" s="361"/>
      <c r="CL21" s="361"/>
      <c r="CM21" s="361"/>
      <c r="CN21" s="361"/>
      <c r="CO21" s="361"/>
      <c r="CP21" s="361"/>
      <c r="CQ21" s="361"/>
      <c r="CR21" s="361"/>
      <c r="CS21" s="362"/>
      <c r="CT21" s="363"/>
      <c r="CU21" s="364"/>
      <c r="CV21" s="364"/>
      <c r="CW21" s="364"/>
      <c r="CX21" s="364"/>
      <c r="CY21" s="364"/>
      <c r="CZ21" s="364"/>
      <c r="DA21" s="365"/>
      <c r="DB21" s="363"/>
      <c r="DC21" s="364"/>
      <c r="DD21" s="364"/>
      <c r="DE21" s="364"/>
      <c r="DF21" s="364"/>
      <c r="DG21" s="364"/>
      <c r="DH21" s="364"/>
      <c r="DI21" s="365"/>
    </row>
    <row r="22" spans="1:113" ht="18.75" customHeight="1" x14ac:dyDescent="0.2">
      <c r="A22" s="2"/>
      <c r="B22" s="482" t="s">
        <v>234</v>
      </c>
      <c r="C22" s="396"/>
      <c r="D22" s="397"/>
      <c r="E22" s="375" t="s">
        <v>4</v>
      </c>
      <c r="F22" s="376"/>
      <c r="G22" s="376"/>
      <c r="H22" s="376"/>
      <c r="I22" s="376"/>
      <c r="J22" s="376"/>
      <c r="K22" s="377"/>
      <c r="L22" s="375" t="s">
        <v>236</v>
      </c>
      <c r="M22" s="376"/>
      <c r="N22" s="376"/>
      <c r="O22" s="376"/>
      <c r="P22" s="377"/>
      <c r="Q22" s="381" t="s">
        <v>237</v>
      </c>
      <c r="R22" s="382"/>
      <c r="S22" s="382"/>
      <c r="T22" s="382"/>
      <c r="U22" s="382"/>
      <c r="V22" s="383"/>
      <c r="W22" s="395" t="s">
        <v>53</v>
      </c>
      <c r="X22" s="396"/>
      <c r="Y22" s="397"/>
      <c r="Z22" s="375" t="s">
        <v>4</v>
      </c>
      <c r="AA22" s="376"/>
      <c r="AB22" s="376"/>
      <c r="AC22" s="376"/>
      <c r="AD22" s="376"/>
      <c r="AE22" s="376"/>
      <c r="AF22" s="376"/>
      <c r="AG22" s="377"/>
      <c r="AH22" s="387" t="s">
        <v>176</v>
      </c>
      <c r="AI22" s="376"/>
      <c r="AJ22" s="376"/>
      <c r="AK22" s="376"/>
      <c r="AL22" s="377"/>
      <c r="AM22" s="387" t="s">
        <v>239</v>
      </c>
      <c r="AN22" s="388"/>
      <c r="AO22" s="388"/>
      <c r="AP22" s="388"/>
      <c r="AQ22" s="388"/>
      <c r="AR22" s="389"/>
      <c r="AS22" s="381" t="s">
        <v>237</v>
      </c>
      <c r="AT22" s="382"/>
      <c r="AU22" s="382"/>
      <c r="AV22" s="382"/>
      <c r="AW22" s="382"/>
      <c r="AX22" s="393"/>
      <c r="AY22" s="503" t="s">
        <v>240</v>
      </c>
      <c r="AZ22" s="504"/>
      <c r="BA22" s="504"/>
      <c r="BB22" s="504"/>
      <c r="BC22" s="504"/>
      <c r="BD22" s="504"/>
      <c r="BE22" s="504"/>
      <c r="BF22" s="504"/>
      <c r="BG22" s="504"/>
      <c r="BH22" s="504"/>
      <c r="BI22" s="504"/>
      <c r="BJ22" s="504"/>
      <c r="BK22" s="504"/>
      <c r="BL22" s="504"/>
      <c r="BM22" s="505"/>
      <c r="BN22" s="487">
        <v>31109708</v>
      </c>
      <c r="BO22" s="488"/>
      <c r="BP22" s="488"/>
      <c r="BQ22" s="488"/>
      <c r="BR22" s="488"/>
      <c r="BS22" s="488"/>
      <c r="BT22" s="488"/>
      <c r="BU22" s="489"/>
      <c r="BV22" s="487">
        <v>32832591</v>
      </c>
      <c r="BW22" s="488"/>
      <c r="BX22" s="488"/>
      <c r="BY22" s="488"/>
      <c r="BZ22" s="488"/>
      <c r="CA22" s="488"/>
      <c r="CB22" s="488"/>
      <c r="CC22" s="489"/>
      <c r="CD22" s="21"/>
      <c r="CE22" s="361"/>
      <c r="CF22" s="361"/>
      <c r="CG22" s="361"/>
      <c r="CH22" s="361"/>
      <c r="CI22" s="361"/>
      <c r="CJ22" s="361"/>
      <c r="CK22" s="361"/>
      <c r="CL22" s="361"/>
      <c r="CM22" s="361"/>
      <c r="CN22" s="361"/>
      <c r="CO22" s="361"/>
      <c r="CP22" s="361"/>
      <c r="CQ22" s="361"/>
      <c r="CR22" s="361"/>
      <c r="CS22" s="362"/>
      <c r="CT22" s="363"/>
      <c r="CU22" s="364"/>
      <c r="CV22" s="364"/>
      <c r="CW22" s="364"/>
      <c r="CX22" s="364"/>
      <c r="CY22" s="364"/>
      <c r="CZ22" s="364"/>
      <c r="DA22" s="365"/>
      <c r="DB22" s="363"/>
      <c r="DC22" s="364"/>
      <c r="DD22" s="364"/>
      <c r="DE22" s="364"/>
      <c r="DF22" s="364"/>
      <c r="DG22" s="364"/>
      <c r="DH22" s="364"/>
      <c r="DI22" s="365"/>
    </row>
    <row r="23" spans="1:113" ht="18.75" customHeight="1" x14ac:dyDescent="0.2">
      <c r="A23" s="2"/>
      <c r="B23" s="483"/>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7" t="s">
        <v>243</v>
      </c>
      <c r="AZ23" s="498"/>
      <c r="BA23" s="498"/>
      <c r="BB23" s="498"/>
      <c r="BC23" s="498"/>
      <c r="BD23" s="498"/>
      <c r="BE23" s="498"/>
      <c r="BF23" s="498"/>
      <c r="BG23" s="498"/>
      <c r="BH23" s="498"/>
      <c r="BI23" s="498"/>
      <c r="BJ23" s="498"/>
      <c r="BK23" s="498"/>
      <c r="BL23" s="498"/>
      <c r="BM23" s="499"/>
      <c r="BN23" s="500">
        <v>19011711</v>
      </c>
      <c r="BO23" s="501"/>
      <c r="BP23" s="501"/>
      <c r="BQ23" s="501"/>
      <c r="BR23" s="501"/>
      <c r="BS23" s="501"/>
      <c r="BT23" s="501"/>
      <c r="BU23" s="502"/>
      <c r="BV23" s="500">
        <v>19284452</v>
      </c>
      <c r="BW23" s="501"/>
      <c r="BX23" s="501"/>
      <c r="BY23" s="501"/>
      <c r="BZ23" s="501"/>
      <c r="CA23" s="501"/>
      <c r="CB23" s="501"/>
      <c r="CC23" s="502"/>
      <c r="CD23" s="21"/>
      <c r="CE23" s="361"/>
      <c r="CF23" s="361"/>
      <c r="CG23" s="361"/>
      <c r="CH23" s="361"/>
      <c r="CI23" s="361"/>
      <c r="CJ23" s="361"/>
      <c r="CK23" s="361"/>
      <c r="CL23" s="361"/>
      <c r="CM23" s="361"/>
      <c r="CN23" s="361"/>
      <c r="CO23" s="361"/>
      <c r="CP23" s="361"/>
      <c r="CQ23" s="361"/>
      <c r="CR23" s="361"/>
      <c r="CS23" s="362"/>
      <c r="CT23" s="363"/>
      <c r="CU23" s="364"/>
      <c r="CV23" s="364"/>
      <c r="CW23" s="364"/>
      <c r="CX23" s="364"/>
      <c r="CY23" s="364"/>
      <c r="CZ23" s="364"/>
      <c r="DA23" s="365"/>
      <c r="DB23" s="363"/>
      <c r="DC23" s="364"/>
      <c r="DD23" s="364"/>
      <c r="DE23" s="364"/>
      <c r="DF23" s="364"/>
      <c r="DG23" s="364"/>
      <c r="DH23" s="364"/>
      <c r="DI23" s="365"/>
    </row>
    <row r="24" spans="1:113" ht="18.75" customHeight="1" x14ac:dyDescent="0.2">
      <c r="A24" s="2"/>
      <c r="B24" s="483"/>
      <c r="C24" s="399"/>
      <c r="D24" s="400"/>
      <c r="E24" s="490" t="s">
        <v>244</v>
      </c>
      <c r="F24" s="491"/>
      <c r="G24" s="491"/>
      <c r="H24" s="491"/>
      <c r="I24" s="491"/>
      <c r="J24" s="491"/>
      <c r="K24" s="492"/>
      <c r="L24" s="493">
        <v>1</v>
      </c>
      <c r="M24" s="494"/>
      <c r="N24" s="494"/>
      <c r="O24" s="494"/>
      <c r="P24" s="495"/>
      <c r="Q24" s="493">
        <v>9470</v>
      </c>
      <c r="R24" s="494"/>
      <c r="S24" s="494"/>
      <c r="T24" s="494"/>
      <c r="U24" s="494"/>
      <c r="V24" s="495"/>
      <c r="W24" s="398"/>
      <c r="X24" s="399"/>
      <c r="Y24" s="400"/>
      <c r="Z24" s="490" t="s">
        <v>246</v>
      </c>
      <c r="AA24" s="491"/>
      <c r="AB24" s="491"/>
      <c r="AC24" s="491"/>
      <c r="AD24" s="491"/>
      <c r="AE24" s="491"/>
      <c r="AF24" s="491"/>
      <c r="AG24" s="492"/>
      <c r="AH24" s="493">
        <v>369</v>
      </c>
      <c r="AI24" s="494"/>
      <c r="AJ24" s="494"/>
      <c r="AK24" s="494"/>
      <c r="AL24" s="495"/>
      <c r="AM24" s="493">
        <v>1134306</v>
      </c>
      <c r="AN24" s="494"/>
      <c r="AO24" s="494"/>
      <c r="AP24" s="494"/>
      <c r="AQ24" s="494"/>
      <c r="AR24" s="495"/>
      <c r="AS24" s="493">
        <v>3074</v>
      </c>
      <c r="AT24" s="494"/>
      <c r="AU24" s="494"/>
      <c r="AV24" s="494"/>
      <c r="AW24" s="494"/>
      <c r="AX24" s="496"/>
      <c r="AY24" s="475" t="s">
        <v>247</v>
      </c>
      <c r="AZ24" s="476"/>
      <c r="BA24" s="476"/>
      <c r="BB24" s="476"/>
      <c r="BC24" s="476"/>
      <c r="BD24" s="476"/>
      <c r="BE24" s="476"/>
      <c r="BF24" s="476"/>
      <c r="BG24" s="476"/>
      <c r="BH24" s="476"/>
      <c r="BI24" s="476"/>
      <c r="BJ24" s="476"/>
      <c r="BK24" s="476"/>
      <c r="BL24" s="476"/>
      <c r="BM24" s="477"/>
      <c r="BN24" s="500">
        <v>21672206</v>
      </c>
      <c r="BO24" s="501"/>
      <c r="BP24" s="501"/>
      <c r="BQ24" s="501"/>
      <c r="BR24" s="501"/>
      <c r="BS24" s="501"/>
      <c r="BT24" s="501"/>
      <c r="BU24" s="502"/>
      <c r="BV24" s="500">
        <v>22412061</v>
      </c>
      <c r="BW24" s="501"/>
      <c r="BX24" s="501"/>
      <c r="BY24" s="501"/>
      <c r="BZ24" s="501"/>
      <c r="CA24" s="501"/>
      <c r="CB24" s="501"/>
      <c r="CC24" s="502"/>
      <c r="CD24" s="21"/>
      <c r="CE24" s="361"/>
      <c r="CF24" s="361"/>
      <c r="CG24" s="361"/>
      <c r="CH24" s="361"/>
      <c r="CI24" s="361"/>
      <c r="CJ24" s="361"/>
      <c r="CK24" s="361"/>
      <c r="CL24" s="361"/>
      <c r="CM24" s="361"/>
      <c r="CN24" s="361"/>
      <c r="CO24" s="361"/>
      <c r="CP24" s="361"/>
      <c r="CQ24" s="361"/>
      <c r="CR24" s="361"/>
      <c r="CS24" s="362"/>
      <c r="CT24" s="363"/>
      <c r="CU24" s="364"/>
      <c r="CV24" s="364"/>
      <c r="CW24" s="364"/>
      <c r="CX24" s="364"/>
      <c r="CY24" s="364"/>
      <c r="CZ24" s="364"/>
      <c r="DA24" s="365"/>
      <c r="DB24" s="363"/>
      <c r="DC24" s="364"/>
      <c r="DD24" s="364"/>
      <c r="DE24" s="364"/>
      <c r="DF24" s="364"/>
      <c r="DG24" s="364"/>
      <c r="DH24" s="364"/>
      <c r="DI24" s="365"/>
    </row>
    <row r="25" spans="1:113" ht="18.75" customHeight="1" x14ac:dyDescent="0.2">
      <c r="A25" s="2"/>
      <c r="B25" s="483"/>
      <c r="C25" s="399"/>
      <c r="D25" s="400"/>
      <c r="E25" s="490" t="s">
        <v>249</v>
      </c>
      <c r="F25" s="491"/>
      <c r="G25" s="491"/>
      <c r="H25" s="491"/>
      <c r="I25" s="491"/>
      <c r="J25" s="491"/>
      <c r="K25" s="492"/>
      <c r="L25" s="493">
        <v>1</v>
      </c>
      <c r="M25" s="494"/>
      <c r="N25" s="494"/>
      <c r="O25" s="494"/>
      <c r="P25" s="495"/>
      <c r="Q25" s="493">
        <v>7300</v>
      </c>
      <c r="R25" s="494"/>
      <c r="S25" s="494"/>
      <c r="T25" s="494"/>
      <c r="U25" s="494"/>
      <c r="V25" s="495"/>
      <c r="W25" s="398"/>
      <c r="X25" s="399"/>
      <c r="Y25" s="400"/>
      <c r="Z25" s="490" t="s">
        <v>252</v>
      </c>
      <c r="AA25" s="491"/>
      <c r="AB25" s="491"/>
      <c r="AC25" s="491"/>
      <c r="AD25" s="491"/>
      <c r="AE25" s="491"/>
      <c r="AF25" s="491"/>
      <c r="AG25" s="492"/>
      <c r="AH25" s="493" t="s">
        <v>195</v>
      </c>
      <c r="AI25" s="494"/>
      <c r="AJ25" s="494"/>
      <c r="AK25" s="494"/>
      <c r="AL25" s="495"/>
      <c r="AM25" s="493" t="s">
        <v>195</v>
      </c>
      <c r="AN25" s="494"/>
      <c r="AO25" s="494"/>
      <c r="AP25" s="494"/>
      <c r="AQ25" s="494"/>
      <c r="AR25" s="495"/>
      <c r="AS25" s="493" t="s">
        <v>195</v>
      </c>
      <c r="AT25" s="494"/>
      <c r="AU25" s="494"/>
      <c r="AV25" s="494"/>
      <c r="AW25" s="494"/>
      <c r="AX25" s="496"/>
      <c r="AY25" s="503" t="s">
        <v>34</v>
      </c>
      <c r="AZ25" s="504"/>
      <c r="BA25" s="504"/>
      <c r="BB25" s="504"/>
      <c r="BC25" s="504"/>
      <c r="BD25" s="504"/>
      <c r="BE25" s="504"/>
      <c r="BF25" s="504"/>
      <c r="BG25" s="504"/>
      <c r="BH25" s="504"/>
      <c r="BI25" s="504"/>
      <c r="BJ25" s="504"/>
      <c r="BK25" s="504"/>
      <c r="BL25" s="504"/>
      <c r="BM25" s="505"/>
      <c r="BN25" s="487">
        <v>7717310</v>
      </c>
      <c r="BO25" s="488"/>
      <c r="BP25" s="488"/>
      <c r="BQ25" s="488"/>
      <c r="BR25" s="488"/>
      <c r="BS25" s="488"/>
      <c r="BT25" s="488"/>
      <c r="BU25" s="489"/>
      <c r="BV25" s="487">
        <v>8683450</v>
      </c>
      <c r="BW25" s="488"/>
      <c r="BX25" s="488"/>
      <c r="BY25" s="488"/>
      <c r="BZ25" s="488"/>
      <c r="CA25" s="488"/>
      <c r="CB25" s="488"/>
      <c r="CC25" s="489"/>
      <c r="CD25" s="21"/>
      <c r="CE25" s="361"/>
      <c r="CF25" s="361"/>
      <c r="CG25" s="361"/>
      <c r="CH25" s="361"/>
      <c r="CI25" s="361"/>
      <c r="CJ25" s="361"/>
      <c r="CK25" s="361"/>
      <c r="CL25" s="361"/>
      <c r="CM25" s="361"/>
      <c r="CN25" s="361"/>
      <c r="CO25" s="361"/>
      <c r="CP25" s="361"/>
      <c r="CQ25" s="361"/>
      <c r="CR25" s="361"/>
      <c r="CS25" s="362"/>
      <c r="CT25" s="363"/>
      <c r="CU25" s="364"/>
      <c r="CV25" s="364"/>
      <c r="CW25" s="364"/>
      <c r="CX25" s="364"/>
      <c r="CY25" s="364"/>
      <c r="CZ25" s="364"/>
      <c r="DA25" s="365"/>
      <c r="DB25" s="363"/>
      <c r="DC25" s="364"/>
      <c r="DD25" s="364"/>
      <c r="DE25" s="364"/>
      <c r="DF25" s="364"/>
      <c r="DG25" s="364"/>
      <c r="DH25" s="364"/>
      <c r="DI25" s="365"/>
    </row>
    <row r="26" spans="1:113" ht="18.75" customHeight="1" x14ac:dyDescent="0.2">
      <c r="A26" s="2"/>
      <c r="B26" s="483"/>
      <c r="C26" s="399"/>
      <c r="D26" s="400"/>
      <c r="E26" s="490" t="s">
        <v>253</v>
      </c>
      <c r="F26" s="491"/>
      <c r="G26" s="491"/>
      <c r="H26" s="491"/>
      <c r="I26" s="491"/>
      <c r="J26" s="491"/>
      <c r="K26" s="492"/>
      <c r="L26" s="493">
        <v>1</v>
      </c>
      <c r="M26" s="494"/>
      <c r="N26" s="494"/>
      <c r="O26" s="494"/>
      <c r="P26" s="495"/>
      <c r="Q26" s="493">
        <v>6510</v>
      </c>
      <c r="R26" s="494"/>
      <c r="S26" s="494"/>
      <c r="T26" s="494"/>
      <c r="U26" s="494"/>
      <c r="V26" s="495"/>
      <c r="W26" s="398"/>
      <c r="X26" s="399"/>
      <c r="Y26" s="400"/>
      <c r="Z26" s="490" t="s">
        <v>254</v>
      </c>
      <c r="AA26" s="509"/>
      <c r="AB26" s="509"/>
      <c r="AC26" s="509"/>
      <c r="AD26" s="509"/>
      <c r="AE26" s="509"/>
      <c r="AF26" s="509"/>
      <c r="AG26" s="510"/>
      <c r="AH26" s="493">
        <v>11</v>
      </c>
      <c r="AI26" s="494"/>
      <c r="AJ26" s="494"/>
      <c r="AK26" s="494"/>
      <c r="AL26" s="495"/>
      <c r="AM26" s="493">
        <v>36553</v>
      </c>
      <c r="AN26" s="494"/>
      <c r="AO26" s="494"/>
      <c r="AP26" s="494"/>
      <c r="AQ26" s="494"/>
      <c r="AR26" s="495"/>
      <c r="AS26" s="493">
        <v>3323</v>
      </c>
      <c r="AT26" s="494"/>
      <c r="AU26" s="494"/>
      <c r="AV26" s="494"/>
      <c r="AW26" s="494"/>
      <c r="AX26" s="496"/>
      <c r="AY26" s="511" t="s">
        <v>255</v>
      </c>
      <c r="AZ26" s="462"/>
      <c r="BA26" s="462"/>
      <c r="BB26" s="462"/>
      <c r="BC26" s="462"/>
      <c r="BD26" s="462"/>
      <c r="BE26" s="462"/>
      <c r="BF26" s="462"/>
      <c r="BG26" s="462"/>
      <c r="BH26" s="462"/>
      <c r="BI26" s="462"/>
      <c r="BJ26" s="462"/>
      <c r="BK26" s="462"/>
      <c r="BL26" s="462"/>
      <c r="BM26" s="512"/>
      <c r="BN26" s="500" t="s">
        <v>195</v>
      </c>
      <c r="BO26" s="501"/>
      <c r="BP26" s="501"/>
      <c r="BQ26" s="501"/>
      <c r="BR26" s="501"/>
      <c r="BS26" s="501"/>
      <c r="BT26" s="501"/>
      <c r="BU26" s="502"/>
      <c r="BV26" s="500" t="s">
        <v>195</v>
      </c>
      <c r="BW26" s="501"/>
      <c r="BX26" s="501"/>
      <c r="BY26" s="501"/>
      <c r="BZ26" s="501"/>
      <c r="CA26" s="501"/>
      <c r="CB26" s="501"/>
      <c r="CC26" s="502"/>
      <c r="CD26" s="21"/>
      <c r="CE26" s="361"/>
      <c r="CF26" s="361"/>
      <c r="CG26" s="361"/>
      <c r="CH26" s="361"/>
      <c r="CI26" s="361"/>
      <c r="CJ26" s="361"/>
      <c r="CK26" s="361"/>
      <c r="CL26" s="361"/>
      <c r="CM26" s="361"/>
      <c r="CN26" s="361"/>
      <c r="CO26" s="361"/>
      <c r="CP26" s="361"/>
      <c r="CQ26" s="361"/>
      <c r="CR26" s="361"/>
      <c r="CS26" s="362"/>
      <c r="CT26" s="363"/>
      <c r="CU26" s="364"/>
      <c r="CV26" s="364"/>
      <c r="CW26" s="364"/>
      <c r="CX26" s="364"/>
      <c r="CY26" s="364"/>
      <c r="CZ26" s="364"/>
      <c r="DA26" s="365"/>
      <c r="DB26" s="363"/>
      <c r="DC26" s="364"/>
      <c r="DD26" s="364"/>
      <c r="DE26" s="364"/>
      <c r="DF26" s="364"/>
      <c r="DG26" s="364"/>
      <c r="DH26" s="364"/>
      <c r="DI26" s="365"/>
    </row>
    <row r="27" spans="1:113" ht="18.75" customHeight="1" x14ac:dyDescent="0.2">
      <c r="A27" s="2"/>
      <c r="B27" s="483"/>
      <c r="C27" s="399"/>
      <c r="D27" s="400"/>
      <c r="E27" s="490" t="s">
        <v>256</v>
      </c>
      <c r="F27" s="491"/>
      <c r="G27" s="491"/>
      <c r="H27" s="491"/>
      <c r="I27" s="491"/>
      <c r="J27" s="491"/>
      <c r="K27" s="492"/>
      <c r="L27" s="493">
        <v>1</v>
      </c>
      <c r="M27" s="494"/>
      <c r="N27" s="494"/>
      <c r="O27" s="494"/>
      <c r="P27" s="495"/>
      <c r="Q27" s="493">
        <v>5390</v>
      </c>
      <c r="R27" s="494"/>
      <c r="S27" s="494"/>
      <c r="T27" s="494"/>
      <c r="U27" s="494"/>
      <c r="V27" s="495"/>
      <c r="W27" s="398"/>
      <c r="X27" s="399"/>
      <c r="Y27" s="400"/>
      <c r="Z27" s="490" t="s">
        <v>257</v>
      </c>
      <c r="AA27" s="491"/>
      <c r="AB27" s="491"/>
      <c r="AC27" s="491"/>
      <c r="AD27" s="491"/>
      <c r="AE27" s="491"/>
      <c r="AF27" s="491"/>
      <c r="AG27" s="492"/>
      <c r="AH27" s="493">
        <v>51</v>
      </c>
      <c r="AI27" s="494"/>
      <c r="AJ27" s="494"/>
      <c r="AK27" s="494"/>
      <c r="AL27" s="495"/>
      <c r="AM27" s="493">
        <v>146268</v>
      </c>
      <c r="AN27" s="494"/>
      <c r="AO27" s="494"/>
      <c r="AP27" s="494"/>
      <c r="AQ27" s="494"/>
      <c r="AR27" s="495"/>
      <c r="AS27" s="493">
        <v>2868</v>
      </c>
      <c r="AT27" s="494"/>
      <c r="AU27" s="494"/>
      <c r="AV27" s="494"/>
      <c r="AW27" s="494"/>
      <c r="AX27" s="496"/>
      <c r="AY27" s="506" t="s">
        <v>260</v>
      </c>
      <c r="AZ27" s="507"/>
      <c r="BA27" s="507"/>
      <c r="BB27" s="507"/>
      <c r="BC27" s="507"/>
      <c r="BD27" s="507"/>
      <c r="BE27" s="507"/>
      <c r="BF27" s="507"/>
      <c r="BG27" s="507"/>
      <c r="BH27" s="507"/>
      <c r="BI27" s="507"/>
      <c r="BJ27" s="507"/>
      <c r="BK27" s="507"/>
      <c r="BL27" s="507"/>
      <c r="BM27" s="508"/>
      <c r="BN27" s="478" t="s">
        <v>195</v>
      </c>
      <c r="BO27" s="479"/>
      <c r="BP27" s="479"/>
      <c r="BQ27" s="479"/>
      <c r="BR27" s="479"/>
      <c r="BS27" s="479"/>
      <c r="BT27" s="479"/>
      <c r="BU27" s="480"/>
      <c r="BV27" s="478">
        <v>217827</v>
      </c>
      <c r="BW27" s="479"/>
      <c r="BX27" s="479"/>
      <c r="BY27" s="479"/>
      <c r="BZ27" s="479"/>
      <c r="CA27" s="479"/>
      <c r="CB27" s="479"/>
      <c r="CC27" s="480"/>
      <c r="CD27" s="17"/>
      <c r="CE27" s="361"/>
      <c r="CF27" s="361"/>
      <c r="CG27" s="361"/>
      <c r="CH27" s="361"/>
      <c r="CI27" s="361"/>
      <c r="CJ27" s="361"/>
      <c r="CK27" s="361"/>
      <c r="CL27" s="361"/>
      <c r="CM27" s="361"/>
      <c r="CN27" s="361"/>
      <c r="CO27" s="361"/>
      <c r="CP27" s="361"/>
      <c r="CQ27" s="361"/>
      <c r="CR27" s="361"/>
      <c r="CS27" s="362"/>
      <c r="CT27" s="363"/>
      <c r="CU27" s="364"/>
      <c r="CV27" s="364"/>
      <c r="CW27" s="364"/>
      <c r="CX27" s="364"/>
      <c r="CY27" s="364"/>
      <c r="CZ27" s="364"/>
      <c r="DA27" s="365"/>
      <c r="DB27" s="363"/>
      <c r="DC27" s="364"/>
      <c r="DD27" s="364"/>
      <c r="DE27" s="364"/>
      <c r="DF27" s="364"/>
      <c r="DG27" s="364"/>
      <c r="DH27" s="364"/>
      <c r="DI27" s="365"/>
    </row>
    <row r="28" spans="1:113" ht="18.75" customHeight="1" x14ac:dyDescent="0.2">
      <c r="A28" s="2"/>
      <c r="B28" s="483"/>
      <c r="C28" s="399"/>
      <c r="D28" s="400"/>
      <c r="E28" s="490" t="s">
        <v>261</v>
      </c>
      <c r="F28" s="491"/>
      <c r="G28" s="491"/>
      <c r="H28" s="491"/>
      <c r="I28" s="491"/>
      <c r="J28" s="491"/>
      <c r="K28" s="492"/>
      <c r="L28" s="493">
        <v>1</v>
      </c>
      <c r="M28" s="494"/>
      <c r="N28" s="494"/>
      <c r="O28" s="494"/>
      <c r="P28" s="495"/>
      <c r="Q28" s="493">
        <v>4650</v>
      </c>
      <c r="R28" s="494"/>
      <c r="S28" s="494"/>
      <c r="T28" s="494"/>
      <c r="U28" s="494"/>
      <c r="V28" s="495"/>
      <c r="W28" s="398"/>
      <c r="X28" s="399"/>
      <c r="Y28" s="400"/>
      <c r="Z28" s="490" t="s">
        <v>32</v>
      </c>
      <c r="AA28" s="491"/>
      <c r="AB28" s="491"/>
      <c r="AC28" s="491"/>
      <c r="AD28" s="491"/>
      <c r="AE28" s="491"/>
      <c r="AF28" s="491"/>
      <c r="AG28" s="492"/>
      <c r="AH28" s="493" t="s">
        <v>195</v>
      </c>
      <c r="AI28" s="494"/>
      <c r="AJ28" s="494"/>
      <c r="AK28" s="494"/>
      <c r="AL28" s="495"/>
      <c r="AM28" s="493" t="s">
        <v>195</v>
      </c>
      <c r="AN28" s="494"/>
      <c r="AO28" s="494"/>
      <c r="AP28" s="494"/>
      <c r="AQ28" s="494"/>
      <c r="AR28" s="495"/>
      <c r="AS28" s="493" t="s">
        <v>195</v>
      </c>
      <c r="AT28" s="494"/>
      <c r="AU28" s="494"/>
      <c r="AV28" s="494"/>
      <c r="AW28" s="494"/>
      <c r="AX28" s="496"/>
      <c r="AY28" s="366" t="s">
        <v>262</v>
      </c>
      <c r="AZ28" s="367"/>
      <c r="BA28" s="367"/>
      <c r="BB28" s="368"/>
      <c r="BC28" s="503" t="s">
        <v>100</v>
      </c>
      <c r="BD28" s="504"/>
      <c r="BE28" s="504"/>
      <c r="BF28" s="504"/>
      <c r="BG28" s="504"/>
      <c r="BH28" s="504"/>
      <c r="BI28" s="504"/>
      <c r="BJ28" s="504"/>
      <c r="BK28" s="504"/>
      <c r="BL28" s="504"/>
      <c r="BM28" s="505"/>
      <c r="BN28" s="487">
        <v>3121105</v>
      </c>
      <c r="BO28" s="488"/>
      <c r="BP28" s="488"/>
      <c r="BQ28" s="488"/>
      <c r="BR28" s="488"/>
      <c r="BS28" s="488"/>
      <c r="BT28" s="488"/>
      <c r="BU28" s="489"/>
      <c r="BV28" s="487">
        <v>3217190</v>
      </c>
      <c r="BW28" s="488"/>
      <c r="BX28" s="488"/>
      <c r="BY28" s="488"/>
      <c r="BZ28" s="488"/>
      <c r="CA28" s="488"/>
      <c r="CB28" s="488"/>
      <c r="CC28" s="489"/>
      <c r="CD28" s="21"/>
      <c r="CE28" s="361"/>
      <c r="CF28" s="361"/>
      <c r="CG28" s="361"/>
      <c r="CH28" s="361"/>
      <c r="CI28" s="361"/>
      <c r="CJ28" s="361"/>
      <c r="CK28" s="361"/>
      <c r="CL28" s="361"/>
      <c r="CM28" s="361"/>
      <c r="CN28" s="361"/>
      <c r="CO28" s="361"/>
      <c r="CP28" s="361"/>
      <c r="CQ28" s="361"/>
      <c r="CR28" s="361"/>
      <c r="CS28" s="362"/>
      <c r="CT28" s="363"/>
      <c r="CU28" s="364"/>
      <c r="CV28" s="364"/>
      <c r="CW28" s="364"/>
      <c r="CX28" s="364"/>
      <c r="CY28" s="364"/>
      <c r="CZ28" s="364"/>
      <c r="DA28" s="365"/>
      <c r="DB28" s="363"/>
      <c r="DC28" s="364"/>
      <c r="DD28" s="364"/>
      <c r="DE28" s="364"/>
      <c r="DF28" s="364"/>
      <c r="DG28" s="364"/>
      <c r="DH28" s="364"/>
      <c r="DI28" s="365"/>
    </row>
    <row r="29" spans="1:113" ht="18.75" customHeight="1" x14ac:dyDescent="0.2">
      <c r="A29" s="2"/>
      <c r="B29" s="483"/>
      <c r="C29" s="399"/>
      <c r="D29" s="400"/>
      <c r="E29" s="490" t="s">
        <v>265</v>
      </c>
      <c r="F29" s="491"/>
      <c r="G29" s="491"/>
      <c r="H29" s="491"/>
      <c r="I29" s="491"/>
      <c r="J29" s="491"/>
      <c r="K29" s="492"/>
      <c r="L29" s="493">
        <v>18</v>
      </c>
      <c r="M29" s="494"/>
      <c r="N29" s="494"/>
      <c r="O29" s="494"/>
      <c r="P29" s="495"/>
      <c r="Q29" s="493">
        <v>4300</v>
      </c>
      <c r="R29" s="494"/>
      <c r="S29" s="494"/>
      <c r="T29" s="494"/>
      <c r="U29" s="494"/>
      <c r="V29" s="495"/>
      <c r="W29" s="401"/>
      <c r="X29" s="402"/>
      <c r="Y29" s="403"/>
      <c r="Z29" s="490" t="s">
        <v>267</v>
      </c>
      <c r="AA29" s="491"/>
      <c r="AB29" s="491"/>
      <c r="AC29" s="491"/>
      <c r="AD29" s="491"/>
      <c r="AE29" s="491"/>
      <c r="AF29" s="491"/>
      <c r="AG29" s="492"/>
      <c r="AH29" s="493">
        <v>420</v>
      </c>
      <c r="AI29" s="494"/>
      <c r="AJ29" s="494"/>
      <c r="AK29" s="494"/>
      <c r="AL29" s="495"/>
      <c r="AM29" s="493">
        <v>1280574</v>
      </c>
      <c r="AN29" s="494"/>
      <c r="AO29" s="494"/>
      <c r="AP29" s="494"/>
      <c r="AQ29" s="494"/>
      <c r="AR29" s="495"/>
      <c r="AS29" s="493">
        <v>3049</v>
      </c>
      <c r="AT29" s="494"/>
      <c r="AU29" s="494"/>
      <c r="AV29" s="494"/>
      <c r="AW29" s="494"/>
      <c r="AX29" s="496"/>
      <c r="AY29" s="369"/>
      <c r="AZ29" s="370"/>
      <c r="BA29" s="370"/>
      <c r="BB29" s="371"/>
      <c r="BC29" s="497" t="s">
        <v>268</v>
      </c>
      <c r="BD29" s="498"/>
      <c r="BE29" s="498"/>
      <c r="BF29" s="498"/>
      <c r="BG29" s="498"/>
      <c r="BH29" s="498"/>
      <c r="BI29" s="498"/>
      <c r="BJ29" s="498"/>
      <c r="BK29" s="498"/>
      <c r="BL29" s="498"/>
      <c r="BM29" s="499"/>
      <c r="BN29" s="500">
        <v>664976</v>
      </c>
      <c r="BO29" s="501"/>
      <c r="BP29" s="501"/>
      <c r="BQ29" s="501"/>
      <c r="BR29" s="501"/>
      <c r="BS29" s="501"/>
      <c r="BT29" s="501"/>
      <c r="BU29" s="502"/>
      <c r="BV29" s="500">
        <v>609073</v>
      </c>
      <c r="BW29" s="501"/>
      <c r="BX29" s="501"/>
      <c r="BY29" s="501"/>
      <c r="BZ29" s="501"/>
      <c r="CA29" s="501"/>
      <c r="CB29" s="501"/>
      <c r="CC29" s="502"/>
      <c r="CD29" s="17"/>
      <c r="CE29" s="361"/>
      <c r="CF29" s="361"/>
      <c r="CG29" s="361"/>
      <c r="CH29" s="361"/>
      <c r="CI29" s="361"/>
      <c r="CJ29" s="361"/>
      <c r="CK29" s="361"/>
      <c r="CL29" s="361"/>
      <c r="CM29" s="361"/>
      <c r="CN29" s="361"/>
      <c r="CO29" s="361"/>
      <c r="CP29" s="361"/>
      <c r="CQ29" s="361"/>
      <c r="CR29" s="361"/>
      <c r="CS29" s="362"/>
      <c r="CT29" s="363"/>
      <c r="CU29" s="364"/>
      <c r="CV29" s="364"/>
      <c r="CW29" s="364"/>
      <c r="CX29" s="364"/>
      <c r="CY29" s="364"/>
      <c r="CZ29" s="364"/>
      <c r="DA29" s="365"/>
      <c r="DB29" s="363"/>
      <c r="DC29" s="364"/>
      <c r="DD29" s="364"/>
      <c r="DE29" s="364"/>
      <c r="DF29" s="364"/>
      <c r="DG29" s="364"/>
      <c r="DH29" s="364"/>
      <c r="DI29" s="365"/>
    </row>
    <row r="30" spans="1:113" ht="18.75" customHeight="1" x14ac:dyDescent="0.2">
      <c r="A30" s="2"/>
      <c r="B30" s="484"/>
      <c r="C30" s="485"/>
      <c r="D30" s="486"/>
      <c r="E30" s="463"/>
      <c r="F30" s="464"/>
      <c r="G30" s="464"/>
      <c r="H30" s="464"/>
      <c r="I30" s="464"/>
      <c r="J30" s="464"/>
      <c r="K30" s="465"/>
      <c r="L30" s="466"/>
      <c r="M30" s="467"/>
      <c r="N30" s="467"/>
      <c r="O30" s="467"/>
      <c r="P30" s="468"/>
      <c r="Q30" s="466"/>
      <c r="R30" s="467"/>
      <c r="S30" s="467"/>
      <c r="T30" s="467"/>
      <c r="U30" s="467"/>
      <c r="V30" s="468"/>
      <c r="W30" s="469" t="s">
        <v>270</v>
      </c>
      <c r="X30" s="470"/>
      <c r="Y30" s="470"/>
      <c r="Z30" s="470"/>
      <c r="AA30" s="470"/>
      <c r="AB30" s="470"/>
      <c r="AC30" s="470"/>
      <c r="AD30" s="470"/>
      <c r="AE30" s="470"/>
      <c r="AF30" s="470"/>
      <c r="AG30" s="471"/>
      <c r="AH30" s="472">
        <v>99.2</v>
      </c>
      <c r="AI30" s="473"/>
      <c r="AJ30" s="473"/>
      <c r="AK30" s="473"/>
      <c r="AL30" s="473"/>
      <c r="AM30" s="473"/>
      <c r="AN30" s="473"/>
      <c r="AO30" s="473"/>
      <c r="AP30" s="473"/>
      <c r="AQ30" s="473"/>
      <c r="AR30" s="473"/>
      <c r="AS30" s="473"/>
      <c r="AT30" s="473"/>
      <c r="AU30" s="473"/>
      <c r="AV30" s="473"/>
      <c r="AW30" s="473"/>
      <c r="AX30" s="474"/>
      <c r="AY30" s="372"/>
      <c r="AZ30" s="373"/>
      <c r="BA30" s="373"/>
      <c r="BB30" s="374"/>
      <c r="BC30" s="475" t="s">
        <v>65</v>
      </c>
      <c r="BD30" s="476"/>
      <c r="BE30" s="476"/>
      <c r="BF30" s="476"/>
      <c r="BG30" s="476"/>
      <c r="BH30" s="476"/>
      <c r="BI30" s="476"/>
      <c r="BJ30" s="476"/>
      <c r="BK30" s="476"/>
      <c r="BL30" s="476"/>
      <c r="BM30" s="477"/>
      <c r="BN30" s="478">
        <v>3319661</v>
      </c>
      <c r="BO30" s="479"/>
      <c r="BP30" s="479"/>
      <c r="BQ30" s="479"/>
      <c r="BR30" s="479"/>
      <c r="BS30" s="479"/>
      <c r="BT30" s="479"/>
      <c r="BU30" s="480"/>
      <c r="BV30" s="478">
        <v>3235631</v>
      </c>
      <c r="BW30" s="479"/>
      <c r="BX30" s="479"/>
      <c r="BY30" s="479"/>
      <c r="BZ30" s="479"/>
      <c r="CA30" s="479"/>
      <c r="CB30" s="479"/>
      <c r="CC30" s="48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1" t="s">
        <v>180</v>
      </c>
      <c r="D32" s="481"/>
      <c r="E32" s="481"/>
      <c r="F32" s="481"/>
      <c r="G32" s="481"/>
      <c r="H32" s="481"/>
      <c r="I32" s="481"/>
      <c r="J32" s="481"/>
      <c r="K32" s="481"/>
      <c r="L32" s="481"/>
      <c r="M32" s="481"/>
      <c r="N32" s="481"/>
      <c r="O32" s="481"/>
      <c r="P32" s="481"/>
      <c r="Q32" s="481"/>
      <c r="R32" s="481"/>
      <c r="S32" s="481"/>
      <c r="U32" s="462" t="s">
        <v>89</v>
      </c>
      <c r="V32" s="462"/>
      <c r="W32" s="462"/>
      <c r="X32" s="462"/>
      <c r="Y32" s="462"/>
      <c r="Z32" s="462"/>
      <c r="AA32" s="462"/>
      <c r="AB32" s="462"/>
      <c r="AC32" s="462"/>
      <c r="AD32" s="462"/>
      <c r="AE32" s="462"/>
      <c r="AF32" s="462"/>
      <c r="AG32" s="462"/>
      <c r="AH32" s="462"/>
      <c r="AI32" s="462"/>
      <c r="AJ32" s="462"/>
      <c r="AK32" s="462"/>
      <c r="AM32" s="462" t="s">
        <v>272</v>
      </c>
      <c r="AN32" s="462"/>
      <c r="AO32" s="462"/>
      <c r="AP32" s="462"/>
      <c r="AQ32" s="462"/>
      <c r="AR32" s="462"/>
      <c r="AS32" s="462"/>
      <c r="AT32" s="462"/>
      <c r="AU32" s="462"/>
      <c r="AV32" s="462"/>
      <c r="AW32" s="462"/>
      <c r="AX32" s="462"/>
      <c r="AY32" s="462"/>
      <c r="AZ32" s="462"/>
      <c r="BA32" s="462"/>
      <c r="BB32" s="462"/>
      <c r="BC32" s="462"/>
      <c r="BE32" s="462" t="s">
        <v>273</v>
      </c>
      <c r="BF32" s="462"/>
      <c r="BG32" s="462"/>
      <c r="BH32" s="462"/>
      <c r="BI32" s="462"/>
      <c r="BJ32" s="462"/>
      <c r="BK32" s="462"/>
      <c r="BL32" s="462"/>
      <c r="BM32" s="462"/>
      <c r="BN32" s="462"/>
      <c r="BO32" s="462"/>
      <c r="BP32" s="462"/>
      <c r="BQ32" s="462"/>
      <c r="BR32" s="462"/>
      <c r="BS32" s="462"/>
      <c r="BT32" s="462"/>
      <c r="BU32" s="462"/>
      <c r="BW32" s="462" t="s">
        <v>275</v>
      </c>
      <c r="BX32" s="462"/>
      <c r="BY32" s="462"/>
      <c r="BZ32" s="462"/>
      <c r="CA32" s="462"/>
      <c r="CB32" s="462"/>
      <c r="CC32" s="462"/>
      <c r="CD32" s="462"/>
      <c r="CE32" s="462"/>
      <c r="CF32" s="462"/>
      <c r="CG32" s="462"/>
      <c r="CH32" s="462"/>
      <c r="CI32" s="462"/>
      <c r="CJ32" s="462"/>
      <c r="CK32" s="462"/>
      <c r="CL32" s="462"/>
      <c r="CM32" s="462"/>
      <c r="CO32" s="462" t="s">
        <v>277</v>
      </c>
      <c r="CP32" s="462"/>
      <c r="CQ32" s="462"/>
      <c r="CR32" s="462"/>
      <c r="CS32" s="462"/>
      <c r="CT32" s="462"/>
      <c r="CU32" s="462"/>
      <c r="CV32" s="462"/>
      <c r="CW32" s="462"/>
      <c r="CX32" s="462"/>
      <c r="CY32" s="462"/>
      <c r="CZ32" s="462"/>
      <c r="DA32" s="462"/>
      <c r="DB32" s="462"/>
      <c r="DC32" s="462"/>
      <c r="DD32" s="462"/>
      <c r="DE32" s="462"/>
      <c r="DI32" s="36"/>
    </row>
    <row r="33" spans="1:113" ht="13.5" customHeight="1" x14ac:dyDescent="0.2">
      <c r="A33" s="2"/>
      <c r="B33" s="5"/>
      <c r="C33" s="441" t="s">
        <v>119</v>
      </c>
      <c r="D33" s="441"/>
      <c r="E33" s="421" t="s">
        <v>278</v>
      </c>
      <c r="F33" s="421"/>
      <c r="G33" s="421"/>
      <c r="H33" s="421"/>
      <c r="I33" s="421"/>
      <c r="J33" s="421"/>
      <c r="K33" s="421"/>
      <c r="L33" s="421"/>
      <c r="M33" s="421"/>
      <c r="N33" s="421"/>
      <c r="O33" s="421"/>
      <c r="P33" s="421"/>
      <c r="Q33" s="421"/>
      <c r="R33" s="421"/>
      <c r="S33" s="421"/>
      <c r="T33" s="12"/>
      <c r="U33" s="441" t="s">
        <v>119</v>
      </c>
      <c r="V33" s="441"/>
      <c r="W33" s="421" t="s">
        <v>278</v>
      </c>
      <c r="X33" s="421"/>
      <c r="Y33" s="421"/>
      <c r="Z33" s="421"/>
      <c r="AA33" s="421"/>
      <c r="AB33" s="421"/>
      <c r="AC33" s="421"/>
      <c r="AD33" s="421"/>
      <c r="AE33" s="421"/>
      <c r="AF33" s="421"/>
      <c r="AG33" s="421"/>
      <c r="AH33" s="421"/>
      <c r="AI33" s="421"/>
      <c r="AJ33" s="421"/>
      <c r="AK33" s="421"/>
      <c r="AL33" s="12"/>
      <c r="AM33" s="441" t="s">
        <v>119</v>
      </c>
      <c r="AN33" s="441"/>
      <c r="AO33" s="421" t="s">
        <v>278</v>
      </c>
      <c r="AP33" s="421"/>
      <c r="AQ33" s="421"/>
      <c r="AR33" s="421"/>
      <c r="AS33" s="421"/>
      <c r="AT33" s="421"/>
      <c r="AU33" s="421"/>
      <c r="AV33" s="421"/>
      <c r="AW33" s="421"/>
      <c r="AX33" s="421"/>
      <c r="AY33" s="421"/>
      <c r="AZ33" s="421"/>
      <c r="BA33" s="421"/>
      <c r="BB33" s="421"/>
      <c r="BC33" s="421"/>
      <c r="BD33" s="8"/>
      <c r="BE33" s="421" t="s">
        <v>280</v>
      </c>
      <c r="BF33" s="421"/>
      <c r="BG33" s="421" t="s">
        <v>163</v>
      </c>
      <c r="BH33" s="421"/>
      <c r="BI33" s="421"/>
      <c r="BJ33" s="421"/>
      <c r="BK33" s="421"/>
      <c r="BL33" s="421"/>
      <c r="BM33" s="421"/>
      <c r="BN33" s="421"/>
      <c r="BO33" s="421"/>
      <c r="BP33" s="421"/>
      <c r="BQ33" s="421"/>
      <c r="BR33" s="421"/>
      <c r="BS33" s="421"/>
      <c r="BT33" s="421"/>
      <c r="BU33" s="421"/>
      <c r="BV33" s="8"/>
      <c r="BW33" s="441" t="s">
        <v>280</v>
      </c>
      <c r="BX33" s="441"/>
      <c r="BY33" s="421" t="s">
        <v>108</v>
      </c>
      <c r="BZ33" s="421"/>
      <c r="CA33" s="421"/>
      <c r="CB33" s="421"/>
      <c r="CC33" s="421"/>
      <c r="CD33" s="421"/>
      <c r="CE33" s="421"/>
      <c r="CF33" s="421"/>
      <c r="CG33" s="421"/>
      <c r="CH33" s="421"/>
      <c r="CI33" s="421"/>
      <c r="CJ33" s="421"/>
      <c r="CK33" s="421"/>
      <c r="CL33" s="421"/>
      <c r="CM33" s="421"/>
      <c r="CN33" s="12"/>
      <c r="CO33" s="441" t="s">
        <v>119</v>
      </c>
      <c r="CP33" s="441"/>
      <c r="CQ33" s="421" t="s">
        <v>282</v>
      </c>
      <c r="CR33" s="421"/>
      <c r="CS33" s="421"/>
      <c r="CT33" s="421"/>
      <c r="CU33" s="421"/>
      <c r="CV33" s="421"/>
      <c r="CW33" s="421"/>
      <c r="CX33" s="421"/>
      <c r="CY33" s="421"/>
      <c r="CZ33" s="421"/>
      <c r="DA33" s="421"/>
      <c r="DB33" s="421"/>
      <c r="DC33" s="421"/>
      <c r="DD33" s="421"/>
      <c r="DE33" s="421"/>
      <c r="DF33" s="12"/>
      <c r="DG33" s="461" t="s">
        <v>76</v>
      </c>
      <c r="DH33" s="461"/>
      <c r="DI33" s="19"/>
    </row>
    <row r="34" spans="1:113" ht="32.25" customHeight="1" x14ac:dyDescent="0.2">
      <c r="A34" s="2"/>
      <c r="B34" s="5"/>
      <c r="C34" s="459">
        <f>IF(E34="","",1)</f>
        <v>1</v>
      </c>
      <c r="D34" s="459"/>
      <c r="E34" s="458" t="str">
        <f>IF('各会計、関係団体の財政状況及び健全化判断比率'!B7="","",'各会計、関係団体の財政状況及び健全化判断比率'!B7)</f>
        <v>一般会計</v>
      </c>
      <c r="F34" s="458"/>
      <c r="G34" s="458"/>
      <c r="H34" s="458"/>
      <c r="I34" s="458"/>
      <c r="J34" s="458"/>
      <c r="K34" s="458"/>
      <c r="L34" s="458"/>
      <c r="M34" s="458"/>
      <c r="N34" s="458"/>
      <c r="O34" s="458"/>
      <c r="P34" s="458"/>
      <c r="Q34" s="458"/>
      <c r="R34" s="458"/>
      <c r="S34" s="458"/>
      <c r="T34" s="2"/>
      <c r="U34" s="459">
        <f>IF(W34="","",MAX(C34:D43)+1)</f>
        <v>3</v>
      </c>
      <c r="V34" s="459"/>
      <c r="W34" s="458" t="str">
        <f>IF('各会計、関係団体の財政状況及び健全化判断比率'!B28="","",'各会計、関係団体の財政状況及び健全化判断比率'!B28)</f>
        <v>国民健康保険事業特別会計</v>
      </c>
      <c r="X34" s="458"/>
      <c r="Y34" s="458"/>
      <c r="Z34" s="458"/>
      <c r="AA34" s="458"/>
      <c r="AB34" s="458"/>
      <c r="AC34" s="458"/>
      <c r="AD34" s="458"/>
      <c r="AE34" s="458"/>
      <c r="AF34" s="458"/>
      <c r="AG34" s="458"/>
      <c r="AH34" s="458"/>
      <c r="AI34" s="458"/>
      <c r="AJ34" s="458"/>
      <c r="AK34" s="458"/>
      <c r="AL34" s="2"/>
      <c r="AM34" s="459">
        <f>IF(AO34="","",MAX(C34:D43,U34:V43)+1)</f>
        <v>8</v>
      </c>
      <c r="AN34" s="459"/>
      <c r="AO34" s="458" t="str">
        <f>IF('各会計、関係団体の財政状況及び健全化判断比率'!B33="","",'各会計、関係団体の財政状況及び健全化判断比率'!B33)</f>
        <v>下水道事業会計</v>
      </c>
      <c r="AP34" s="458"/>
      <c r="AQ34" s="458"/>
      <c r="AR34" s="458"/>
      <c r="AS34" s="458"/>
      <c r="AT34" s="458"/>
      <c r="AU34" s="458"/>
      <c r="AV34" s="458"/>
      <c r="AW34" s="458"/>
      <c r="AX34" s="458"/>
      <c r="AY34" s="458"/>
      <c r="AZ34" s="458"/>
      <c r="BA34" s="458"/>
      <c r="BB34" s="458"/>
      <c r="BC34" s="458"/>
      <c r="BD34" s="2"/>
      <c r="BE34" s="459" t="str">
        <f>IF(BG34="","",MAX(C34:D43,U34:V43,AM34:AN43)+1)</f>
        <v/>
      </c>
      <c r="BF34" s="459"/>
      <c r="BG34" s="458"/>
      <c r="BH34" s="458"/>
      <c r="BI34" s="458"/>
      <c r="BJ34" s="458"/>
      <c r="BK34" s="458"/>
      <c r="BL34" s="458"/>
      <c r="BM34" s="458"/>
      <c r="BN34" s="458"/>
      <c r="BO34" s="458"/>
      <c r="BP34" s="458"/>
      <c r="BQ34" s="458"/>
      <c r="BR34" s="458"/>
      <c r="BS34" s="458"/>
      <c r="BT34" s="458"/>
      <c r="BU34" s="458"/>
      <c r="BV34" s="2"/>
      <c r="BW34" s="459">
        <f>IF(BY34="","",MAX(C34:D43,U34:V43,AM34:AN43,BE34:BF43)+1)</f>
        <v>9</v>
      </c>
      <c r="BX34" s="459"/>
      <c r="BY34" s="458" t="str">
        <f>IF('各会計、関係団体の財政状況及び健全化判断比率'!B68="","",'各会計、関係団体の財政状況及び健全化判断比率'!B68)</f>
        <v>三観広域行政組合（一般会計）</v>
      </c>
      <c r="BZ34" s="458"/>
      <c r="CA34" s="458"/>
      <c r="CB34" s="458"/>
      <c r="CC34" s="458"/>
      <c r="CD34" s="458"/>
      <c r="CE34" s="458"/>
      <c r="CF34" s="458"/>
      <c r="CG34" s="458"/>
      <c r="CH34" s="458"/>
      <c r="CI34" s="458"/>
      <c r="CJ34" s="458"/>
      <c r="CK34" s="458"/>
      <c r="CL34" s="458"/>
      <c r="CM34" s="458"/>
      <c r="CN34" s="2"/>
      <c r="CO34" s="459">
        <f>IF(CQ34="","",MAX(C34:D43,U34:V43,AM34:AN43,BE34:BF43,BW34:BX43)+1)</f>
        <v>19</v>
      </c>
      <c r="CP34" s="459"/>
      <c r="CQ34" s="458" t="str">
        <f>IF('各会計、関係団体の財政状況及び健全化判断比率'!BS7="","",'各会計、関係団体の財政状況及び健全化判断比率'!BS7)</f>
        <v>観音寺市土地開発公社</v>
      </c>
      <c r="CR34" s="458"/>
      <c r="CS34" s="458"/>
      <c r="CT34" s="458"/>
      <c r="CU34" s="458"/>
      <c r="CV34" s="458"/>
      <c r="CW34" s="458"/>
      <c r="CX34" s="458"/>
      <c r="CY34" s="458"/>
      <c r="CZ34" s="458"/>
      <c r="DA34" s="458"/>
      <c r="DB34" s="458"/>
      <c r="DC34" s="458"/>
      <c r="DD34" s="458"/>
      <c r="DE34" s="458"/>
      <c r="DG34" s="460" t="str">
        <f>IF('各会計、関係団体の財政状況及び健全化判断比率'!BR7="","",'各会計、関係団体の財政状況及び健全化判断比率'!BR7)</f>
        <v>○</v>
      </c>
      <c r="DH34" s="460"/>
      <c r="DI34" s="19"/>
    </row>
    <row r="35" spans="1:113" ht="32.25" customHeight="1" x14ac:dyDescent="0.2">
      <c r="A35" s="2"/>
      <c r="B35" s="5"/>
      <c r="C35" s="459">
        <f t="shared" ref="C35:C43" si="0">IF(E35="","",C34+1)</f>
        <v>2</v>
      </c>
      <c r="D35" s="459"/>
      <c r="E35" s="458" t="str">
        <f>IF('各会計、関係団体の財政状況及び健全化判断比率'!B8="","",'各会計、関係団体の財政状況及び健全化判断比率'!B8)</f>
        <v>粟井坂瀬山林特別会計</v>
      </c>
      <c r="F35" s="458"/>
      <c r="G35" s="458"/>
      <c r="H35" s="458"/>
      <c r="I35" s="458"/>
      <c r="J35" s="458"/>
      <c r="K35" s="458"/>
      <c r="L35" s="458"/>
      <c r="M35" s="458"/>
      <c r="N35" s="458"/>
      <c r="O35" s="458"/>
      <c r="P35" s="458"/>
      <c r="Q35" s="458"/>
      <c r="R35" s="458"/>
      <c r="S35" s="458"/>
      <c r="T35" s="2"/>
      <c r="U35" s="459">
        <f t="shared" ref="U35:U43" si="1">IF(W35="","",U34+1)</f>
        <v>4</v>
      </c>
      <c r="V35" s="459"/>
      <c r="W35" s="458" t="str">
        <f>IF('各会計、関係団体の財政状況及び健全化判断比率'!B29="","",'各会計、関係団体の財政状況及び健全化判断比率'!B29)</f>
        <v>国民健康保険伊吹診療所特別会計</v>
      </c>
      <c r="X35" s="458"/>
      <c r="Y35" s="458"/>
      <c r="Z35" s="458"/>
      <c r="AA35" s="458"/>
      <c r="AB35" s="458"/>
      <c r="AC35" s="458"/>
      <c r="AD35" s="458"/>
      <c r="AE35" s="458"/>
      <c r="AF35" s="458"/>
      <c r="AG35" s="458"/>
      <c r="AH35" s="458"/>
      <c r="AI35" s="458"/>
      <c r="AJ35" s="458"/>
      <c r="AK35" s="458"/>
      <c r="AL35" s="2"/>
      <c r="AM35" s="459" t="str">
        <f t="shared" ref="AM35:AM43" si="2">IF(AO35="","",AM34+1)</f>
        <v/>
      </c>
      <c r="AN35" s="459"/>
      <c r="AO35" s="458"/>
      <c r="AP35" s="458"/>
      <c r="AQ35" s="458"/>
      <c r="AR35" s="458"/>
      <c r="AS35" s="458"/>
      <c r="AT35" s="458"/>
      <c r="AU35" s="458"/>
      <c r="AV35" s="458"/>
      <c r="AW35" s="458"/>
      <c r="AX35" s="458"/>
      <c r="AY35" s="458"/>
      <c r="AZ35" s="458"/>
      <c r="BA35" s="458"/>
      <c r="BB35" s="458"/>
      <c r="BC35" s="458"/>
      <c r="BD35" s="2"/>
      <c r="BE35" s="459" t="str">
        <f t="shared" ref="BE35:BE43" si="3">IF(BG35="","",BE34+1)</f>
        <v/>
      </c>
      <c r="BF35" s="459"/>
      <c r="BG35" s="458"/>
      <c r="BH35" s="458"/>
      <c r="BI35" s="458"/>
      <c r="BJ35" s="458"/>
      <c r="BK35" s="458"/>
      <c r="BL35" s="458"/>
      <c r="BM35" s="458"/>
      <c r="BN35" s="458"/>
      <c r="BO35" s="458"/>
      <c r="BP35" s="458"/>
      <c r="BQ35" s="458"/>
      <c r="BR35" s="458"/>
      <c r="BS35" s="458"/>
      <c r="BT35" s="458"/>
      <c r="BU35" s="458"/>
      <c r="BV35" s="2"/>
      <c r="BW35" s="459">
        <f t="shared" ref="BW35:BW43" si="4">IF(BY35="","",BW34+1)</f>
        <v>10</v>
      </c>
      <c r="BX35" s="459"/>
      <c r="BY35" s="458" t="str">
        <f>IF('各会計、関係団体の財政状況及び健全化判断比率'!B69="","",'各会計、関係団体の財政状況及び健全化判断比率'!B69)</f>
        <v>三観広域行政組合（電算センター）</v>
      </c>
      <c r="BZ35" s="458"/>
      <c r="CA35" s="458"/>
      <c r="CB35" s="458"/>
      <c r="CC35" s="458"/>
      <c r="CD35" s="458"/>
      <c r="CE35" s="458"/>
      <c r="CF35" s="458"/>
      <c r="CG35" s="458"/>
      <c r="CH35" s="458"/>
      <c r="CI35" s="458"/>
      <c r="CJ35" s="458"/>
      <c r="CK35" s="458"/>
      <c r="CL35" s="458"/>
      <c r="CM35" s="458"/>
      <c r="CN35" s="2"/>
      <c r="CO35" s="459">
        <f t="shared" ref="CO35:CO43" si="5">IF(CQ35="","",CO34+1)</f>
        <v>20</v>
      </c>
      <c r="CP35" s="459"/>
      <c r="CQ35" s="458" t="str">
        <f>IF('各会計、関係団体の財政状況及び健全化判断比率'!BS8="","",'各会計、関係団体の財政状況及び健全化判断比率'!BS8)</f>
        <v>観音寺観光開発株式会社</v>
      </c>
      <c r="CR35" s="458"/>
      <c r="CS35" s="458"/>
      <c r="CT35" s="458"/>
      <c r="CU35" s="458"/>
      <c r="CV35" s="458"/>
      <c r="CW35" s="458"/>
      <c r="CX35" s="458"/>
      <c r="CY35" s="458"/>
      <c r="CZ35" s="458"/>
      <c r="DA35" s="458"/>
      <c r="DB35" s="458"/>
      <c r="DC35" s="458"/>
      <c r="DD35" s="458"/>
      <c r="DE35" s="458"/>
      <c r="DG35" s="460" t="str">
        <f>IF('各会計、関係団体の財政状況及び健全化判断比率'!BR8="","",'各会計、関係団体の財政状況及び健全化判断比率'!BR8)</f>
        <v/>
      </c>
      <c r="DH35" s="460"/>
      <c r="DI35" s="19"/>
    </row>
    <row r="36" spans="1:113" ht="32.25" customHeight="1" x14ac:dyDescent="0.2">
      <c r="A36" s="2"/>
      <c r="B36" s="5"/>
      <c r="C36" s="459" t="str">
        <f t="shared" si="0"/>
        <v/>
      </c>
      <c r="D36" s="459"/>
      <c r="E36" s="458" t="str">
        <f>IF('各会計、関係団体の財政状況及び健全化判断比率'!B9="","",'各会計、関係団体の財政状況及び健全化判断比率'!B9)</f>
        <v/>
      </c>
      <c r="F36" s="458"/>
      <c r="G36" s="458"/>
      <c r="H36" s="458"/>
      <c r="I36" s="458"/>
      <c r="J36" s="458"/>
      <c r="K36" s="458"/>
      <c r="L36" s="458"/>
      <c r="M36" s="458"/>
      <c r="N36" s="458"/>
      <c r="O36" s="458"/>
      <c r="P36" s="458"/>
      <c r="Q36" s="458"/>
      <c r="R36" s="458"/>
      <c r="S36" s="458"/>
      <c r="T36" s="2"/>
      <c r="U36" s="459">
        <f t="shared" si="1"/>
        <v>5</v>
      </c>
      <c r="V36" s="459"/>
      <c r="W36" s="458" t="str">
        <f>IF('各会計、関係団体の財政状況及び健全化判断比率'!B30="","",'各会計、関係団体の財政状況及び健全化判断比率'!B30)</f>
        <v>後期高齢者医療事業特別会計</v>
      </c>
      <c r="X36" s="458"/>
      <c r="Y36" s="458"/>
      <c r="Z36" s="458"/>
      <c r="AA36" s="458"/>
      <c r="AB36" s="458"/>
      <c r="AC36" s="458"/>
      <c r="AD36" s="458"/>
      <c r="AE36" s="458"/>
      <c r="AF36" s="458"/>
      <c r="AG36" s="458"/>
      <c r="AH36" s="458"/>
      <c r="AI36" s="458"/>
      <c r="AJ36" s="458"/>
      <c r="AK36" s="458"/>
      <c r="AL36" s="2"/>
      <c r="AM36" s="459" t="str">
        <f t="shared" si="2"/>
        <v/>
      </c>
      <c r="AN36" s="459"/>
      <c r="AO36" s="458"/>
      <c r="AP36" s="458"/>
      <c r="AQ36" s="458"/>
      <c r="AR36" s="458"/>
      <c r="AS36" s="458"/>
      <c r="AT36" s="458"/>
      <c r="AU36" s="458"/>
      <c r="AV36" s="458"/>
      <c r="AW36" s="458"/>
      <c r="AX36" s="458"/>
      <c r="AY36" s="458"/>
      <c r="AZ36" s="458"/>
      <c r="BA36" s="458"/>
      <c r="BB36" s="458"/>
      <c r="BC36" s="458"/>
      <c r="BD36" s="2"/>
      <c r="BE36" s="459" t="str">
        <f t="shared" si="3"/>
        <v/>
      </c>
      <c r="BF36" s="459"/>
      <c r="BG36" s="458"/>
      <c r="BH36" s="458"/>
      <c r="BI36" s="458"/>
      <c r="BJ36" s="458"/>
      <c r="BK36" s="458"/>
      <c r="BL36" s="458"/>
      <c r="BM36" s="458"/>
      <c r="BN36" s="458"/>
      <c r="BO36" s="458"/>
      <c r="BP36" s="458"/>
      <c r="BQ36" s="458"/>
      <c r="BR36" s="458"/>
      <c r="BS36" s="458"/>
      <c r="BT36" s="458"/>
      <c r="BU36" s="458"/>
      <c r="BV36" s="2"/>
      <c r="BW36" s="459">
        <f t="shared" si="4"/>
        <v>11</v>
      </c>
      <c r="BX36" s="459"/>
      <c r="BY36" s="458" t="str">
        <f>IF('各会計、関係団体の財政状況及び健全化判断比率'!B70="","",'各会計、関係団体の財政状況及び健全化判断比率'!B70)</f>
        <v>三豊総合病院企業団（病院事業会計）</v>
      </c>
      <c r="BZ36" s="458"/>
      <c r="CA36" s="458"/>
      <c r="CB36" s="458"/>
      <c r="CC36" s="458"/>
      <c r="CD36" s="458"/>
      <c r="CE36" s="458"/>
      <c r="CF36" s="458"/>
      <c r="CG36" s="458"/>
      <c r="CH36" s="458"/>
      <c r="CI36" s="458"/>
      <c r="CJ36" s="458"/>
      <c r="CK36" s="458"/>
      <c r="CL36" s="458"/>
      <c r="CM36" s="458"/>
      <c r="CN36" s="2"/>
      <c r="CO36" s="459" t="str">
        <f t="shared" si="5"/>
        <v/>
      </c>
      <c r="CP36" s="459"/>
      <c r="CQ36" s="458" t="str">
        <f>IF('各会計、関係団体の財政状況及び健全化判断比率'!BS9="","",'各会計、関係団体の財政状況及び健全化判断比率'!BS9)</f>
        <v/>
      </c>
      <c r="CR36" s="458"/>
      <c r="CS36" s="458"/>
      <c r="CT36" s="458"/>
      <c r="CU36" s="458"/>
      <c r="CV36" s="458"/>
      <c r="CW36" s="458"/>
      <c r="CX36" s="458"/>
      <c r="CY36" s="458"/>
      <c r="CZ36" s="458"/>
      <c r="DA36" s="458"/>
      <c r="DB36" s="458"/>
      <c r="DC36" s="458"/>
      <c r="DD36" s="458"/>
      <c r="DE36" s="458"/>
      <c r="DG36" s="460" t="str">
        <f>IF('各会計、関係団体の財政状況及び健全化判断比率'!BR9="","",'各会計、関係団体の財政状況及び健全化判断比率'!BR9)</f>
        <v/>
      </c>
      <c r="DH36" s="460"/>
      <c r="DI36" s="19"/>
    </row>
    <row r="37" spans="1:113" ht="32.25" customHeight="1" x14ac:dyDescent="0.2">
      <c r="A37" s="2"/>
      <c r="B37" s="5"/>
      <c r="C37" s="459" t="str">
        <f t="shared" si="0"/>
        <v/>
      </c>
      <c r="D37" s="459"/>
      <c r="E37" s="458" t="str">
        <f>IF('各会計、関係団体の財政状況及び健全化判断比率'!B10="","",'各会計、関係団体の財政状況及び健全化判断比率'!B10)</f>
        <v/>
      </c>
      <c r="F37" s="458"/>
      <c r="G37" s="458"/>
      <c r="H37" s="458"/>
      <c r="I37" s="458"/>
      <c r="J37" s="458"/>
      <c r="K37" s="458"/>
      <c r="L37" s="458"/>
      <c r="M37" s="458"/>
      <c r="N37" s="458"/>
      <c r="O37" s="458"/>
      <c r="P37" s="458"/>
      <c r="Q37" s="458"/>
      <c r="R37" s="458"/>
      <c r="S37" s="458"/>
      <c r="T37" s="2"/>
      <c r="U37" s="459">
        <f t="shared" si="1"/>
        <v>6</v>
      </c>
      <c r="V37" s="459"/>
      <c r="W37" s="458" t="str">
        <f>IF('各会計、関係団体の財政状況及び健全化判断比率'!B31="","",'各会計、関係団体の財政状況及び健全化判断比率'!B31)</f>
        <v>介護保険事業特別会計</v>
      </c>
      <c r="X37" s="458"/>
      <c r="Y37" s="458"/>
      <c r="Z37" s="458"/>
      <c r="AA37" s="458"/>
      <c r="AB37" s="458"/>
      <c r="AC37" s="458"/>
      <c r="AD37" s="458"/>
      <c r="AE37" s="458"/>
      <c r="AF37" s="458"/>
      <c r="AG37" s="458"/>
      <c r="AH37" s="458"/>
      <c r="AI37" s="458"/>
      <c r="AJ37" s="458"/>
      <c r="AK37" s="458"/>
      <c r="AL37" s="2"/>
      <c r="AM37" s="459" t="str">
        <f t="shared" si="2"/>
        <v/>
      </c>
      <c r="AN37" s="459"/>
      <c r="AO37" s="458"/>
      <c r="AP37" s="458"/>
      <c r="AQ37" s="458"/>
      <c r="AR37" s="458"/>
      <c r="AS37" s="458"/>
      <c r="AT37" s="458"/>
      <c r="AU37" s="458"/>
      <c r="AV37" s="458"/>
      <c r="AW37" s="458"/>
      <c r="AX37" s="458"/>
      <c r="AY37" s="458"/>
      <c r="AZ37" s="458"/>
      <c r="BA37" s="458"/>
      <c r="BB37" s="458"/>
      <c r="BC37" s="458"/>
      <c r="BD37" s="2"/>
      <c r="BE37" s="459" t="str">
        <f t="shared" si="3"/>
        <v/>
      </c>
      <c r="BF37" s="459"/>
      <c r="BG37" s="458"/>
      <c r="BH37" s="458"/>
      <c r="BI37" s="458"/>
      <c r="BJ37" s="458"/>
      <c r="BK37" s="458"/>
      <c r="BL37" s="458"/>
      <c r="BM37" s="458"/>
      <c r="BN37" s="458"/>
      <c r="BO37" s="458"/>
      <c r="BP37" s="458"/>
      <c r="BQ37" s="458"/>
      <c r="BR37" s="458"/>
      <c r="BS37" s="458"/>
      <c r="BT37" s="458"/>
      <c r="BU37" s="458"/>
      <c r="BV37" s="2"/>
      <c r="BW37" s="459">
        <f t="shared" si="4"/>
        <v>12</v>
      </c>
      <c r="BX37" s="459"/>
      <c r="BY37" s="458" t="str">
        <f>IF('各会計、関係団体の財政状況及び健全化判断比率'!B71="","",'各会計、関係団体の財政状況及び健全化判断比率'!B71)</f>
        <v>三豊総合病院企業団（保健福祉事業会計）</v>
      </c>
      <c r="BZ37" s="458"/>
      <c r="CA37" s="458"/>
      <c r="CB37" s="458"/>
      <c r="CC37" s="458"/>
      <c r="CD37" s="458"/>
      <c r="CE37" s="458"/>
      <c r="CF37" s="458"/>
      <c r="CG37" s="458"/>
      <c r="CH37" s="458"/>
      <c r="CI37" s="458"/>
      <c r="CJ37" s="458"/>
      <c r="CK37" s="458"/>
      <c r="CL37" s="458"/>
      <c r="CM37" s="458"/>
      <c r="CN37" s="2"/>
      <c r="CO37" s="459" t="str">
        <f t="shared" si="5"/>
        <v/>
      </c>
      <c r="CP37" s="459"/>
      <c r="CQ37" s="458" t="str">
        <f>IF('各会計、関係団体の財政状況及び健全化判断比率'!BS10="","",'各会計、関係団体の財政状況及び健全化判断比率'!BS10)</f>
        <v/>
      </c>
      <c r="CR37" s="458"/>
      <c r="CS37" s="458"/>
      <c r="CT37" s="458"/>
      <c r="CU37" s="458"/>
      <c r="CV37" s="458"/>
      <c r="CW37" s="458"/>
      <c r="CX37" s="458"/>
      <c r="CY37" s="458"/>
      <c r="CZ37" s="458"/>
      <c r="DA37" s="458"/>
      <c r="DB37" s="458"/>
      <c r="DC37" s="458"/>
      <c r="DD37" s="458"/>
      <c r="DE37" s="458"/>
      <c r="DG37" s="460" t="str">
        <f>IF('各会計、関係団体の財政状況及び健全化判断比率'!BR10="","",'各会計、関係団体の財政状況及び健全化判断比率'!BR10)</f>
        <v/>
      </c>
      <c r="DH37" s="460"/>
      <c r="DI37" s="19"/>
    </row>
    <row r="38" spans="1:113" ht="32.25" customHeight="1" x14ac:dyDescent="0.2">
      <c r="A38" s="2"/>
      <c r="B38" s="5"/>
      <c r="C38" s="459" t="str">
        <f t="shared" si="0"/>
        <v/>
      </c>
      <c r="D38" s="459"/>
      <c r="E38" s="458" t="str">
        <f>IF('各会計、関係団体の財政状況及び健全化判断比率'!B11="","",'各会計、関係団体の財政状況及び健全化判断比率'!B11)</f>
        <v/>
      </c>
      <c r="F38" s="458"/>
      <c r="G38" s="458"/>
      <c r="H38" s="458"/>
      <c r="I38" s="458"/>
      <c r="J38" s="458"/>
      <c r="K38" s="458"/>
      <c r="L38" s="458"/>
      <c r="M38" s="458"/>
      <c r="N38" s="458"/>
      <c r="O38" s="458"/>
      <c r="P38" s="458"/>
      <c r="Q38" s="458"/>
      <c r="R38" s="458"/>
      <c r="S38" s="458"/>
      <c r="T38" s="2"/>
      <c r="U38" s="459">
        <f t="shared" si="1"/>
        <v>7</v>
      </c>
      <c r="V38" s="459"/>
      <c r="W38" s="458" t="str">
        <f>IF('各会計、関係団体の財政状況及び健全化判断比率'!B32="","",'各会計、関係団体の財政状況及び健全化判断比率'!B32)</f>
        <v>介護予防サービス事業特別会計</v>
      </c>
      <c r="X38" s="458"/>
      <c r="Y38" s="458"/>
      <c r="Z38" s="458"/>
      <c r="AA38" s="458"/>
      <c r="AB38" s="458"/>
      <c r="AC38" s="458"/>
      <c r="AD38" s="458"/>
      <c r="AE38" s="458"/>
      <c r="AF38" s="458"/>
      <c r="AG38" s="458"/>
      <c r="AH38" s="458"/>
      <c r="AI38" s="458"/>
      <c r="AJ38" s="458"/>
      <c r="AK38" s="458"/>
      <c r="AL38" s="2"/>
      <c r="AM38" s="459" t="str">
        <f t="shared" si="2"/>
        <v/>
      </c>
      <c r="AN38" s="459"/>
      <c r="AO38" s="458"/>
      <c r="AP38" s="458"/>
      <c r="AQ38" s="458"/>
      <c r="AR38" s="458"/>
      <c r="AS38" s="458"/>
      <c r="AT38" s="458"/>
      <c r="AU38" s="458"/>
      <c r="AV38" s="458"/>
      <c r="AW38" s="458"/>
      <c r="AX38" s="458"/>
      <c r="AY38" s="458"/>
      <c r="AZ38" s="458"/>
      <c r="BA38" s="458"/>
      <c r="BB38" s="458"/>
      <c r="BC38" s="458"/>
      <c r="BD38" s="2"/>
      <c r="BE38" s="459" t="str">
        <f t="shared" si="3"/>
        <v/>
      </c>
      <c r="BF38" s="459"/>
      <c r="BG38" s="458"/>
      <c r="BH38" s="458"/>
      <c r="BI38" s="458"/>
      <c r="BJ38" s="458"/>
      <c r="BK38" s="458"/>
      <c r="BL38" s="458"/>
      <c r="BM38" s="458"/>
      <c r="BN38" s="458"/>
      <c r="BO38" s="458"/>
      <c r="BP38" s="458"/>
      <c r="BQ38" s="458"/>
      <c r="BR38" s="458"/>
      <c r="BS38" s="458"/>
      <c r="BT38" s="458"/>
      <c r="BU38" s="458"/>
      <c r="BV38" s="2"/>
      <c r="BW38" s="459">
        <f t="shared" si="4"/>
        <v>13</v>
      </c>
      <c r="BX38" s="459"/>
      <c r="BY38" s="458" t="str">
        <f>IF('各会計、関係団体の財政状況及び健全化判断比率'!B72="","",'各会計、関係団体の財政状況及び健全化判断比率'!B72)</f>
        <v>三豊総合病院企業団（介護老人保健施設事業会計）</v>
      </c>
      <c r="BZ38" s="458"/>
      <c r="CA38" s="458"/>
      <c r="CB38" s="458"/>
      <c r="CC38" s="458"/>
      <c r="CD38" s="458"/>
      <c r="CE38" s="458"/>
      <c r="CF38" s="458"/>
      <c r="CG38" s="458"/>
      <c r="CH38" s="458"/>
      <c r="CI38" s="458"/>
      <c r="CJ38" s="458"/>
      <c r="CK38" s="458"/>
      <c r="CL38" s="458"/>
      <c r="CM38" s="458"/>
      <c r="CN38" s="2"/>
      <c r="CO38" s="459" t="str">
        <f t="shared" si="5"/>
        <v/>
      </c>
      <c r="CP38" s="459"/>
      <c r="CQ38" s="458" t="str">
        <f>IF('各会計、関係団体の財政状況及び健全化判断比率'!BS11="","",'各会計、関係団体の財政状況及び健全化判断比率'!BS11)</f>
        <v/>
      </c>
      <c r="CR38" s="458"/>
      <c r="CS38" s="458"/>
      <c r="CT38" s="458"/>
      <c r="CU38" s="458"/>
      <c r="CV38" s="458"/>
      <c r="CW38" s="458"/>
      <c r="CX38" s="458"/>
      <c r="CY38" s="458"/>
      <c r="CZ38" s="458"/>
      <c r="DA38" s="458"/>
      <c r="DB38" s="458"/>
      <c r="DC38" s="458"/>
      <c r="DD38" s="458"/>
      <c r="DE38" s="458"/>
      <c r="DG38" s="460" t="str">
        <f>IF('各会計、関係団体の財政状況及び健全化判断比率'!BR11="","",'各会計、関係団体の財政状況及び健全化判断比率'!BR11)</f>
        <v/>
      </c>
      <c r="DH38" s="460"/>
      <c r="DI38" s="19"/>
    </row>
    <row r="39" spans="1:113" ht="32.25" customHeight="1" x14ac:dyDescent="0.2">
      <c r="A39" s="2"/>
      <c r="B39" s="5"/>
      <c r="C39" s="459" t="str">
        <f t="shared" si="0"/>
        <v/>
      </c>
      <c r="D39" s="459"/>
      <c r="E39" s="458" t="str">
        <f>IF('各会計、関係団体の財政状況及び健全化判断比率'!B12="","",'各会計、関係団体の財政状況及び健全化判断比率'!B12)</f>
        <v/>
      </c>
      <c r="F39" s="458"/>
      <c r="G39" s="458"/>
      <c r="H39" s="458"/>
      <c r="I39" s="458"/>
      <c r="J39" s="458"/>
      <c r="K39" s="458"/>
      <c r="L39" s="458"/>
      <c r="M39" s="458"/>
      <c r="N39" s="458"/>
      <c r="O39" s="458"/>
      <c r="P39" s="458"/>
      <c r="Q39" s="458"/>
      <c r="R39" s="458"/>
      <c r="S39" s="458"/>
      <c r="T39" s="2"/>
      <c r="U39" s="459" t="str">
        <f t="shared" si="1"/>
        <v/>
      </c>
      <c r="V39" s="459"/>
      <c r="W39" s="458"/>
      <c r="X39" s="458"/>
      <c r="Y39" s="458"/>
      <c r="Z39" s="458"/>
      <c r="AA39" s="458"/>
      <c r="AB39" s="458"/>
      <c r="AC39" s="458"/>
      <c r="AD39" s="458"/>
      <c r="AE39" s="458"/>
      <c r="AF39" s="458"/>
      <c r="AG39" s="458"/>
      <c r="AH39" s="458"/>
      <c r="AI39" s="458"/>
      <c r="AJ39" s="458"/>
      <c r="AK39" s="458"/>
      <c r="AL39" s="2"/>
      <c r="AM39" s="459" t="str">
        <f t="shared" si="2"/>
        <v/>
      </c>
      <c r="AN39" s="459"/>
      <c r="AO39" s="458"/>
      <c r="AP39" s="458"/>
      <c r="AQ39" s="458"/>
      <c r="AR39" s="458"/>
      <c r="AS39" s="458"/>
      <c r="AT39" s="458"/>
      <c r="AU39" s="458"/>
      <c r="AV39" s="458"/>
      <c r="AW39" s="458"/>
      <c r="AX39" s="458"/>
      <c r="AY39" s="458"/>
      <c r="AZ39" s="458"/>
      <c r="BA39" s="458"/>
      <c r="BB39" s="458"/>
      <c r="BC39" s="458"/>
      <c r="BD39" s="2"/>
      <c r="BE39" s="459" t="str">
        <f t="shared" si="3"/>
        <v/>
      </c>
      <c r="BF39" s="459"/>
      <c r="BG39" s="458"/>
      <c r="BH39" s="458"/>
      <c r="BI39" s="458"/>
      <c r="BJ39" s="458"/>
      <c r="BK39" s="458"/>
      <c r="BL39" s="458"/>
      <c r="BM39" s="458"/>
      <c r="BN39" s="458"/>
      <c r="BO39" s="458"/>
      <c r="BP39" s="458"/>
      <c r="BQ39" s="458"/>
      <c r="BR39" s="458"/>
      <c r="BS39" s="458"/>
      <c r="BT39" s="458"/>
      <c r="BU39" s="458"/>
      <c r="BV39" s="2"/>
      <c r="BW39" s="459">
        <f t="shared" si="4"/>
        <v>14</v>
      </c>
      <c r="BX39" s="459"/>
      <c r="BY39" s="458" t="str">
        <f>IF('各会計、関係団体の財政状況及び健全化判断比率'!B73="","",'各会計、関係団体の財政状況及び健全化判断比率'!B73)</f>
        <v>香川県三豊市観音寺市学校組合</v>
      </c>
      <c r="BZ39" s="458"/>
      <c r="CA39" s="458"/>
      <c r="CB39" s="458"/>
      <c r="CC39" s="458"/>
      <c r="CD39" s="458"/>
      <c r="CE39" s="458"/>
      <c r="CF39" s="458"/>
      <c r="CG39" s="458"/>
      <c r="CH39" s="458"/>
      <c r="CI39" s="458"/>
      <c r="CJ39" s="458"/>
      <c r="CK39" s="458"/>
      <c r="CL39" s="458"/>
      <c r="CM39" s="458"/>
      <c r="CN39" s="2"/>
      <c r="CO39" s="459" t="str">
        <f t="shared" si="5"/>
        <v/>
      </c>
      <c r="CP39" s="459"/>
      <c r="CQ39" s="458" t="str">
        <f>IF('各会計、関係団体の財政状況及び健全化判断比率'!BS12="","",'各会計、関係団体の財政状況及び健全化判断比率'!BS12)</f>
        <v/>
      </c>
      <c r="CR39" s="458"/>
      <c r="CS39" s="458"/>
      <c r="CT39" s="458"/>
      <c r="CU39" s="458"/>
      <c r="CV39" s="458"/>
      <c r="CW39" s="458"/>
      <c r="CX39" s="458"/>
      <c r="CY39" s="458"/>
      <c r="CZ39" s="458"/>
      <c r="DA39" s="458"/>
      <c r="DB39" s="458"/>
      <c r="DC39" s="458"/>
      <c r="DD39" s="458"/>
      <c r="DE39" s="458"/>
      <c r="DG39" s="460" t="str">
        <f>IF('各会計、関係団体の財政状況及び健全化判断比率'!BR12="","",'各会計、関係団体の財政状況及び健全化判断比率'!BR12)</f>
        <v/>
      </c>
      <c r="DH39" s="460"/>
      <c r="DI39" s="19"/>
    </row>
    <row r="40" spans="1:113" ht="32.25" customHeight="1" x14ac:dyDescent="0.2">
      <c r="A40" s="2"/>
      <c r="B40" s="5"/>
      <c r="C40" s="459" t="str">
        <f t="shared" si="0"/>
        <v/>
      </c>
      <c r="D40" s="459"/>
      <c r="E40" s="458" t="str">
        <f>IF('各会計、関係団体の財政状況及び健全化判断比率'!B13="","",'各会計、関係団体の財政状況及び健全化判断比率'!B13)</f>
        <v/>
      </c>
      <c r="F40" s="458"/>
      <c r="G40" s="458"/>
      <c r="H40" s="458"/>
      <c r="I40" s="458"/>
      <c r="J40" s="458"/>
      <c r="K40" s="458"/>
      <c r="L40" s="458"/>
      <c r="M40" s="458"/>
      <c r="N40" s="458"/>
      <c r="O40" s="458"/>
      <c r="P40" s="458"/>
      <c r="Q40" s="458"/>
      <c r="R40" s="458"/>
      <c r="S40" s="458"/>
      <c r="T40" s="2"/>
      <c r="U40" s="459" t="str">
        <f t="shared" si="1"/>
        <v/>
      </c>
      <c r="V40" s="459"/>
      <c r="W40" s="458"/>
      <c r="X40" s="458"/>
      <c r="Y40" s="458"/>
      <c r="Z40" s="458"/>
      <c r="AA40" s="458"/>
      <c r="AB40" s="458"/>
      <c r="AC40" s="458"/>
      <c r="AD40" s="458"/>
      <c r="AE40" s="458"/>
      <c r="AF40" s="458"/>
      <c r="AG40" s="458"/>
      <c r="AH40" s="458"/>
      <c r="AI40" s="458"/>
      <c r="AJ40" s="458"/>
      <c r="AK40" s="458"/>
      <c r="AL40" s="2"/>
      <c r="AM40" s="459" t="str">
        <f t="shared" si="2"/>
        <v/>
      </c>
      <c r="AN40" s="459"/>
      <c r="AO40" s="458"/>
      <c r="AP40" s="458"/>
      <c r="AQ40" s="458"/>
      <c r="AR40" s="458"/>
      <c r="AS40" s="458"/>
      <c r="AT40" s="458"/>
      <c r="AU40" s="458"/>
      <c r="AV40" s="458"/>
      <c r="AW40" s="458"/>
      <c r="AX40" s="458"/>
      <c r="AY40" s="458"/>
      <c r="AZ40" s="458"/>
      <c r="BA40" s="458"/>
      <c r="BB40" s="458"/>
      <c r="BC40" s="458"/>
      <c r="BD40" s="2"/>
      <c r="BE40" s="459" t="str">
        <f t="shared" si="3"/>
        <v/>
      </c>
      <c r="BF40" s="459"/>
      <c r="BG40" s="458"/>
      <c r="BH40" s="458"/>
      <c r="BI40" s="458"/>
      <c r="BJ40" s="458"/>
      <c r="BK40" s="458"/>
      <c r="BL40" s="458"/>
      <c r="BM40" s="458"/>
      <c r="BN40" s="458"/>
      <c r="BO40" s="458"/>
      <c r="BP40" s="458"/>
      <c r="BQ40" s="458"/>
      <c r="BR40" s="458"/>
      <c r="BS40" s="458"/>
      <c r="BT40" s="458"/>
      <c r="BU40" s="458"/>
      <c r="BV40" s="2"/>
      <c r="BW40" s="459">
        <f t="shared" si="4"/>
        <v>15</v>
      </c>
      <c r="BX40" s="459"/>
      <c r="BY40" s="458" t="str">
        <f>IF('各会計、関係団体の財政状況及び健全化判断比率'!B74="","",'各会計、関係団体の財政状況及び健全化判断比率'!B74)</f>
        <v>香川県市町総合事務組合</v>
      </c>
      <c r="BZ40" s="458"/>
      <c r="CA40" s="458"/>
      <c r="CB40" s="458"/>
      <c r="CC40" s="458"/>
      <c r="CD40" s="458"/>
      <c r="CE40" s="458"/>
      <c r="CF40" s="458"/>
      <c r="CG40" s="458"/>
      <c r="CH40" s="458"/>
      <c r="CI40" s="458"/>
      <c r="CJ40" s="458"/>
      <c r="CK40" s="458"/>
      <c r="CL40" s="458"/>
      <c r="CM40" s="458"/>
      <c r="CN40" s="2"/>
      <c r="CO40" s="459" t="str">
        <f t="shared" si="5"/>
        <v/>
      </c>
      <c r="CP40" s="459"/>
      <c r="CQ40" s="458" t="str">
        <f>IF('各会計、関係団体の財政状況及び健全化判断比率'!BS13="","",'各会計、関係団体の財政状況及び健全化判断比率'!BS13)</f>
        <v/>
      </c>
      <c r="CR40" s="458"/>
      <c r="CS40" s="458"/>
      <c r="CT40" s="458"/>
      <c r="CU40" s="458"/>
      <c r="CV40" s="458"/>
      <c r="CW40" s="458"/>
      <c r="CX40" s="458"/>
      <c r="CY40" s="458"/>
      <c r="CZ40" s="458"/>
      <c r="DA40" s="458"/>
      <c r="DB40" s="458"/>
      <c r="DC40" s="458"/>
      <c r="DD40" s="458"/>
      <c r="DE40" s="458"/>
      <c r="DG40" s="460" t="str">
        <f>IF('各会計、関係団体の財政状況及び健全化判断比率'!BR13="","",'各会計、関係団体の財政状況及び健全化判断比率'!BR13)</f>
        <v/>
      </c>
      <c r="DH40" s="460"/>
      <c r="DI40" s="19"/>
    </row>
    <row r="41" spans="1:113" ht="32.25" customHeight="1" x14ac:dyDescent="0.2">
      <c r="A41" s="2"/>
      <c r="B41" s="5"/>
      <c r="C41" s="459" t="str">
        <f t="shared" si="0"/>
        <v/>
      </c>
      <c r="D41" s="459"/>
      <c r="E41" s="458" t="str">
        <f>IF('各会計、関係団体の財政状況及び健全化判断比率'!B14="","",'各会計、関係団体の財政状況及び健全化判断比率'!B14)</f>
        <v/>
      </c>
      <c r="F41" s="458"/>
      <c r="G41" s="458"/>
      <c r="H41" s="458"/>
      <c r="I41" s="458"/>
      <c r="J41" s="458"/>
      <c r="K41" s="458"/>
      <c r="L41" s="458"/>
      <c r="M41" s="458"/>
      <c r="N41" s="458"/>
      <c r="O41" s="458"/>
      <c r="P41" s="458"/>
      <c r="Q41" s="458"/>
      <c r="R41" s="458"/>
      <c r="S41" s="458"/>
      <c r="T41" s="2"/>
      <c r="U41" s="459" t="str">
        <f t="shared" si="1"/>
        <v/>
      </c>
      <c r="V41" s="459"/>
      <c r="W41" s="458"/>
      <c r="X41" s="458"/>
      <c r="Y41" s="458"/>
      <c r="Z41" s="458"/>
      <c r="AA41" s="458"/>
      <c r="AB41" s="458"/>
      <c r="AC41" s="458"/>
      <c r="AD41" s="458"/>
      <c r="AE41" s="458"/>
      <c r="AF41" s="458"/>
      <c r="AG41" s="458"/>
      <c r="AH41" s="458"/>
      <c r="AI41" s="458"/>
      <c r="AJ41" s="458"/>
      <c r="AK41" s="458"/>
      <c r="AL41" s="2"/>
      <c r="AM41" s="459" t="str">
        <f t="shared" si="2"/>
        <v/>
      </c>
      <c r="AN41" s="459"/>
      <c r="AO41" s="458"/>
      <c r="AP41" s="458"/>
      <c r="AQ41" s="458"/>
      <c r="AR41" s="458"/>
      <c r="AS41" s="458"/>
      <c r="AT41" s="458"/>
      <c r="AU41" s="458"/>
      <c r="AV41" s="458"/>
      <c r="AW41" s="458"/>
      <c r="AX41" s="458"/>
      <c r="AY41" s="458"/>
      <c r="AZ41" s="458"/>
      <c r="BA41" s="458"/>
      <c r="BB41" s="458"/>
      <c r="BC41" s="458"/>
      <c r="BD41" s="2"/>
      <c r="BE41" s="459" t="str">
        <f t="shared" si="3"/>
        <v/>
      </c>
      <c r="BF41" s="459"/>
      <c r="BG41" s="458"/>
      <c r="BH41" s="458"/>
      <c r="BI41" s="458"/>
      <c r="BJ41" s="458"/>
      <c r="BK41" s="458"/>
      <c r="BL41" s="458"/>
      <c r="BM41" s="458"/>
      <c r="BN41" s="458"/>
      <c r="BO41" s="458"/>
      <c r="BP41" s="458"/>
      <c r="BQ41" s="458"/>
      <c r="BR41" s="458"/>
      <c r="BS41" s="458"/>
      <c r="BT41" s="458"/>
      <c r="BU41" s="458"/>
      <c r="BV41" s="2"/>
      <c r="BW41" s="459">
        <f t="shared" si="4"/>
        <v>16</v>
      </c>
      <c r="BX41" s="459"/>
      <c r="BY41" s="458" t="str">
        <f>IF('各会計、関係団体の財政状況及び健全化判断比率'!B75="","",'各会計、関係団体の財政状況及び健全化判断比率'!B75)</f>
        <v>香川県後期高齢者医療広域連合（一般会計）</v>
      </c>
      <c r="BZ41" s="458"/>
      <c r="CA41" s="458"/>
      <c r="CB41" s="458"/>
      <c r="CC41" s="458"/>
      <c r="CD41" s="458"/>
      <c r="CE41" s="458"/>
      <c r="CF41" s="458"/>
      <c r="CG41" s="458"/>
      <c r="CH41" s="458"/>
      <c r="CI41" s="458"/>
      <c r="CJ41" s="458"/>
      <c r="CK41" s="458"/>
      <c r="CL41" s="458"/>
      <c r="CM41" s="458"/>
      <c r="CN41" s="2"/>
      <c r="CO41" s="459" t="str">
        <f t="shared" si="5"/>
        <v/>
      </c>
      <c r="CP41" s="459"/>
      <c r="CQ41" s="458" t="str">
        <f>IF('各会計、関係団体の財政状況及び健全化判断比率'!BS14="","",'各会計、関係団体の財政状況及び健全化判断比率'!BS14)</f>
        <v/>
      </c>
      <c r="CR41" s="458"/>
      <c r="CS41" s="458"/>
      <c r="CT41" s="458"/>
      <c r="CU41" s="458"/>
      <c r="CV41" s="458"/>
      <c r="CW41" s="458"/>
      <c r="CX41" s="458"/>
      <c r="CY41" s="458"/>
      <c r="CZ41" s="458"/>
      <c r="DA41" s="458"/>
      <c r="DB41" s="458"/>
      <c r="DC41" s="458"/>
      <c r="DD41" s="458"/>
      <c r="DE41" s="458"/>
      <c r="DG41" s="460" t="str">
        <f>IF('各会計、関係団体の財政状況及び健全化判断比率'!BR14="","",'各会計、関係団体の財政状況及び健全化判断比率'!BR14)</f>
        <v/>
      </c>
      <c r="DH41" s="460"/>
      <c r="DI41" s="19"/>
    </row>
    <row r="42" spans="1:113" ht="32.25" customHeight="1" x14ac:dyDescent="0.2">
      <c r="B42" s="5"/>
      <c r="C42" s="459" t="str">
        <f t="shared" si="0"/>
        <v/>
      </c>
      <c r="D42" s="459"/>
      <c r="E42" s="458" t="str">
        <f>IF('各会計、関係団体の財政状況及び健全化判断比率'!B15="","",'各会計、関係団体の財政状況及び健全化判断比率'!B15)</f>
        <v/>
      </c>
      <c r="F42" s="458"/>
      <c r="G42" s="458"/>
      <c r="H42" s="458"/>
      <c r="I42" s="458"/>
      <c r="J42" s="458"/>
      <c r="K42" s="458"/>
      <c r="L42" s="458"/>
      <c r="M42" s="458"/>
      <c r="N42" s="458"/>
      <c r="O42" s="458"/>
      <c r="P42" s="458"/>
      <c r="Q42" s="458"/>
      <c r="R42" s="458"/>
      <c r="S42" s="458"/>
      <c r="T42" s="2"/>
      <c r="U42" s="459" t="str">
        <f t="shared" si="1"/>
        <v/>
      </c>
      <c r="V42" s="459"/>
      <c r="W42" s="458"/>
      <c r="X42" s="458"/>
      <c r="Y42" s="458"/>
      <c r="Z42" s="458"/>
      <c r="AA42" s="458"/>
      <c r="AB42" s="458"/>
      <c r="AC42" s="458"/>
      <c r="AD42" s="458"/>
      <c r="AE42" s="458"/>
      <c r="AF42" s="458"/>
      <c r="AG42" s="458"/>
      <c r="AH42" s="458"/>
      <c r="AI42" s="458"/>
      <c r="AJ42" s="458"/>
      <c r="AK42" s="458"/>
      <c r="AL42" s="2"/>
      <c r="AM42" s="459" t="str">
        <f t="shared" si="2"/>
        <v/>
      </c>
      <c r="AN42" s="459"/>
      <c r="AO42" s="458"/>
      <c r="AP42" s="458"/>
      <c r="AQ42" s="458"/>
      <c r="AR42" s="458"/>
      <c r="AS42" s="458"/>
      <c r="AT42" s="458"/>
      <c r="AU42" s="458"/>
      <c r="AV42" s="458"/>
      <c r="AW42" s="458"/>
      <c r="AX42" s="458"/>
      <c r="AY42" s="458"/>
      <c r="AZ42" s="458"/>
      <c r="BA42" s="458"/>
      <c r="BB42" s="458"/>
      <c r="BC42" s="458"/>
      <c r="BD42" s="2"/>
      <c r="BE42" s="459" t="str">
        <f t="shared" si="3"/>
        <v/>
      </c>
      <c r="BF42" s="459"/>
      <c r="BG42" s="458"/>
      <c r="BH42" s="458"/>
      <c r="BI42" s="458"/>
      <c r="BJ42" s="458"/>
      <c r="BK42" s="458"/>
      <c r="BL42" s="458"/>
      <c r="BM42" s="458"/>
      <c r="BN42" s="458"/>
      <c r="BO42" s="458"/>
      <c r="BP42" s="458"/>
      <c r="BQ42" s="458"/>
      <c r="BR42" s="458"/>
      <c r="BS42" s="458"/>
      <c r="BT42" s="458"/>
      <c r="BU42" s="458"/>
      <c r="BV42" s="2"/>
      <c r="BW42" s="459">
        <f t="shared" si="4"/>
        <v>17</v>
      </c>
      <c r="BX42" s="459"/>
      <c r="BY42" s="458" t="str">
        <f>IF('各会計、関係団体の財政状況及び健全化判断比率'!B76="","",'各会計、関係団体の財政状況及び健全化判断比率'!B76)</f>
        <v>香川県後期高齢者医療広域連合（後期高齢者医療事業）</v>
      </c>
      <c r="BZ42" s="458"/>
      <c r="CA42" s="458"/>
      <c r="CB42" s="458"/>
      <c r="CC42" s="458"/>
      <c r="CD42" s="458"/>
      <c r="CE42" s="458"/>
      <c r="CF42" s="458"/>
      <c r="CG42" s="458"/>
      <c r="CH42" s="458"/>
      <c r="CI42" s="458"/>
      <c r="CJ42" s="458"/>
      <c r="CK42" s="458"/>
      <c r="CL42" s="458"/>
      <c r="CM42" s="458"/>
      <c r="CN42" s="2"/>
      <c r="CO42" s="459" t="str">
        <f t="shared" si="5"/>
        <v/>
      </c>
      <c r="CP42" s="459"/>
      <c r="CQ42" s="458" t="str">
        <f>IF('各会計、関係団体の財政状況及び健全化判断比率'!BS15="","",'各会計、関係団体の財政状況及び健全化判断比率'!BS15)</f>
        <v/>
      </c>
      <c r="CR42" s="458"/>
      <c r="CS42" s="458"/>
      <c r="CT42" s="458"/>
      <c r="CU42" s="458"/>
      <c r="CV42" s="458"/>
      <c r="CW42" s="458"/>
      <c r="CX42" s="458"/>
      <c r="CY42" s="458"/>
      <c r="CZ42" s="458"/>
      <c r="DA42" s="458"/>
      <c r="DB42" s="458"/>
      <c r="DC42" s="458"/>
      <c r="DD42" s="458"/>
      <c r="DE42" s="458"/>
      <c r="DG42" s="460" t="str">
        <f>IF('各会計、関係団体の財政状況及び健全化判断比率'!BR15="","",'各会計、関係団体の財政状況及び健全化判断比率'!BR15)</f>
        <v/>
      </c>
      <c r="DH42" s="460"/>
      <c r="DI42" s="19"/>
    </row>
    <row r="43" spans="1:113" ht="32.25" customHeight="1" x14ac:dyDescent="0.2">
      <c r="B43" s="5"/>
      <c r="C43" s="459" t="str">
        <f t="shared" si="0"/>
        <v/>
      </c>
      <c r="D43" s="459"/>
      <c r="E43" s="458" t="str">
        <f>IF('各会計、関係団体の財政状況及び健全化判断比率'!B16="","",'各会計、関係団体の財政状況及び健全化判断比率'!B16)</f>
        <v/>
      </c>
      <c r="F43" s="458"/>
      <c r="G43" s="458"/>
      <c r="H43" s="458"/>
      <c r="I43" s="458"/>
      <c r="J43" s="458"/>
      <c r="K43" s="458"/>
      <c r="L43" s="458"/>
      <c r="M43" s="458"/>
      <c r="N43" s="458"/>
      <c r="O43" s="458"/>
      <c r="P43" s="458"/>
      <c r="Q43" s="458"/>
      <c r="R43" s="458"/>
      <c r="S43" s="458"/>
      <c r="T43" s="2"/>
      <c r="U43" s="459" t="str">
        <f t="shared" si="1"/>
        <v/>
      </c>
      <c r="V43" s="459"/>
      <c r="W43" s="458"/>
      <c r="X43" s="458"/>
      <c r="Y43" s="458"/>
      <c r="Z43" s="458"/>
      <c r="AA43" s="458"/>
      <c r="AB43" s="458"/>
      <c r="AC43" s="458"/>
      <c r="AD43" s="458"/>
      <c r="AE43" s="458"/>
      <c r="AF43" s="458"/>
      <c r="AG43" s="458"/>
      <c r="AH43" s="458"/>
      <c r="AI43" s="458"/>
      <c r="AJ43" s="458"/>
      <c r="AK43" s="458"/>
      <c r="AL43" s="2"/>
      <c r="AM43" s="459" t="str">
        <f t="shared" si="2"/>
        <v/>
      </c>
      <c r="AN43" s="459"/>
      <c r="AO43" s="458"/>
      <c r="AP43" s="458"/>
      <c r="AQ43" s="458"/>
      <c r="AR43" s="458"/>
      <c r="AS43" s="458"/>
      <c r="AT43" s="458"/>
      <c r="AU43" s="458"/>
      <c r="AV43" s="458"/>
      <c r="AW43" s="458"/>
      <c r="AX43" s="458"/>
      <c r="AY43" s="458"/>
      <c r="AZ43" s="458"/>
      <c r="BA43" s="458"/>
      <c r="BB43" s="458"/>
      <c r="BC43" s="458"/>
      <c r="BD43" s="2"/>
      <c r="BE43" s="459" t="str">
        <f t="shared" si="3"/>
        <v/>
      </c>
      <c r="BF43" s="459"/>
      <c r="BG43" s="458"/>
      <c r="BH43" s="458"/>
      <c r="BI43" s="458"/>
      <c r="BJ43" s="458"/>
      <c r="BK43" s="458"/>
      <c r="BL43" s="458"/>
      <c r="BM43" s="458"/>
      <c r="BN43" s="458"/>
      <c r="BO43" s="458"/>
      <c r="BP43" s="458"/>
      <c r="BQ43" s="458"/>
      <c r="BR43" s="458"/>
      <c r="BS43" s="458"/>
      <c r="BT43" s="458"/>
      <c r="BU43" s="458"/>
      <c r="BV43" s="2"/>
      <c r="BW43" s="459">
        <f t="shared" si="4"/>
        <v>18</v>
      </c>
      <c r="BX43" s="459"/>
      <c r="BY43" s="458" t="str">
        <f>IF('各会計、関係団体の財政状況及び健全化判断比率'!B77="","",'各会計、関係団体の財政状況及び健全化判断比率'!B77)</f>
        <v>香川県広域水道企業団（水道事業会計）</v>
      </c>
      <c r="BZ43" s="458"/>
      <c r="CA43" s="458"/>
      <c r="CB43" s="458"/>
      <c r="CC43" s="458"/>
      <c r="CD43" s="458"/>
      <c r="CE43" s="458"/>
      <c r="CF43" s="458"/>
      <c r="CG43" s="458"/>
      <c r="CH43" s="458"/>
      <c r="CI43" s="458"/>
      <c r="CJ43" s="458"/>
      <c r="CK43" s="458"/>
      <c r="CL43" s="458"/>
      <c r="CM43" s="458"/>
      <c r="CN43" s="2"/>
      <c r="CO43" s="459" t="str">
        <f t="shared" si="5"/>
        <v/>
      </c>
      <c r="CP43" s="459"/>
      <c r="CQ43" s="458" t="str">
        <f>IF('各会計、関係団体の財政状況及び健全化判断比率'!BS16="","",'各会計、関係団体の財政状況及び健全化判断比率'!BS16)</f>
        <v/>
      </c>
      <c r="CR43" s="458"/>
      <c r="CS43" s="458"/>
      <c r="CT43" s="458"/>
      <c r="CU43" s="458"/>
      <c r="CV43" s="458"/>
      <c r="CW43" s="458"/>
      <c r="CX43" s="458"/>
      <c r="CY43" s="458"/>
      <c r="CZ43" s="458"/>
      <c r="DA43" s="458"/>
      <c r="DB43" s="458"/>
      <c r="DC43" s="458"/>
      <c r="DD43" s="458"/>
      <c r="DE43" s="458"/>
      <c r="DG43" s="460" t="str">
        <f>IF('各会計、関係団体の財政状況及び健全化判断比率'!BR16="","",'各会計、関係団体の財政状況及び健全化判断比率'!BR16)</f>
        <v/>
      </c>
      <c r="DH43" s="46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283</v>
      </c>
      <c r="E46" s="404" t="s">
        <v>284</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2">
      <c r="E47" s="404" t="s">
        <v>285</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2">
      <c r="E48" s="404" t="s">
        <v>287</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2">
      <c r="E49" s="404" t="s">
        <v>289</v>
      </c>
      <c r="F49" s="404"/>
      <c r="G49" s="404"/>
      <c r="H49" s="404"/>
      <c r="I49" s="404"/>
      <c r="J49" s="404"/>
      <c r="K49" s="404"/>
      <c r="L49" s="404"/>
      <c r="M49" s="404"/>
      <c r="N49" s="404"/>
      <c r="O49" s="404"/>
      <c r="P49" s="404"/>
      <c r="Q49" s="404"/>
      <c r="R49" s="404"/>
      <c r="S49" s="404"/>
      <c r="T49" s="404"/>
      <c r="U49" s="404"/>
      <c r="V49" s="404"/>
      <c r="W49" s="404"/>
      <c r="X49" s="404"/>
      <c r="Y49" s="404"/>
      <c r="Z49" s="404"/>
      <c r="AA49" s="404"/>
      <c r="AB49" s="404"/>
      <c r="AC49" s="404"/>
      <c r="AD49" s="404"/>
      <c r="AE49" s="404"/>
      <c r="AF49" s="404"/>
      <c r="AG49" s="404"/>
      <c r="AH49" s="404"/>
      <c r="AI49" s="404"/>
      <c r="AJ49" s="404"/>
      <c r="AK49" s="404"/>
      <c r="AL49" s="404"/>
      <c r="AM49" s="404"/>
      <c r="AN49" s="404"/>
      <c r="AO49" s="404"/>
      <c r="AP49" s="404"/>
      <c r="AQ49" s="404"/>
      <c r="AR49" s="404"/>
      <c r="AS49" s="404"/>
      <c r="AT49" s="404"/>
      <c r="AU49" s="404"/>
      <c r="AV49" s="404"/>
      <c r="AW49" s="404"/>
      <c r="AX49" s="404"/>
      <c r="AY49" s="404"/>
      <c r="AZ49" s="404"/>
      <c r="BA49" s="404"/>
      <c r="BB49" s="404"/>
      <c r="BC49" s="404"/>
      <c r="BD49" s="404"/>
      <c r="BE49" s="404"/>
      <c r="BF49" s="404"/>
      <c r="BG49" s="404"/>
      <c r="BH49" s="404"/>
      <c r="BI49" s="404"/>
      <c r="BJ49" s="404"/>
      <c r="BK49" s="404"/>
      <c r="BL49" s="404"/>
      <c r="BM49" s="404"/>
      <c r="BN49" s="404"/>
      <c r="BO49" s="404"/>
      <c r="BP49" s="404"/>
      <c r="BQ49" s="404"/>
      <c r="BR49" s="404"/>
      <c r="BS49" s="404"/>
      <c r="BT49" s="404"/>
      <c r="BU49" s="404"/>
      <c r="BV49" s="404"/>
      <c r="BW49" s="404"/>
      <c r="BX49" s="404"/>
      <c r="BY49" s="404"/>
      <c r="BZ49" s="404"/>
      <c r="CA49" s="404"/>
      <c r="CB49" s="404"/>
      <c r="CC49" s="404"/>
      <c r="CD49" s="404"/>
      <c r="CE49" s="404"/>
      <c r="CF49" s="404"/>
      <c r="CG49" s="404"/>
      <c r="CH49" s="404"/>
      <c r="CI49" s="404"/>
      <c r="CJ49" s="404"/>
      <c r="CK49" s="404"/>
      <c r="CL49" s="404"/>
      <c r="CM49" s="404"/>
      <c r="CN49" s="404"/>
      <c r="CO49" s="404"/>
      <c r="CP49" s="404"/>
      <c r="CQ49" s="404"/>
      <c r="CR49" s="404"/>
      <c r="CS49" s="404"/>
      <c r="CT49" s="404"/>
      <c r="CU49" s="404"/>
      <c r="CV49" s="404"/>
      <c r="CW49" s="404"/>
      <c r="CX49" s="404"/>
      <c r="CY49" s="404"/>
      <c r="CZ49" s="404"/>
      <c r="DA49" s="404"/>
      <c r="DB49" s="404"/>
      <c r="DC49" s="404"/>
      <c r="DD49" s="404"/>
      <c r="DE49" s="404"/>
      <c r="DF49" s="404"/>
      <c r="DG49" s="404"/>
      <c r="DH49" s="404"/>
      <c r="DI49" s="404"/>
    </row>
    <row r="50" spans="5:113" x14ac:dyDescent="0.2">
      <c r="E50" s="404" t="s">
        <v>192</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2">
      <c r="E51" s="404" t="s">
        <v>291</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2">
      <c r="E52" s="404" t="s">
        <v>294</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2">
      <c r="E53" s="404" t="s">
        <v>296</v>
      </c>
      <c r="F53" s="404"/>
      <c r="G53" s="404"/>
      <c r="H53" s="404"/>
      <c r="I53" s="404"/>
      <c r="J53" s="404"/>
      <c r="K53" s="404"/>
      <c r="L53" s="404"/>
      <c r="M53" s="404"/>
      <c r="N53" s="404"/>
      <c r="O53" s="404"/>
      <c r="P53" s="404"/>
      <c r="Q53" s="404"/>
      <c r="R53" s="404"/>
      <c r="S53" s="404"/>
      <c r="T53" s="404"/>
      <c r="U53" s="404"/>
      <c r="V53" s="404"/>
      <c r="W53" s="404"/>
      <c r="X53" s="404"/>
      <c r="Y53" s="404"/>
      <c r="Z53" s="404"/>
      <c r="AA53" s="404"/>
      <c r="AB53" s="404"/>
      <c r="AC53" s="404"/>
      <c r="AD53" s="404"/>
      <c r="AE53" s="404"/>
      <c r="AF53" s="404"/>
      <c r="AG53" s="404"/>
      <c r="AH53" s="404"/>
      <c r="AI53" s="404"/>
      <c r="AJ53" s="404"/>
      <c r="AK53" s="404"/>
      <c r="AL53" s="404"/>
      <c r="AM53" s="404"/>
      <c r="AN53" s="404"/>
      <c r="AO53" s="404"/>
      <c r="AP53" s="404"/>
      <c r="AQ53" s="404"/>
      <c r="AR53" s="404"/>
      <c r="AS53" s="404"/>
      <c r="AT53" s="404"/>
      <c r="AU53" s="404"/>
      <c r="AV53" s="404"/>
      <c r="AW53" s="404"/>
      <c r="AX53" s="404"/>
      <c r="AY53" s="404"/>
      <c r="AZ53" s="404"/>
      <c r="BA53" s="404"/>
      <c r="BB53" s="404"/>
      <c r="BC53" s="404"/>
      <c r="BD53" s="404"/>
      <c r="BE53" s="404"/>
      <c r="BF53" s="404"/>
      <c r="BG53" s="404"/>
      <c r="BH53" s="404"/>
      <c r="BI53" s="404"/>
      <c r="BJ53" s="404"/>
      <c r="BK53" s="404"/>
      <c r="BL53" s="404"/>
      <c r="BM53" s="404"/>
      <c r="BN53" s="404"/>
      <c r="BO53" s="404"/>
      <c r="BP53" s="404"/>
      <c r="BQ53" s="404"/>
      <c r="BR53" s="404"/>
      <c r="BS53" s="404"/>
      <c r="BT53" s="404"/>
      <c r="BU53" s="404"/>
      <c r="BV53" s="404"/>
      <c r="BW53" s="404"/>
      <c r="BX53" s="404"/>
      <c r="BY53" s="404"/>
      <c r="BZ53" s="404"/>
      <c r="CA53" s="404"/>
      <c r="CB53" s="404"/>
      <c r="CC53" s="404"/>
      <c r="CD53" s="404"/>
      <c r="CE53" s="404"/>
      <c r="CF53" s="404"/>
      <c r="CG53" s="404"/>
      <c r="CH53" s="404"/>
      <c r="CI53" s="404"/>
      <c r="CJ53" s="404"/>
      <c r="CK53" s="404"/>
      <c r="CL53" s="404"/>
      <c r="CM53" s="404"/>
      <c r="CN53" s="404"/>
      <c r="CO53" s="404"/>
      <c r="CP53" s="404"/>
      <c r="CQ53" s="404"/>
      <c r="CR53" s="404"/>
      <c r="CS53" s="404"/>
      <c r="CT53" s="404"/>
      <c r="CU53" s="404"/>
      <c r="CV53" s="404"/>
      <c r="CW53" s="404"/>
      <c r="CX53" s="404"/>
      <c r="CY53" s="404"/>
      <c r="CZ53" s="404"/>
      <c r="DA53" s="404"/>
      <c r="DB53" s="404"/>
      <c r="DC53" s="404"/>
      <c r="DD53" s="404"/>
      <c r="DE53" s="404"/>
      <c r="DF53" s="404"/>
      <c r="DG53" s="404"/>
      <c r="DH53" s="404"/>
      <c r="DI53" s="404"/>
    </row>
    <row r="54" spans="5:113" x14ac:dyDescent="0.2"/>
    <row r="55" spans="5:113" x14ac:dyDescent="0.2"/>
    <row r="56" spans="5:113" x14ac:dyDescent="0.2"/>
  </sheetData>
  <sheetProtection algorithmName="SHA-512" hashValue="nfSKKpgtcIHCcusOLtUnfrho/YdyCl+zIPU2Dl18Y/IBRYixNdxeLxdkyHMP2CPVfFqWhdFi4QltHYxmdMxklA==" saltValue="hkkxx831RTexDO5Y4zzsc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92" t="s">
        <v>297</v>
      </c>
      <c r="DI1" s="693"/>
      <c r="DJ1" s="693"/>
      <c r="DK1" s="693"/>
      <c r="DL1" s="693"/>
      <c r="DM1" s="693"/>
      <c r="DN1" s="694"/>
      <c r="DO1" s="1"/>
      <c r="DP1" s="692" t="s">
        <v>300</v>
      </c>
      <c r="DQ1" s="693"/>
      <c r="DR1" s="693"/>
      <c r="DS1" s="693"/>
      <c r="DT1" s="693"/>
      <c r="DU1" s="693"/>
      <c r="DV1" s="693"/>
      <c r="DW1" s="693"/>
      <c r="DX1" s="693"/>
      <c r="DY1" s="693"/>
      <c r="DZ1" s="693"/>
      <c r="EA1" s="693"/>
      <c r="EB1" s="693"/>
      <c r="EC1" s="694"/>
      <c r="ED1" s="2"/>
      <c r="EE1" s="2"/>
      <c r="EF1" s="2"/>
      <c r="EG1" s="2"/>
      <c r="EH1" s="2"/>
      <c r="EI1" s="2"/>
      <c r="EJ1" s="2"/>
      <c r="EK1" s="2"/>
      <c r="EL1" s="2"/>
      <c r="EM1" s="2"/>
    </row>
    <row r="2" spans="2:143" ht="22.5" customHeight="1" x14ac:dyDescent="0.2">
      <c r="B2" s="40" t="s">
        <v>303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30" t="s">
        <v>113</v>
      </c>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c r="AO3" s="531"/>
      <c r="AP3" s="530" t="s">
        <v>305</v>
      </c>
      <c r="AQ3" s="531"/>
      <c r="AR3" s="531"/>
      <c r="AS3" s="531"/>
      <c r="AT3" s="531"/>
      <c r="AU3" s="531"/>
      <c r="AV3" s="531"/>
      <c r="AW3" s="531"/>
      <c r="AX3" s="531"/>
      <c r="AY3" s="531"/>
      <c r="AZ3" s="531"/>
      <c r="BA3" s="531"/>
      <c r="BB3" s="531"/>
      <c r="BC3" s="531"/>
      <c r="BD3" s="531"/>
      <c r="BE3" s="531"/>
      <c r="BF3" s="531"/>
      <c r="BG3" s="531"/>
      <c r="BH3" s="531"/>
      <c r="BI3" s="531"/>
      <c r="BJ3" s="531"/>
      <c r="BK3" s="531"/>
      <c r="BL3" s="531"/>
      <c r="BM3" s="531"/>
      <c r="BN3" s="531"/>
      <c r="BO3" s="531"/>
      <c r="BP3" s="531"/>
      <c r="BQ3" s="531"/>
      <c r="BR3" s="531"/>
      <c r="BS3" s="531"/>
      <c r="BT3" s="531"/>
      <c r="BU3" s="531"/>
      <c r="BV3" s="531"/>
      <c r="BW3" s="531"/>
      <c r="BX3" s="531"/>
      <c r="BY3" s="531"/>
      <c r="BZ3" s="531"/>
      <c r="CA3" s="531"/>
      <c r="CB3" s="573"/>
      <c r="CD3" s="530" t="s">
        <v>306</v>
      </c>
      <c r="CE3" s="531"/>
      <c r="CF3" s="531"/>
      <c r="CG3" s="531"/>
      <c r="CH3" s="531"/>
      <c r="CI3" s="531"/>
      <c r="CJ3" s="531"/>
      <c r="CK3" s="531"/>
      <c r="CL3" s="531"/>
      <c r="CM3" s="531"/>
      <c r="CN3" s="531"/>
      <c r="CO3" s="531"/>
      <c r="CP3" s="531"/>
      <c r="CQ3" s="531"/>
      <c r="CR3" s="531"/>
      <c r="CS3" s="531"/>
      <c r="CT3" s="531"/>
      <c r="CU3" s="531"/>
      <c r="CV3" s="531"/>
      <c r="CW3" s="531"/>
      <c r="CX3" s="531"/>
      <c r="CY3" s="531"/>
      <c r="CZ3" s="531"/>
      <c r="DA3" s="531"/>
      <c r="DB3" s="531"/>
      <c r="DC3" s="531"/>
      <c r="DD3" s="531"/>
      <c r="DE3" s="531"/>
      <c r="DF3" s="531"/>
      <c r="DG3" s="531"/>
      <c r="DH3" s="531"/>
      <c r="DI3" s="531"/>
      <c r="DJ3" s="531"/>
      <c r="DK3" s="531"/>
      <c r="DL3" s="531"/>
      <c r="DM3" s="531"/>
      <c r="DN3" s="531"/>
      <c r="DO3" s="531"/>
      <c r="DP3" s="531"/>
      <c r="DQ3" s="531"/>
      <c r="DR3" s="531"/>
      <c r="DS3" s="531"/>
      <c r="DT3" s="531"/>
      <c r="DU3" s="531"/>
      <c r="DV3" s="531"/>
      <c r="DW3" s="531"/>
      <c r="DX3" s="531"/>
      <c r="DY3" s="531"/>
      <c r="DZ3" s="531"/>
      <c r="EA3" s="531"/>
      <c r="EB3" s="531"/>
      <c r="EC3" s="573"/>
    </row>
    <row r="4" spans="2:143" ht="11.25" customHeight="1" x14ac:dyDescent="0.2">
      <c r="B4" s="530" t="s">
        <v>4</v>
      </c>
      <c r="C4" s="531"/>
      <c r="D4" s="531"/>
      <c r="E4" s="531"/>
      <c r="F4" s="531"/>
      <c r="G4" s="531"/>
      <c r="H4" s="531"/>
      <c r="I4" s="531"/>
      <c r="J4" s="531"/>
      <c r="K4" s="531"/>
      <c r="L4" s="531"/>
      <c r="M4" s="531"/>
      <c r="N4" s="531"/>
      <c r="O4" s="531"/>
      <c r="P4" s="531"/>
      <c r="Q4" s="573"/>
      <c r="R4" s="530" t="s">
        <v>309</v>
      </c>
      <c r="S4" s="531"/>
      <c r="T4" s="531"/>
      <c r="U4" s="531"/>
      <c r="V4" s="531"/>
      <c r="W4" s="531"/>
      <c r="X4" s="531"/>
      <c r="Y4" s="573"/>
      <c r="Z4" s="530" t="s">
        <v>311</v>
      </c>
      <c r="AA4" s="531"/>
      <c r="AB4" s="531"/>
      <c r="AC4" s="573"/>
      <c r="AD4" s="530" t="s">
        <v>251</v>
      </c>
      <c r="AE4" s="531"/>
      <c r="AF4" s="531"/>
      <c r="AG4" s="531"/>
      <c r="AH4" s="531"/>
      <c r="AI4" s="531"/>
      <c r="AJ4" s="531"/>
      <c r="AK4" s="573"/>
      <c r="AL4" s="530" t="s">
        <v>311</v>
      </c>
      <c r="AM4" s="531"/>
      <c r="AN4" s="531"/>
      <c r="AO4" s="573"/>
      <c r="AP4" s="695" t="s">
        <v>313</v>
      </c>
      <c r="AQ4" s="695"/>
      <c r="AR4" s="695"/>
      <c r="AS4" s="695"/>
      <c r="AT4" s="695"/>
      <c r="AU4" s="695"/>
      <c r="AV4" s="695"/>
      <c r="AW4" s="695"/>
      <c r="AX4" s="695"/>
      <c r="AY4" s="695"/>
      <c r="AZ4" s="695"/>
      <c r="BA4" s="695"/>
      <c r="BB4" s="695"/>
      <c r="BC4" s="695"/>
      <c r="BD4" s="695"/>
      <c r="BE4" s="695"/>
      <c r="BF4" s="695"/>
      <c r="BG4" s="695" t="s">
        <v>286</v>
      </c>
      <c r="BH4" s="695"/>
      <c r="BI4" s="695"/>
      <c r="BJ4" s="695"/>
      <c r="BK4" s="695"/>
      <c r="BL4" s="695"/>
      <c r="BM4" s="695"/>
      <c r="BN4" s="695"/>
      <c r="BO4" s="695" t="s">
        <v>311</v>
      </c>
      <c r="BP4" s="695"/>
      <c r="BQ4" s="695"/>
      <c r="BR4" s="695"/>
      <c r="BS4" s="695" t="s">
        <v>315</v>
      </c>
      <c r="BT4" s="695"/>
      <c r="BU4" s="695"/>
      <c r="BV4" s="695"/>
      <c r="BW4" s="695"/>
      <c r="BX4" s="695"/>
      <c r="BY4" s="695"/>
      <c r="BZ4" s="695"/>
      <c r="CA4" s="695"/>
      <c r="CB4" s="695"/>
      <c r="CD4" s="530" t="s">
        <v>316</v>
      </c>
      <c r="CE4" s="531"/>
      <c r="CF4" s="531"/>
      <c r="CG4" s="531"/>
      <c r="CH4" s="531"/>
      <c r="CI4" s="531"/>
      <c r="CJ4" s="531"/>
      <c r="CK4" s="531"/>
      <c r="CL4" s="531"/>
      <c r="CM4" s="531"/>
      <c r="CN4" s="531"/>
      <c r="CO4" s="531"/>
      <c r="CP4" s="531"/>
      <c r="CQ4" s="531"/>
      <c r="CR4" s="531"/>
      <c r="CS4" s="531"/>
      <c r="CT4" s="531"/>
      <c r="CU4" s="531"/>
      <c r="CV4" s="531"/>
      <c r="CW4" s="531"/>
      <c r="CX4" s="531"/>
      <c r="CY4" s="531"/>
      <c r="CZ4" s="531"/>
      <c r="DA4" s="531"/>
      <c r="DB4" s="531"/>
      <c r="DC4" s="531"/>
      <c r="DD4" s="531"/>
      <c r="DE4" s="531"/>
      <c r="DF4" s="531"/>
      <c r="DG4" s="531"/>
      <c r="DH4" s="531"/>
      <c r="DI4" s="531"/>
      <c r="DJ4" s="531"/>
      <c r="DK4" s="531"/>
      <c r="DL4" s="531"/>
      <c r="DM4" s="531"/>
      <c r="DN4" s="531"/>
      <c r="DO4" s="531"/>
      <c r="DP4" s="531"/>
      <c r="DQ4" s="531"/>
      <c r="DR4" s="531"/>
      <c r="DS4" s="531"/>
      <c r="DT4" s="531"/>
      <c r="DU4" s="531"/>
      <c r="DV4" s="531"/>
      <c r="DW4" s="531"/>
      <c r="DX4" s="531"/>
      <c r="DY4" s="531"/>
      <c r="DZ4" s="531"/>
      <c r="EA4" s="531"/>
      <c r="EB4" s="531"/>
      <c r="EC4" s="573"/>
    </row>
    <row r="5" spans="2:143" ht="11.25" customHeight="1" x14ac:dyDescent="0.2">
      <c r="B5" s="659" t="s">
        <v>308</v>
      </c>
      <c r="C5" s="660"/>
      <c r="D5" s="660"/>
      <c r="E5" s="660"/>
      <c r="F5" s="660"/>
      <c r="G5" s="660"/>
      <c r="H5" s="660"/>
      <c r="I5" s="660"/>
      <c r="J5" s="660"/>
      <c r="K5" s="660"/>
      <c r="L5" s="660"/>
      <c r="M5" s="660"/>
      <c r="N5" s="660"/>
      <c r="O5" s="660"/>
      <c r="P5" s="660"/>
      <c r="Q5" s="661"/>
      <c r="R5" s="656">
        <v>8660504</v>
      </c>
      <c r="S5" s="657"/>
      <c r="T5" s="657"/>
      <c r="U5" s="657"/>
      <c r="V5" s="657"/>
      <c r="W5" s="657"/>
      <c r="X5" s="657"/>
      <c r="Y5" s="679"/>
      <c r="Z5" s="690">
        <v>25.7</v>
      </c>
      <c r="AA5" s="690"/>
      <c r="AB5" s="690"/>
      <c r="AC5" s="690"/>
      <c r="AD5" s="691">
        <v>8406735</v>
      </c>
      <c r="AE5" s="691"/>
      <c r="AF5" s="691"/>
      <c r="AG5" s="691"/>
      <c r="AH5" s="691"/>
      <c r="AI5" s="691"/>
      <c r="AJ5" s="691"/>
      <c r="AK5" s="691"/>
      <c r="AL5" s="680">
        <v>49.4</v>
      </c>
      <c r="AM5" s="663"/>
      <c r="AN5" s="663"/>
      <c r="AO5" s="683"/>
      <c r="AP5" s="659" t="s">
        <v>317</v>
      </c>
      <c r="AQ5" s="660"/>
      <c r="AR5" s="660"/>
      <c r="AS5" s="660"/>
      <c r="AT5" s="660"/>
      <c r="AU5" s="660"/>
      <c r="AV5" s="660"/>
      <c r="AW5" s="660"/>
      <c r="AX5" s="660"/>
      <c r="AY5" s="660"/>
      <c r="AZ5" s="660"/>
      <c r="BA5" s="660"/>
      <c r="BB5" s="660"/>
      <c r="BC5" s="660"/>
      <c r="BD5" s="660"/>
      <c r="BE5" s="660"/>
      <c r="BF5" s="661"/>
      <c r="BG5" s="617">
        <v>8399200</v>
      </c>
      <c r="BH5" s="501"/>
      <c r="BI5" s="501"/>
      <c r="BJ5" s="501"/>
      <c r="BK5" s="501"/>
      <c r="BL5" s="501"/>
      <c r="BM5" s="501"/>
      <c r="BN5" s="630"/>
      <c r="BO5" s="650">
        <v>97</v>
      </c>
      <c r="BP5" s="650"/>
      <c r="BQ5" s="650"/>
      <c r="BR5" s="650"/>
      <c r="BS5" s="651">
        <v>274174</v>
      </c>
      <c r="BT5" s="651"/>
      <c r="BU5" s="651"/>
      <c r="BV5" s="651"/>
      <c r="BW5" s="651"/>
      <c r="BX5" s="651"/>
      <c r="BY5" s="651"/>
      <c r="BZ5" s="651"/>
      <c r="CA5" s="651"/>
      <c r="CB5" s="673"/>
      <c r="CD5" s="530" t="s">
        <v>313</v>
      </c>
      <c r="CE5" s="531"/>
      <c r="CF5" s="531"/>
      <c r="CG5" s="531"/>
      <c r="CH5" s="531"/>
      <c r="CI5" s="531"/>
      <c r="CJ5" s="531"/>
      <c r="CK5" s="531"/>
      <c r="CL5" s="531"/>
      <c r="CM5" s="531"/>
      <c r="CN5" s="531"/>
      <c r="CO5" s="531"/>
      <c r="CP5" s="531"/>
      <c r="CQ5" s="573"/>
      <c r="CR5" s="530" t="s">
        <v>320</v>
      </c>
      <c r="CS5" s="531"/>
      <c r="CT5" s="531"/>
      <c r="CU5" s="531"/>
      <c r="CV5" s="531"/>
      <c r="CW5" s="531"/>
      <c r="CX5" s="531"/>
      <c r="CY5" s="573"/>
      <c r="CZ5" s="530" t="s">
        <v>311</v>
      </c>
      <c r="DA5" s="531"/>
      <c r="DB5" s="531"/>
      <c r="DC5" s="573"/>
      <c r="DD5" s="530" t="s">
        <v>322</v>
      </c>
      <c r="DE5" s="531"/>
      <c r="DF5" s="531"/>
      <c r="DG5" s="531"/>
      <c r="DH5" s="531"/>
      <c r="DI5" s="531"/>
      <c r="DJ5" s="531"/>
      <c r="DK5" s="531"/>
      <c r="DL5" s="531"/>
      <c r="DM5" s="531"/>
      <c r="DN5" s="531"/>
      <c r="DO5" s="531"/>
      <c r="DP5" s="573"/>
      <c r="DQ5" s="530" t="s">
        <v>324</v>
      </c>
      <c r="DR5" s="531"/>
      <c r="DS5" s="531"/>
      <c r="DT5" s="531"/>
      <c r="DU5" s="531"/>
      <c r="DV5" s="531"/>
      <c r="DW5" s="531"/>
      <c r="DX5" s="531"/>
      <c r="DY5" s="531"/>
      <c r="DZ5" s="531"/>
      <c r="EA5" s="531"/>
      <c r="EB5" s="531"/>
      <c r="EC5" s="573"/>
    </row>
    <row r="6" spans="2:143" ht="11.25" customHeight="1" x14ac:dyDescent="0.2">
      <c r="B6" s="615" t="s">
        <v>325</v>
      </c>
      <c r="C6" s="404"/>
      <c r="D6" s="404"/>
      <c r="E6" s="404"/>
      <c r="F6" s="404"/>
      <c r="G6" s="404"/>
      <c r="H6" s="404"/>
      <c r="I6" s="404"/>
      <c r="J6" s="404"/>
      <c r="K6" s="404"/>
      <c r="L6" s="404"/>
      <c r="M6" s="404"/>
      <c r="N6" s="404"/>
      <c r="O6" s="404"/>
      <c r="P6" s="404"/>
      <c r="Q6" s="616"/>
      <c r="R6" s="617">
        <v>214338</v>
      </c>
      <c r="S6" s="501"/>
      <c r="T6" s="501"/>
      <c r="U6" s="501"/>
      <c r="V6" s="501"/>
      <c r="W6" s="501"/>
      <c r="X6" s="501"/>
      <c r="Y6" s="630"/>
      <c r="Z6" s="650">
        <v>0.6</v>
      </c>
      <c r="AA6" s="650"/>
      <c r="AB6" s="650"/>
      <c r="AC6" s="650"/>
      <c r="AD6" s="651">
        <v>214338</v>
      </c>
      <c r="AE6" s="651"/>
      <c r="AF6" s="651"/>
      <c r="AG6" s="651"/>
      <c r="AH6" s="651"/>
      <c r="AI6" s="651"/>
      <c r="AJ6" s="651"/>
      <c r="AK6" s="651"/>
      <c r="AL6" s="620">
        <v>1.3</v>
      </c>
      <c r="AM6" s="364"/>
      <c r="AN6" s="364"/>
      <c r="AO6" s="652"/>
      <c r="AP6" s="615" t="s">
        <v>104</v>
      </c>
      <c r="AQ6" s="404"/>
      <c r="AR6" s="404"/>
      <c r="AS6" s="404"/>
      <c r="AT6" s="404"/>
      <c r="AU6" s="404"/>
      <c r="AV6" s="404"/>
      <c r="AW6" s="404"/>
      <c r="AX6" s="404"/>
      <c r="AY6" s="404"/>
      <c r="AZ6" s="404"/>
      <c r="BA6" s="404"/>
      <c r="BB6" s="404"/>
      <c r="BC6" s="404"/>
      <c r="BD6" s="404"/>
      <c r="BE6" s="404"/>
      <c r="BF6" s="616"/>
      <c r="BG6" s="617">
        <v>8399200</v>
      </c>
      <c r="BH6" s="501"/>
      <c r="BI6" s="501"/>
      <c r="BJ6" s="501"/>
      <c r="BK6" s="501"/>
      <c r="BL6" s="501"/>
      <c r="BM6" s="501"/>
      <c r="BN6" s="630"/>
      <c r="BO6" s="650">
        <v>97</v>
      </c>
      <c r="BP6" s="650"/>
      <c r="BQ6" s="650"/>
      <c r="BR6" s="650"/>
      <c r="BS6" s="651">
        <v>274174</v>
      </c>
      <c r="BT6" s="651"/>
      <c r="BU6" s="651"/>
      <c r="BV6" s="651"/>
      <c r="BW6" s="651"/>
      <c r="BX6" s="651"/>
      <c r="BY6" s="651"/>
      <c r="BZ6" s="651"/>
      <c r="CA6" s="651"/>
      <c r="CB6" s="673"/>
      <c r="CD6" s="659" t="s">
        <v>326</v>
      </c>
      <c r="CE6" s="660"/>
      <c r="CF6" s="660"/>
      <c r="CG6" s="660"/>
      <c r="CH6" s="660"/>
      <c r="CI6" s="660"/>
      <c r="CJ6" s="660"/>
      <c r="CK6" s="660"/>
      <c r="CL6" s="660"/>
      <c r="CM6" s="660"/>
      <c r="CN6" s="660"/>
      <c r="CO6" s="660"/>
      <c r="CP6" s="660"/>
      <c r="CQ6" s="661"/>
      <c r="CR6" s="617">
        <v>212723</v>
      </c>
      <c r="CS6" s="501"/>
      <c r="CT6" s="501"/>
      <c r="CU6" s="501"/>
      <c r="CV6" s="501"/>
      <c r="CW6" s="501"/>
      <c r="CX6" s="501"/>
      <c r="CY6" s="630"/>
      <c r="CZ6" s="680">
        <v>0.7</v>
      </c>
      <c r="DA6" s="663"/>
      <c r="DB6" s="663"/>
      <c r="DC6" s="681"/>
      <c r="DD6" s="623" t="s">
        <v>195</v>
      </c>
      <c r="DE6" s="501"/>
      <c r="DF6" s="501"/>
      <c r="DG6" s="501"/>
      <c r="DH6" s="501"/>
      <c r="DI6" s="501"/>
      <c r="DJ6" s="501"/>
      <c r="DK6" s="501"/>
      <c r="DL6" s="501"/>
      <c r="DM6" s="501"/>
      <c r="DN6" s="501"/>
      <c r="DO6" s="501"/>
      <c r="DP6" s="630"/>
      <c r="DQ6" s="623">
        <v>212723</v>
      </c>
      <c r="DR6" s="501"/>
      <c r="DS6" s="501"/>
      <c r="DT6" s="501"/>
      <c r="DU6" s="501"/>
      <c r="DV6" s="501"/>
      <c r="DW6" s="501"/>
      <c r="DX6" s="501"/>
      <c r="DY6" s="501"/>
      <c r="DZ6" s="501"/>
      <c r="EA6" s="501"/>
      <c r="EB6" s="501"/>
      <c r="EC6" s="648"/>
    </row>
    <row r="7" spans="2:143" ht="11.25" customHeight="1" x14ac:dyDescent="0.2">
      <c r="B7" s="615" t="s">
        <v>41</v>
      </c>
      <c r="C7" s="404"/>
      <c r="D7" s="404"/>
      <c r="E7" s="404"/>
      <c r="F7" s="404"/>
      <c r="G7" s="404"/>
      <c r="H7" s="404"/>
      <c r="I7" s="404"/>
      <c r="J7" s="404"/>
      <c r="K7" s="404"/>
      <c r="L7" s="404"/>
      <c r="M7" s="404"/>
      <c r="N7" s="404"/>
      <c r="O7" s="404"/>
      <c r="P7" s="404"/>
      <c r="Q7" s="616"/>
      <c r="R7" s="617">
        <v>6337</v>
      </c>
      <c r="S7" s="501"/>
      <c r="T7" s="501"/>
      <c r="U7" s="501"/>
      <c r="V7" s="501"/>
      <c r="W7" s="501"/>
      <c r="X7" s="501"/>
      <c r="Y7" s="630"/>
      <c r="Z7" s="650">
        <v>0</v>
      </c>
      <c r="AA7" s="650"/>
      <c r="AB7" s="650"/>
      <c r="AC7" s="650"/>
      <c r="AD7" s="651">
        <v>6337</v>
      </c>
      <c r="AE7" s="651"/>
      <c r="AF7" s="651"/>
      <c r="AG7" s="651"/>
      <c r="AH7" s="651"/>
      <c r="AI7" s="651"/>
      <c r="AJ7" s="651"/>
      <c r="AK7" s="651"/>
      <c r="AL7" s="620">
        <v>0</v>
      </c>
      <c r="AM7" s="364"/>
      <c r="AN7" s="364"/>
      <c r="AO7" s="652"/>
      <c r="AP7" s="615" t="s">
        <v>327</v>
      </c>
      <c r="AQ7" s="404"/>
      <c r="AR7" s="404"/>
      <c r="AS7" s="404"/>
      <c r="AT7" s="404"/>
      <c r="AU7" s="404"/>
      <c r="AV7" s="404"/>
      <c r="AW7" s="404"/>
      <c r="AX7" s="404"/>
      <c r="AY7" s="404"/>
      <c r="AZ7" s="404"/>
      <c r="BA7" s="404"/>
      <c r="BB7" s="404"/>
      <c r="BC7" s="404"/>
      <c r="BD7" s="404"/>
      <c r="BE7" s="404"/>
      <c r="BF7" s="616"/>
      <c r="BG7" s="617">
        <v>3638171</v>
      </c>
      <c r="BH7" s="501"/>
      <c r="BI7" s="501"/>
      <c r="BJ7" s="501"/>
      <c r="BK7" s="501"/>
      <c r="BL7" s="501"/>
      <c r="BM7" s="501"/>
      <c r="BN7" s="630"/>
      <c r="BO7" s="650">
        <v>42</v>
      </c>
      <c r="BP7" s="650"/>
      <c r="BQ7" s="650"/>
      <c r="BR7" s="650"/>
      <c r="BS7" s="651">
        <v>274174</v>
      </c>
      <c r="BT7" s="651"/>
      <c r="BU7" s="651"/>
      <c r="BV7" s="651"/>
      <c r="BW7" s="651"/>
      <c r="BX7" s="651"/>
      <c r="BY7" s="651"/>
      <c r="BZ7" s="651"/>
      <c r="CA7" s="651"/>
      <c r="CB7" s="673"/>
      <c r="CD7" s="615" t="s">
        <v>329</v>
      </c>
      <c r="CE7" s="404"/>
      <c r="CF7" s="404"/>
      <c r="CG7" s="404"/>
      <c r="CH7" s="404"/>
      <c r="CI7" s="404"/>
      <c r="CJ7" s="404"/>
      <c r="CK7" s="404"/>
      <c r="CL7" s="404"/>
      <c r="CM7" s="404"/>
      <c r="CN7" s="404"/>
      <c r="CO7" s="404"/>
      <c r="CP7" s="404"/>
      <c r="CQ7" s="616"/>
      <c r="CR7" s="617">
        <v>6222381</v>
      </c>
      <c r="CS7" s="501"/>
      <c r="CT7" s="501"/>
      <c r="CU7" s="501"/>
      <c r="CV7" s="501"/>
      <c r="CW7" s="501"/>
      <c r="CX7" s="501"/>
      <c r="CY7" s="630"/>
      <c r="CZ7" s="650">
        <v>19</v>
      </c>
      <c r="DA7" s="650"/>
      <c r="DB7" s="650"/>
      <c r="DC7" s="650"/>
      <c r="DD7" s="623">
        <v>84545</v>
      </c>
      <c r="DE7" s="501"/>
      <c r="DF7" s="501"/>
      <c r="DG7" s="501"/>
      <c r="DH7" s="501"/>
      <c r="DI7" s="501"/>
      <c r="DJ7" s="501"/>
      <c r="DK7" s="501"/>
      <c r="DL7" s="501"/>
      <c r="DM7" s="501"/>
      <c r="DN7" s="501"/>
      <c r="DO7" s="501"/>
      <c r="DP7" s="630"/>
      <c r="DQ7" s="623">
        <v>2258279</v>
      </c>
      <c r="DR7" s="501"/>
      <c r="DS7" s="501"/>
      <c r="DT7" s="501"/>
      <c r="DU7" s="501"/>
      <c r="DV7" s="501"/>
      <c r="DW7" s="501"/>
      <c r="DX7" s="501"/>
      <c r="DY7" s="501"/>
      <c r="DZ7" s="501"/>
      <c r="EA7" s="501"/>
      <c r="EB7" s="501"/>
      <c r="EC7" s="648"/>
    </row>
    <row r="8" spans="2:143" ht="11.25" customHeight="1" x14ac:dyDescent="0.2">
      <c r="B8" s="615" t="s">
        <v>330</v>
      </c>
      <c r="C8" s="404"/>
      <c r="D8" s="404"/>
      <c r="E8" s="404"/>
      <c r="F8" s="404"/>
      <c r="G8" s="404"/>
      <c r="H8" s="404"/>
      <c r="I8" s="404"/>
      <c r="J8" s="404"/>
      <c r="K8" s="404"/>
      <c r="L8" s="404"/>
      <c r="M8" s="404"/>
      <c r="N8" s="404"/>
      <c r="O8" s="404"/>
      <c r="P8" s="404"/>
      <c r="Q8" s="616"/>
      <c r="R8" s="617">
        <v>83888</v>
      </c>
      <c r="S8" s="501"/>
      <c r="T8" s="501"/>
      <c r="U8" s="501"/>
      <c r="V8" s="501"/>
      <c r="W8" s="501"/>
      <c r="X8" s="501"/>
      <c r="Y8" s="630"/>
      <c r="Z8" s="650">
        <v>0.2</v>
      </c>
      <c r="AA8" s="650"/>
      <c r="AB8" s="650"/>
      <c r="AC8" s="650"/>
      <c r="AD8" s="651">
        <v>83888</v>
      </c>
      <c r="AE8" s="651"/>
      <c r="AF8" s="651"/>
      <c r="AG8" s="651"/>
      <c r="AH8" s="651"/>
      <c r="AI8" s="651"/>
      <c r="AJ8" s="651"/>
      <c r="AK8" s="651"/>
      <c r="AL8" s="620">
        <v>0.5</v>
      </c>
      <c r="AM8" s="364"/>
      <c r="AN8" s="364"/>
      <c r="AO8" s="652"/>
      <c r="AP8" s="615" t="s">
        <v>122</v>
      </c>
      <c r="AQ8" s="404"/>
      <c r="AR8" s="404"/>
      <c r="AS8" s="404"/>
      <c r="AT8" s="404"/>
      <c r="AU8" s="404"/>
      <c r="AV8" s="404"/>
      <c r="AW8" s="404"/>
      <c r="AX8" s="404"/>
      <c r="AY8" s="404"/>
      <c r="AZ8" s="404"/>
      <c r="BA8" s="404"/>
      <c r="BB8" s="404"/>
      <c r="BC8" s="404"/>
      <c r="BD8" s="404"/>
      <c r="BE8" s="404"/>
      <c r="BF8" s="616"/>
      <c r="BG8" s="617">
        <v>91290</v>
      </c>
      <c r="BH8" s="501"/>
      <c r="BI8" s="501"/>
      <c r="BJ8" s="501"/>
      <c r="BK8" s="501"/>
      <c r="BL8" s="501"/>
      <c r="BM8" s="501"/>
      <c r="BN8" s="630"/>
      <c r="BO8" s="650">
        <v>1.1000000000000001</v>
      </c>
      <c r="BP8" s="650"/>
      <c r="BQ8" s="650"/>
      <c r="BR8" s="650"/>
      <c r="BS8" s="651" t="s">
        <v>195</v>
      </c>
      <c r="BT8" s="651"/>
      <c r="BU8" s="651"/>
      <c r="BV8" s="651"/>
      <c r="BW8" s="651"/>
      <c r="BX8" s="651"/>
      <c r="BY8" s="651"/>
      <c r="BZ8" s="651"/>
      <c r="CA8" s="651"/>
      <c r="CB8" s="673"/>
      <c r="CD8" s="615" t="s">
        <v>332</v>
      </c>
      <c r="CE8" s="404"/>
      <c r="CF8" s="404"/>
      <c r="CG8" s="404"/>
      <c r="CH8" s="404"/>
      <c r="CI8" s="404"/>
      <c r="CJ8" s="404"/>
      <c r="CK8" s="404"/>
      <c r="CL8" s="404"/>
      <c r="CM8" s="404"/>
      <c r="CN8" s="404"/>
      <c r="CO8" s="404"/>
      <c r="CP8" s="404"/>
      <c r="CQ8" s="616"/>
      <c r="CR8" s="617">
        <v>11050347</v>
      </c>
      <c r="CS8" s="501"/>
      <c r="CT8" s="501"/>
      <c r="CU8" s="501"/>
      <c r="CV8" s="501"/>
      <c r="CW8" s="501"/>
      <c r="CX8" s="501"/>
      <c r="CY8" s="630"/>
      <c r="CZ8" s="650">
        <v>33.799999999999997</v>
      </c>
      <c r="DA8" s="650"/>
      <c r="DB8" s="650"/>
      <c r="DC8" s="650"/>
      <c r="DD8" s="623">
        <v>247634</v>
      </c>
      <c r="DE8" s="501"/>
      <c r="DF8" s="501"/>
      <c r="DG8" s="501"/>
      <c r="DH8" s="501"/>
      <c r="DI8" s="501"/>
      <c r="DJ8" s="501"/>
      <c r="DK8" s="501"/>
      <c r="DL8" s="501"/>
      <c r="DM8" s="501"/>
      <c r="DN8" s="501"/>
      <c r="DO8" s="501"/>
      <c r="DP8" s="630"/>
      <c r="DQ8" s="623">
        <v>6389044</v>
      </c>
      <c r="DR8" s="501"/>
      <c r="DS8" s="501"/>
      <c r="DT8" s="501"/>
      <c r="DU8" s="501"/>
      <c r="DV8" s="501"/>
      <c r="DW8" s="501"/>
      <c r="DX8" s="501"/>
      <c r="DY8" s="501"/>
      <c r="DZ8" s="501"/>
      <c r="EA8" s="501"/>
      <c r="EB8" s="501"/>
      <c r="EC8" s="648"/>
    </row>
    <row r="9" spans="2:143" ht="11.25" customHeight="1" x14ac:dyDescent="0.2">
      <c r="B9" s="615" t="s">
        <v>333</v>
      </c>
      <c r="C9" s="404"/>
      <c r="D9" s="404"/>
      <c r="E9" s="404"/>
      <c r="F9" s="404"/>
      <c r="G9" s="404"/>
      <c r="H9" s="404"/>
      <c r="I9" s="404"/>
      <c r="J9" s="404"/>
      <c r="K9" s="404"/>
      <c r="L9" s="404"/>
      <c r="M9" s="404"/>
      <c r="N9" s="404"/>
      <c r="O9" s="404"/>
      <c r="P9" s="404"/>
      <c r="Q9" s="616"/>
      <c r="R9" s="617">
        <v>109203</v>
      </c>
      <c r="S9" s="501"/>
      <c r="T9" s="501"/>
      <c r="U9" s="501"/>
      <c r="V9" s="501"/>
      <c r="W9" s="501"/>
      <c r="X9" s="501"/>
      <c r="Y9" s="630"/>
      <c r="Z9" s="650">
        <v>0.3</v>
      </c>
      <c r="AA9" s="650"/>
      <c r="AB9" s="650"/>
      <c r="AC9" s="650"/>
      <c r="AD9" s="651">
        <v>109203</v>
      </c>
      <c r="AE9" s="651"/>
      <c r="AF9" s="651"/>
      <c r="AG9" s="651"/>
      <c r="AH9" s="651"/>
      <c r="AI9" s="651"/>
      <c r="AJ9" s="651"/>
      <c r="AK9" s="651"/>
      <c r="AL9" s="620">
        <v>0.6</v>
      </c>
      <c r="AM9" s="364"/>
      <c r="AN9" s="364"/>
      <c r="AO9" s="652"/>
      <c r="AP9" s="615" t="s">
        <v>335</v>
      </c>
      <c r="AQ9" s="404"/>
      <c r="AR9" s="404"/>
      <c r="AS9" s="404"/>
      <c r="AT9" s="404"/>
      <c r="AU9" s="404"/>
      <c r="AV9" s="404"/>
      <c r="AW9" s="404"/>
      <c r="AX9" s="404"/>
      <c r="AY9" s="404"/>
      <c r="AZ9" s="404"/>
      <c r="BA9" s="404"/>
      <c r="BB9" s="404"/>
      <c r="BC9" s="404"/>
      <c r="BD9" s="404"/>
      <c r="BE9" s="404"/>
      <c r="BF9" s="616"/>
      <c r="BG9" s="617">
        <v>2395149</v>
      </c>
      <c r="BH9" s="501"/>
      <c r="BI9" s="501"/>
      <c r="BJ9" s="501"/>
      <c r="BK9" s="501"/>
      <c r="BL9" s="501"/>
      <c r="BM9" s="501"/>
      <c r="BN9" s="630"/>
      <c r="BO9" s="650">
        <v>27.7</v>
      </c>
      <c r="BP9" s="650"/>
      <c r="BQ9" s="650"/>
      <c r="BR9" s="650"/>
      <c r="BS9" s="651" t="s">
        <v>195</v>
      </c>
      <c r="BT9" s="651"/>
      <c r="BU9" s="651"/>
      <c r="BV9" s="651"/>
      <c r="BW9" s="651"/>
      <c r="BX9" s="651"/>
      <c r="BY9" s="651"/>
      <c r="BZ9" s="651"/>
      <c r="CA9" s="651"/>
      <c r="CB9" s="673"/>
      <c r="CD9" s="615" t="s">
        <v>337</v>
      </c>
      <c r="CE9" s="404"/>
      <c r="CF9" s="404"/>
      <c r="CG9" s="404"/>
      <c r="CH9" s="404"/>
      <c r="CI9" s="404"/>
      <c r="CJ9" s="404"/>
      <c r="CK9" s="404"/>
      <c r="CL9" s="404"/>
      <c r="CM9" s="404"/>
      <c r="CN9" s="404"/>
      <c r="CO9" s="404"/>
      <c r="CP9" s="404"/>
      <c r="CQ9" s="616"/>
      <c r="CR9" s="617">
        <v>2870434</v>
      </c>
      <c r="CS9" s="501"/>
      <c r="CT9" s="501"/>
      <c r="CU9" s="501"/>
      <c r="CV9" s="501"/>
      <c r="CW9" s="501"/>
      <c r="CX9" s="501"/>
      <c r="CY9" s="630"/>
      <c r="CZ9" s="650">
        <v>8.8000000000000007</v>
      </c>
      <c r="DA9" s="650"/>
      <c r="DB9" s="650"/>
      <c r="DC9" s="650"/>
      <c r="DD9" s="623">
        <v>255263</v>
      </c>
      <c r="DE9" s="501"/>
      <c r="DF9" s="501"/>
      <c r="DG9" s="501"/>
      <c r="DH9" s="501"/>
      <c r="DI9" s="501"/>
      <c r="DJ9" s="501"/>
      <c r="DK9" s="501"/>
      <c r="DL9" s="501"/>
      <c r="DM9" s="501"/>
      <c r="DN9" s="501"/>
      <c r="DO9" s="501"/>
      <c r="DP9" s="630"/>
      <c r="DQ9" s="623">
        <v>2133371</v>
      </c>
      <c r="DR9" s="501"/>
      <c r="DS9" s="501"/>
      <c r="DT9" s="501"/>
      <c r="DU9" s="501"/>
      <c r="DV9" s="501"/>
      <c r="DW9" s="501"/>
      <c r="DX9" s="501"/>
      <c r="DY9" s="501"/>
      <c r="DZ9" s="501"/>
      <c r="EA9" s="501"/>
      <c r="EB9" s="501"/>
      <c r="EC9" s="648"/>
    </row>
    <row r="10" spans="2:143" ht="11.25" customHeight="1" x14ac:dyDescent="0.2">
      <c r="B10" s="615" t="s">
        <v>128</v>
      </c>
      <c r="C10" s="404"/>
      <c r="D10" s="404"/>
      <c r="E10" s="404"/>
      <c r="F10" s="404"/>
      <c r="G10" s="404"/>
      <c r="H10" s="404"/>
      <c r="I10" s="404"/>
      <c r="J10" s="404"/>
      <c r="K10" s="404"/>
      <c r="L10" s="404"/>
      <c r="M10" s="404"/>
      <c r="N10" s="404"/>
      <c r="O10" s="404"/>
      <c r="P10" s="404"/>
      <c r="Q10" s="616"/>
      <c r="R10" s="617" t="s">
        <v>195</v>
      </c>
      <c r="S10" s="501"/>
      <c r="T10" s="501"/>
      <c r="U10" s="501"/>
      <c r="V10" s="501"/>
      <c r="W10" s="501"/>
      <c r="X10" s="501"/>
      <c r="Y10" s="630"/>
      <c r="Z10" s="650" t="s">
        <v>195</v>
      </c>
      <c r="AA10" s="650"/>
      <c r="AB10" s="650"/>
      <c r="AC10" s="650"/>
      <c r="AD10" s="651" t="s">
        <v>195</v>
      </c>
      <c r="AE10" s="651"/>
      <c r="AF10" s="651"/>
      <c r="AG10" s="651"/>
      <c r="AH10" s="651"/>
      <c r="AI10" s="651"/>
      <c r="AJ10" s="651"/>
      <c r="AK10" s="651"/>
      <c r="AL10" s="620" t="s">
        <v>195</v>
      </c>
      <c r="AM10" s="364"/>
      <c r="AN10" s="364"/>
      <c r="AO10" s="652"/>
      <c r="AP10" s="615" t="s">
        <v>186</v>
      </c>
      <c r="AQ10" s="404"/>
      <c r="AR10" s="404"/>
      <c r="AS10" s="404"/>
      <c r="AT10" s="404"/>
      <c r="AU10" s="404"/>
      <c r="AV10" s="404"/>
      <c r="AW10" s="404"/>
      <c r="AX10" s="404"/>
      <c r="AY10" s="404"/>
      <c r="AZ10" s="404"/>
      <c r="BA10" s="404"/>
      <c r="BB10" s="404"/>
      <c r="BC10" s="404"/>
      <c r="BD10" s="404"/>
      <c r="BE10" s="404"/>
      <c r="BF10" s="616"/>
      <c r="BG10" s="617">
        <v>190206</v>
      </c>
      <c r="BH10" s="501"/>
      <c r="BI10" s="501"/>
      <c r="BJ10" s="501"/>
      <c r="BK10" s="501"/>
      <c r="BL10" s="501"/>
      <c r="BM10" s="501"/>
      <c r="BN10" s="630"/>
      <c r="BO10" s="650">
        <v>2.2000000000000002</v>
      </c>
      <c r="BP10" s="650"/>
      <c r="BQ10" s="650"/>
      <c r="BR10" s="650"/>
      <c r="BS10" s="651" t="s">
        <v>195</v>
      </c>
      <c r="BT10" s="651"/>
      <c r="BU10" s="651"/>
      <c r="BV10" s="651"/>
      <c r="BW10" s="651"/>
      <c r="BX10" s="651"/>
      <c r="BY10" s="651"/>
      <c r="BZ10" s="651"/>
      <c r="CA10" s="651"/>
      <c r="CB10" s="673"/>
      <c r="CD10" s="615" t="s">
        <v>221</v>
      </c>
      <c r="CE10" s="404"/>
      <c r="CF10" s="404"/>
      <c r="CG10" s="404"/>
      <c r="CH10" s="404"/>
      <c r="CI10" s="404"/>
      <c r="CJ10" s="404"/>
      <c r="CK10" s="404"/>
      <c r="CL10" s="404"/>
      <c r="CM10" s="404"/>
      <c r="CN10" s="404"/>
      <c r="CO10" s="404"/>
      <c r="CP10" s="404"/>
      <c r="CQ10" s="616"/>
      <c r="CR10" s="617">
        <v>54675</v>
      </c>
      <c r="CS10" s="501"/>
      <c r="CT10" s="501"/>
      <c r="CU10" s="501"/>
      <c r="CV10" s="501"/>
      <c r="CW10" s="501"/>
      <c r="CX10" s="501"/>
      <c r="CY10" s="630"/>
      <c r="CZ10" s="650">
        <v>0.2</v>
      </c>
      <c r="DA10" s="650"/>
      <c r="DB10" s="650"/>
      <c r="DC10" s="650"/>
      <c r="DD10" s="623" t="s">
        <v>195</v>
      </c>
      <c r="DE10" s="501"/>
      <c r="DF10" s="501"/>
      <c r="DG10" s="501"/>
      <c r="DH10" s="501"/>
      <c r="DI10" s="501"/>
      <c r="DJ10" s="501"/>
      <c r="DK10" s="501"/>
      <c r="DL10" s="501"/>
      <c r="DM10" s="501"/>
      <c r="DN10" s="501"/>
      <c r="DO10" s="501"/>
      <c r="DP10" s="630"/>
      <c r="DQ10" s="623">
        <v>23668</v>
      </c>
      <c r="DR10" s="501"/>
      <c r="DS10" s="501"/>
      <c r="DT10" s="501"/>
      <c r="DU10" s="501"/>
      <c r="DV10" s="501"/>
      <c r="DW10" s="501"/>
      <c r="DX10" s="501"/>
      <c r="DY10" s="501"/>
      <c r="DZ10" s="501"/>
      <c r="EA10" s="501"/>
      <c r="EB10" s="501"/>
      <c r="EC10" s="648"/>
    </row>
    <row r="11" spans="2:143" ht="11.25" customHeight="1" x14ac:dyDescent="0.2">
      <c r="B11" s="615" t="s">
        <v>102</v>
      </c>
      <c r="C11" s="404"/>
      <c r="D11" s="404"/>
      <c r="E11" s="404"/>
      <c r="F11" s="404"/>
      <c r="G11" s="404"/>
      <c r="H11" s="404"/>
      <c r="I11" s="404"/>
      <c r="J11" s="404"/>
      <c r="K11" s="404"/>
      <c r="L11" s="404"/>
      <c r="M11" s="404"/>
      <c r="N11" s="404"/>
      <c r="O11" s="404"/>
      <c r="P11" s="404"/>
      <c r="Q11" s="616"/>
      <c r="R11" s="617">
        <v>1541039</v>
      </c>
      <c r="S11" s="501"/>
      <c r="T11" s="501"/>
      <c r="U11" s="501"/>
      <c r="V11" s="501"/>
      <c r="W11" s="501"/>
      <c r="X11" s="501"/>
      <c r="Y11" s="630"/>
      <c r="Z11" s="620">
        <v>4.5999999999999996</v>
      </c>
      <c r="AA11" s="364"/>
      <c r="AB11" s="364"/>
      <c r="AC11" s="631"/>
      <c r="AD11" s="623">
        <v>1541039</v>
      </c>
      <c r="AE11" s="501"/>
      <c r="AF11" s="501"/>
      <c r="AG11" s="501"/>
      <c r="AH11" s="501"/>
      <c r="AI11" s="501"/>
      <c r="AJ11" s="501"/>
      <c r="AK11" s="630"/>
      <c r="AL11" s="620">
        <v>9</v>
      </c>
      <c r="AM11" s="364"/>
      <c r="AN11" s="364"/>
      <c r="AO11" s="652"/>
      <c r="AP11" s="615" t="s">
        <v>339</v>
      </c>
      <c r="AQ11" s="404"/>
      <c r="AR11" s="404"/>
      <c r="AS11" s="404"/>
      <c r="AT11" s="404"/>
      <c r="AU11" s="404"/>
      <c r="AV11" s="404"/>
      <c r="AW11" s="404"/>
      <c r="AX11" s="404"/>
      <c r="AY11" s="404"/>
      <c r="AZ11" s="404"/>
      <c r="BA11" s="404"/>
      <c r="BB11" s="404"/>
      <c r="BC11" s="404"/>
      <c r="BD11" s="404"/>
      <c r="BE11" s="404"/>
      <c r="BF11" s="616"/>
      <c r="BG11" s="617">
        <v>961526</v>
      </c>
      <c r="BH11" s="501"/>
      <c r="BI11" s="501"/>
      <c r="BJ11" s="501"/>
      <c r="BK11" s="501"/>
      <c r="BL11" s="501"/>
      <c r="BM11" s="501"/>
      <c r="BN11" s="630"/>
      <c r="BO11" s="650">
        <v>11.1</v>
      </c>
      <c r="BP11" s="650"/>
      <c r="BQ11" s="650"/>
      <c r="BR11" s="650"/>
      <c r="BS11" s="651">
        <v>274174</v>
      </c>
      <c r="BT11" s="651"/>
      <c r="BU11" s="651"/>
      <c r="BV11" s="651"/>
      <c r="BW11" s="651"/>
      <c r="BX11" s="651"/>
      <c r="BY11" s="651"/>
      <c r="BZ11" s="651"/>
      <c r="CA11" s="651"/>
      <c r="CB11" s="673"/>
      <c r="CD11" s="615" t="s">
        <v>342</v>
      </c>
      <c r="CE11" s="404"/>
      <c r="CF11" s="404"/>
      <c r="CG11" s="404"/>
      <c r="CH11" s="404"/>
      <c r="CI11" s="404"/>
      <c r="CJ11" s="404"/>
      <c r="CK11" s="404"/>
      <c r="CL11" s="404"/>
      <c r="CM11" s="404"/>
      <c r="CN11" s="404"/>
      <c r="CO11" s="404"/>
      <c r="CP11" s="404"/>
      <c r="CQ11" s="616"/>
      <c r="CR11" s="617">
        <v>1401140</v>
      </c>
      <c r="CS11" s="501"/>
      <c r="CT11" s="501"/>
      <c r="CU11" s="501"/>
      <c r="CV11" s="501"/>
      <c r="CW11" s="501"/>
      <c r="CX11" s="501"/>
      <c r="CY11" s="630"/>
      <c r="CZ11" s="650">
        <v>4.3</v>
      </c>
      <c r="DA11" s="650"/>
      <c r="DB11" s="650"/>
      <c r="DC11" s="650"/>
      <c r="DD11" s="623">
        <v>1010665</v>
      </c>
      <c r="DE11" s="501"/>
      <c r="DF11" s="501"/>
      <c r="DG11" s="501"/>
      <c r="DH11" s="501"/>
      <c r="DI11" s="501"/>
      <c r="DJ11" s="501"/>
      <c r="DK11" s="501"/>
      <c r="DL11" s="501"/>
      <c r="DM11" s="501"/>
      <c r="DN11" s="501"/>
      <c r="DO11" s="501"/>
      <c r="DP11" s="630"/>
      <c r="DQ11" s="623">
        <v>374405</v>
      </c>
      <c r="DR11" s="501"/>
      <c r="DS11" s="501"/>
      <c r="DT11" s="501"/>
      <c r="DU11" s="501"/>
      <c r="DV11" s="501"/>
      <c r="DW11" s="501"/>
      <c r="DX11" s="501"/>
      <c r="DY11" s="501"/>
      <c r="DZ11" s="501"/>
      <c r="EA11" s="501"/>
      <c r="EB11" s="501"/>
      <c r="EC11" s="648"/>
    </row>
    <row r="12" spans="2:143" ht="11.25" customHeight="1" x14ac:dyDescent="0.2">
      <c r="B12" s="615" t="s">
        <v>144</v>
      </c>
      <c r="C12" s="404"/>
      <c r="D12" s="404"/>
      <c r="E12" s="404"/>
      <c r="F12" s="404"/>
      <c r="G12" s="404"/>
      <c r="H12" s="404"/>
      <c r="I12" s="404"/>
      <c r="J12" s="404"/>
      <c r="K12" s="404"/>
      <c r="L12" s="404"/>
      <c r="M12" s="404"/>
      <c r="N12" s="404"/>
      <c r="O12" s="404"/>
      <c r="P12" s="404"/>
      <c r="Q12" s="616"/>
      <c r="R12" s="617" t="s">
        <v>195</v>
      </c>
      <c r="S12" s="501"/>
      <c r="T12" s="501"/>
      <c r="U12" s="501"/>
      <c r="V12" s="501"/>
      <c r="W12" s="501"/>
      <c r="X12" s="501"/>
      <c r="Y12" s="630"/>
      <c r="Z12" s="650" t="s">
        <v>195</v>
      </c>
      <c r="AA12" s="650"/>
      <c r="AB12" s="650"/>
      <c r="AC12" s="650"/>
      <c r="AD12" s="651" t="s">
        <v>195</v>
      </c>
      <c r="AE12" s="651"/>
      <c r="AF12" s="651"/>
      <c r="AG12" s="651"/>
      <c r="AH12" s="651"/>
      <c r="AI12" s="651"/>
      <c r="AJ12" s="651"/>
      <c r="AK12" s="651"/>
      <c r="AL12" s="620" t="s">
        <v>195</v>
      </c>
      <c r="AM12" s="364"/>
      <c r="AN12" s="364"/>
      <c r="AO12" s="652"/>
      <c r="AP12" s="615" t="s">
        <v>343</v>
      </c>
      <c r="AQ12" s="404"/>
      <c r="AR12" s="404"/>
      <c r="AS12" s="404"/>
      <c r="AT12" s="404"/>
      <c r="AU12" s="404"/>
      <c r="AV12" s="404"/>
      <c r="AW12" s="404"/>
      <c r="AX12" s="404"/>
      <c r="AY12" s="404"/>
      <c r="AZ12" s="404"/>
      <c r="BA12" s="404"/>
      <c r="BB12" s="404"/>
      <c r="BC12" s="404"/>
      <c r="BD12" s="404"/>
      <c r="BE12" s="404"/>
      <c r="BF12" s="616"/>
      <c r="BG12" s="617">
        <v>4041108</v>
      </c>
      <c r="BH12" s="501"/>
      <c r="BI12" s="501"/>
      <c r="BJ12" s="501"/>
      <c r="BK12" s="501"/>
      <c r="BL12" s="501"/>
      <c r="BM12" s="501"/>
      <c r="BN12" s="630"/>
      <c r="BO12" s="650">
        <v>46.7</v>
      </c>
      <c r="BP12" s="650"/>
      <c r="BQ12" s="650"/>
      <c r="BR12" s="650"/>
      <c r="BS12" s="651" t="s">
        <v>195</v>
      </c>
      <c r="BT12" s="651"/>
      <c r="BU12" s="651"/>
      <c r="BV12" s="651"/>
      <c r="BW12" s="651"/>
      <c r="BX12" s="651"/>
      <c r="BY12" s="651"/>
      <c r="BZ12" s="651"/>
      <c r="CA12" s="651"/>
      <c r="CB12" s="673"/>
      <c r="CD12" s="615" t="s">
        <v>86</v>
      </c>
      <c r="CE12" s="404"/>
      <c r="CF12" s="404"/>
      <c r="CG12" s="404"/>
      <c r="CH12" s="404"/>
      <c r="CI12" s="404"/>
      <c r="CJ12" s="404"/>
      <c r="CK12" s="404"/>
      <c r="CL12" s="404"/>
      <c r="CM12" s="404"/>
      <c r="CN12" s="404"/>
      <c r="CO12" s="404"/>
      <c r="CP12" s="404"/>
      <c r="CQ12" s="616"/>
      <c r="CR12" s="617">
        <v>456213</v>
      </c>
      <c r="CS12" s="501"/>
      <c r="CT12" s="501"/>
      <c r="CU12" s="501"/>
      <c r="CV12" s="501"/>
      <c r="CW12" s="501"/>
      <c r="CX12" s="501"/>
      <c r="CY12" s="630"/>
      <c r="CZ12" s="650">
        <v>1.4</v>
      </c>
      <c r="DA12" s="650"/>
      <c r="DB12" s="650"/>
      <c r="DC12" s="650"/>
      <c r="DD12" s="623">
        <v>15732</v>
      </c>
      <c r="DE12" s="501"/>
      <c r="DF12" s="501"/>
      <c r="DG12" s="501"/>
      <c r="DH12" s="501"/>
      <c r="DI12" s="501"/>
      <c r="DJ12" s="501"/>
      <c r="DK12" s="501"/>
      <c r="DL12" s="501"/>
      <c r="DM12" s="501"/>
      <c r="DN12" s="501"/>
      <c r="DO12" s="501"/>
      <c r="DP12" s="630"/>
      <c r="DQ12" s="623">
        <v>251041</v>
      </c>
      <c r="DR12" s="501"/>
      <c r="DS12" s="501"/>
      <c r="DT12" s="501"/>
      <c r="DU12" s="501"/>
      <c r="DV12" s="501"/>
      <c r="DW12" s="501"/>
      <c r="DX12" s="501"/>
      <c r="DY12" s="501"/>
      <c r="DZ12" s="501"/>
      <c r="EA12" s="501"/>
      <c r="EB12" s="501"/>
      <c r="EC12" s="648"/>
    </row>
    <row r="13" spans="2:143" ht="11.25" customHeight="1" x14ac:dyDescent="0.2">
      <c r="B13" s="615" t="s">
        <v>344</v>
      </c>
      <c r="C13" s="404"/>
      <c r="D13" s="404"/>
      <c r="E13" s="404"/>
      <c r="F13" s="404"/>
      <c r="G13" s="404"/>
      <c r="H13" s="404"/>
      <c r="I13" s="404"/>
      <c r="J13" s="404"/>
      <c r="K13" s="404"/>
      <c r="L13" s="404"/>
      <c r="M13" s="404"/>
      <c r="N13" s="404"/>
      <c r="O13" s="404"/>
      <c r="P13" s="404"/>
      <c r="Q13" s="616"/>
      <c r="R13" s="617" t="s">
        <v>195</v>
      </c>
      <c r="S13" s="501"/>
      <c r="T13" s="501"/>
      <c r="U13" s="501"/>
      <c r="V13" s="501"/>
      <c r="W13" s="501"/>
      <c r="X13" s="501"/>
      <c r="Y13" s="630"/>
      <c r="Z13" s="650" t="s">
        <v>195</v>
      </c>
      <c r="AA13" s="650"/>
      <c r="AB13" s="650"/>
      <c r="AC13" s="650"/>
      <c r="AD13" s="651" t="s">
        <v>195</v>
      </c>
      <c r="AE13" s="651"/>
      <c r="AF13" s="651"/>
      <c r="AG13" s="651"/>
      <c r="AH13" s="651"/>
      <c r="AI13" s="651"/>
      <c r="AJ13" s="651"/>
      <c r="AK13" s="651"/>
      <c r="AL13" s="620" t="s">
        <v>195</v>
      </c>
      <c r="AM13" s="364"/>
      <c r="AN13" s="364"/>
      <c r="AO13" s="652"/>
      <c r="AP13" s="615" t="s">
        <v>346</v>
      </c>
      <c r="AQ13" s="404"/>
      <c r="AR13" s="404"/>
      <c r="AS13" s="404"/>
      <c r="AT13" s="404"/>
      <c r="AU13" s="404"/>
      <c r="AV13" s="404"/>
      <c r="AW13" s="404"/>
      <c r="AX13" s="404"/>
      <c r="AY13" s="404"/>
      <c r="AZ13" s="404"/>
      <c r="BA13" s="404"/>
      <c r="BB13" s="404"/>
      <c r="BC13" s="404"/>
      <c r="BD13" s="404"/>
      <c r="BE13" s="404"/>
      <c r="BF13" s="616"/>
      <c r="BG13" s="617">
        <v>4034759</v>
      </c>
      <c r="BH13" s="501"/>
      <c r="BI13" s="501"/>
      <c r="BJ13" s="501"/>
      <c r="BK13" s="501"/>
      <c r="BL13" s="501"/>
      <c r="BM13" s="501"/>
      <c r="BN13" s="630"/>
      <c r="BO13" s="650">
        <v>46.6</v>
      </c>
      <c r="BP13" s="650"/>
      <c r="BQ13" s="650"/>
      <c r="BR13" s="650"/>
      <c r="BS13" s="651" t="s">
        <v>195</v>
      </c>
      <c r="BT13" s="651"/>
      <c r="BU13" s="651"/>
      <c r="BV13" s="651"/>
      <c r="BW13" s="651"/>
      <c r="BX13" s="651"/>
      <c r="BY13" s="651"/>
      <c r="BZ13" s="651"/>
      <c r="CA13" s="651"/>
      <c r="CB13" s="673"/>
      <c r="CD13" s="615" t="s">
        <v>348</v>
      </c>
      <c r="CE13" s="404"/>
      <c r="CF13" s="404"/>
      <c r="CG13" s="404"/>
      <c r="CH13" s="404"/>
      <c r="CI13" s="404"/>
      <c r="CJ13" s="404"/>
      <c r="CK13" s="404"/>
      <c r="CL13" s="404"/>
      <c r="CM13" s="404"/>
      <c r="CN13" s="404"/>
      <c r="CO13" s="404"/>
      <c r="CP13" s="404"/>
      <c r="CQ13" s="616"/>
      <c r="CR13" s="617">
        <v>2926157</v>
      </c>
      <c r="CS13" s="501"/>
      <c r="CT13" s="501"/>
      <c r="CU13" s="501"/>
      <c r="CV13" s="501"/>
      <c r="CW13" s="501"/>
      <c r="CX13" s="501"/>
      <c r="CY13" s="630"/>
      <c r="CZ13" s="650">
        <v>8.9</v>
      </c>
      <c r="DA13" s="650"/>
      <c r="DB13" s="650"/>
      <c r="DC13" s="650"/>
      <c r="DD13" s="623">
        <v>1730014</v>
      </c>
      <c r="DE13" s="501"/>
      <c r="DF13" s="501"/>
      <c r="DG13" s="501"/>
      <c r="DH13" s="501"/>
      <c r="DI13" s="501"/>
      <c r="DJ13" s="501"/>
      <c r="DK13" s="501"/>
      <c r="DL13" s="501"/>
      <c r="DM13" s="501"/>
      <c r="DN13" s="501"/>
      <c r="DO13" s="501"/>
      <c r="DP13" s="630"/>
      <c r="DQ13" s="623">
        <v>1395920</v>
      </c>
      <c r="DR13" s="501"/>
      <c r="DS13" s="501"/>
      <c r="DT13" s="501"/>
      <c r="DU13" s="501"/>
      <c r="DV13" s="501"/>
      <c r="DW13" s="501"/>
      <c r="DX13" s="501"/>
      <c r="DY13" s="501"/>
      <c r="DZ13" s="501"/>
      <c r="EA13" s="501"/>
      <c r="EB13" s="501"/>
      <c r="EC13" s="648"/>
    </row>
    <row r="14" spans="2:143" ht="11.25" customHeight="1" x14ac:dyDescent="0.2">
      <c r="B14" s="615" t="s">
        <v>318</v>
      </c>
      <c r="C14" s="404"/>
      <c r="D14" s="404"/>
      <c r="E14" s="404"/>
      <c r="F14" s="404"/>
      <c r="G14" s="404"/>
      <c r="H14" s="404"/>
      <c r="I14" s="404"/>
      <c r="J14" s="404"/>
      <c r="K14" s="404"/>
      <c r="L14" s="404"/>
      <c r="M14" s="404"/>
      <c r="N14" s="404"/>
      <c r="O14" s="404"/>
      <c r="P14" s="404"/>
      <c r="Q14" s="616"/>
      <c r="R14" s="617" t="s">
        <v>195</v>
      </c>
      <c r="S14" s="501"/>
      <c r="T14" s="501"/>
      <c r="U14" s="501"/>
      <c r="V14" s="501"/>
      <c r="W14" s="501"/>
      <c r="X14" s="501"/>
      <c r="Y14" s="630"/>
      <c r="Z14" s="650" t="s">
        <v>195</v>
      </c>
      <c r="AA14" s="650"/>
      <c r="AB14" s="650"/>
      <c r="AC14" s="650"/>
      <c r="AD14" s="651" t="s">
        <v>195</v>
      </c>
      <c r="AE14" s="651"/>
      <c r="AF14" s="651"/>
      <c r="AG14" s="651"/>
      <c r="AH14" s="651"/>
      <c r="AI14" s="651"/>
      <c r="AJ14" s="651"/>
      <c r="AK14" s="651"/>
      <c r="AL14" s="620" t="s">
        <v>195</v>
      </c>
      <c r="AM14" s="364"/>
      <c r="AN14" s="364"/>
      <c r="AO14" s="652"/>
      <c r="AP14" s="615" t="s">
        <v>212</v>
      </c>
      <c r="AQ14" s="404"/>
      <c r="AR14" s="404"/>
      <c r="AS14" s="404"/>
      <c r="AT14" s="404"/>
      <c r="AU14" s="404"/>
      <c r="AV14" s="404"/>
      <c r="AW14" s="404"/>
      <c r="AX14" s="404"/>
      <c r="AY14" s="404"/>
      <c r="AZ14" s="404"/>
      <c r="BA14" s="404"/>
      <c r="BB14" s="404"/>
      <c r="BC14" s="404"/>
      <c r="BD14" s="404"/>
      <c r="BE14" s="404"/>
      <c r="BF14" s="616"/>
      <c r="BG14" s="617">
        <v>272228</v>
      </c>
      <c r="BH14" s="501"/>
      <c r="BI14" s="501"/>
      <c r="BJ14" s="501"/>
      <c r="BK14" s="501"/>
      <c r="BL14" s="501"/>
      <c r="BM14" s="501"/>
      <c r="BN14" s="630"/>
      <c r="BO14" s="650">
        <v>3.1</v>
      </c>
      <c r="BP14" s="650"/>
      <c r="BQ14" s="650"/>
      <c r="BR14" s="650"/>
      <c r="BS14" s="651" t="s">
        <v>195</v>
      </c>
      <c r="BT14" s="651"/>
      <c r="BU14" s="651"/>
      <c r="BV14" s="651"/>
      <c r="BW14" s="651"/>
      <c r="BX14" s="651"/>
      <c r="BY14" s="651"/>
      <c r="BZ14" s="651"/>
      <c r="CA14" s="651"/>
      <c r="CB14" s="673"/>
      <c r="CD14" s="615" t="s">
        <v>61</v>
      </c>
      <c r="CE14" s="404"/>
      <c r="CF14" s="404"/>
      <c r="CG14" s="404"/>
      <c r="CH14" s="404"/>
      <c r="CI14" s="404"/>
      <c r="CJ14" s="404"/>
      <c r="CK14" s="404"/>
      <c r="CL14" s="404"/>
      <c r="CM14" s="404"/>
      <c r="CN14" s="404"/>
      <c r="CO14" s="404"/>
      <c r="CP14" s="404"/>
      <c r="CQ14" s="616"/>
      <c r="CR14" s="617">
        <v>1126909</v>
      </c>
      <c r="CS14" s="501"/>
      <c r="CT14" s="501"/>
      <c r="CU14" s="501"/>
      <c r="CV14" s="501"/>
      <c r="CW14" s="501"/>
      <c r="CX14" s="501"/>
      <c r="CY14" s="630"/>
      <c r="CZ14" s="650">
        <v>3.4</v>
      </c>
      <c r="DA14" s="650"/>
      <c r="DB14" s="650"/>
      <c r="DC14" s="650"/>
      <c r="DD14" s="623">
        <v>65528</v>
      </c>
      <c r="DE14" s="501"/>
      <c r="DF14" s="501"/>
      <c r="DG14" s="501"/>
      <c r="DH14" s="501"/>
      <c r="DI14" s="501"/>
      <c r="DJ14" s="501"/>
      <c r="DK14" s="501"/>
      <c r="DL14" s="501"/>
      <c r="DM14" s="501"/>
      <c r="DN14" s="501"/>
      <c r="DO14" s="501"/>
      <c r="DP14" s="630"/>
      <c r="DQ14" s="623">
        <v>1063356</v>
      </c>
      <c r="DR14" s="501"/>
      <c r="DS14" s="501"/>
      <c r="DT14" s="501"/>
      <c r="DU14" s="501"/>
      <c r="DV14" s="501"/>
      <c r="DW14" s="501"/>
      <c r="DX14" s="501"/>
      <c r="DY14" s="501"/>
      <c r="DZ14" s="501"/>
      <c r="EA14" s="501"/>
      <c r="EB14" s="501"/>
      <c r="EC14" s="648"/>
    </row>
    <row r="15" spans="2:143" ht="11.25" customHeight="1" x14ac:dyDescent="0.2">
      <c r="B15" s="615" t="s">
        <v>349</v>
      </c>
      <c r="C15" s="404"/>
      <c r="D15" s="404"/>
      <c r="E15" s="404"/>
      <c r="F15" s="404"/>
      <c r="G15" s="404"/>
      <c r="H15" s="404"/>
      <c r="I15" s="404"/>
      <c r="J15" s="404"/>
      <c r="K15" s="404"/>
      <c r="L15" s="404"/>
      <c r="M15" s="404"/>
      <c r="N15" s="404"/>
      <c r="O15" s="404"/>
      <c r="P15" s="404"/>
      <c r="Q15" s="616"/>
      <c r="R15" s="617">
        <v>30898</v>
      </c>
      <c r="S15" s="501"/>
      <c r="T15" s="501"/>
      <c r="U15" s="501"/>
      <c r="V15" s="501"/>
      <c r="W15" s="501"/>
      <c r="X15" s="501"/>
      <c r="Y15" s="630"/>
      <c r="Z15" s="650">
        <v>0.1</v>
      </c>
      <c r="AA15" s="650"/>
      <c r="AB15" s="650"/>
      <c r="AC15" s="650"/>
      <c r="AD15" s="651">
        <v>30898</v>
      </c>
      <c r="AE15" s="651"/>
      <c r="AF15" s="651"/>
      <c r="AG15" s="651"/>
      <c r="AH15" s="651"/>
      <c r="AI15" s="651"/>
      <c r="AJ15" s="651"/>
      <c r="AK15" s="651"/>
      <c r="AL15" s="620">
        <v>0.2</v>
      </c>
      <c r="AM15" s="364"/>
      <c r="AN15" s="364"/>
      <c r="AO15" s="652"/>
      <c r="AP15" s="615" t="s">
        <v>350</v>
      </c>
      <c r="AQ15" s="404"/>
      <c r="AR15" s="404"/>
      <c r="AS15" s="404"/>
      <c r="AT15" s="404"/>
      <c r="AU15" s="404"/>
      <c r="AV15" s="404"/>
      <c r="AW15" s="404"/>
      <c r="AX15" s="404"/>
      <c r="AY15" s="404"/>
      <c r="AZ15" s="404"/>
      <c r="BA15" s="404"/>
      <c r="BB15" s="404"/>
      <c r="BC15" s="404"/>
      <c r="BD15" s="404"/>
      <c r="BE15" s="404"/>
      <c r="BF15" s="616"/>
      <c r="BG15" s="617">
        <v>447693</v>
      </c>
      <c r="BH15" s="501"/>
      <c r="BI15" s="501"/>
      <c r="BJ15" s="501"/>
      <c r="BK15" s="501"/>
      <c r="BL15" s="501"/>
      <c r="BM15" s="501"/>
      <c r="BN15" s="630"/>
      <c r="BO15" s="650">
        <v>5.2</v>
      </c>
      <c r="BP15" s="650"/>
      <c r="BQ15" s="650"/>
      <c r="BR15" s="650"/>
      <c r="BS15" s="651" t="s">
        <v>195</v>
      </c>
      <c r="BT15" s="651"/>
      <c r="BU15" s="651"/>
      <c r="BV15" s="651"/>
      <c r="BW15" s="651"/>
      <c r="BX15" s="651"/>
      <c r="BY15" s="651"/>
      <c r="BZ15" s="651"/>
      <c r="CA15" s="651"/>
      <c r="CB15" s="673"/>
      <c r="CD15" s="615" t="s">
        <v>352</v>
      </c>
      <c r="CE15" s="404"/>
      <c r="CF15" s="404"/>
      <c r="CG15" s="404"/>
      <c r="CH15" s="404"/>
      <c r="CI15" s="404"/>
      <c r="CJ15" s="404"/>
      <c r="CK15" s="404"/>
      <c r="CL15" s="404"/>
      <c r="CM15" s="404"/>
      <c r="CN15" s="404"/>
      <c r="CO15" s="404"/>
      <c r="CP15" s="404"/>
      <c r="CQ15" s="616"/>
      <c r="CR15" s="617">
        <v>3034181</v>
      </c>
      <c r="CS15" s="501"/>
      <c r="CT15" s="501"/>
      <c r="CU15" s="501"/>
      <c r="CV15" s="501"/>
      <c r="CW15" s="501"/>
      <c r="CX15" s="501"/>
      <c r="CY15" s="630"/>
      <c r="CZ15" s="650">
        <v>9.3000000000000007</v>
      </c>
      <c r="DA15" s="650"/>
      <c r="DB15" s="650"/>
      <c r="DC15" s="650"/>
      <c r="DD15" s="623">
        <v>602729</v>
      </c>
      <c r="DE15" s="501"/>
      <c r="DF15" s="501"/>
      <c r="DG15" s="501"/>
      <c r="DH15" s="501"/>
      <c r="DI15" s="501"/>
      <c r="DJ15" s="501"/>
      <c r="DK15" s="501"/>
      <c r="DL15" s="501"/>
      <c r="DM15" s="501"/>
      <c r="DN15" s="501"/>
      <c r="DO15" s="501"/>
      <c r="DP15" s="630"/>
      <c r="DQ15" s="623">
        <v>2039934</v>
      </c>
      <c r="DR15" s="501"/>
      <c r="DS15" s="501"/>
      <c r="DT15" s="501"/>
      <c r="DU15" s="501"/>
      <c r="DV15" s="501"/>
      <c r="DW15" s="501"/>
      <c r="DX15" s="501"/>
      <c r="DY15" s="501"/>
      <c r="DZ15" s="501"/>
      <c r="EA15" s="501"/>
      <c r="EB15" s="501"/>
      <c r="EC15" s="648"/>
    </row>
    <row r="16" spans="2:143" ht="11.25" customHeight="1" x14ac:dyDescent="0.2">
      <c r="B16" s="615" t="s">
        <v>353</v>
      </c>
      <c r="C16" s="404"/>
      <c r="D16" s="404"/>
      <c r="E16" s="404"/>
      <c r="F16" s="404"/>
      <c r="G16" s="404"/>
      <c r="H16" s="404"/>
      <c r="I16" s="404"/>
      <c r="J16" s="404"/>
      <c r="K16" s="404"/>
      <c r="L16" s="404"/>
      <c r="M16" s="404"/>
      <c r="N16" s="404"/>
      <c r="O16" s="404"/>
      <c r="P16" s="404"/>
      <c r="Q16" s="616"/>
      <c r="R16" s="617">
        <v>158803</v>
      </c>
      <c r="S16" s="501"/>
      <c r="T16" s="501"/>
      <c r="U16" s="501"/>
      <c r="V16" s="501"/>
      <c r="W16" s="501"/>
      <c r="X16" s="501"/>
      <c r="Y16" s="630"/>
      <c r="Z16" s="650">
        <v>0.5</v>
      </c>
      <c r="AA16" s="650"/>
      <c r="AB16" s="650"/>
      <c r="AC16" s="650"/>
      <c r="AD16" s="651">
        <v>158803</v>
      </c>
      <c r="AE16" s="651"/>
      <c r="AF16" s="651"/>
      <c r="AG16" s="651"/>
      <c r="AH16" s="651"/>
      <c r="AI16" s="651"/>
      <c r="AJ16" s="651"/>
      <c r="AK16" s="651"/>
      <c r="AL16" s="620">
        <v>0.9</v>
      </c>
      <c r="AM16" s="364"/>
      <c r="AN16" s="364"/>
      <c r="AO16" s="652"/>
      <c r="AP16" s="615" t="s">
        <v>354</v>
      </c>
      <c r="AQ16" s="404"/>
      <c r="AR16" s="404"/>
      <c r="AS16" s="404"/>
      <c r="AT16" s="404"/>
      <c r="AU16" s="404"/>
      <c r="AV16" s="404"/>
      <c r="AW16" s="404"/>
      <c r="AX16" s="404"/>
      <c r="AY16" s="404"/>
      <c r="AZ16" s="404"/>
      <c r="BA16" s="404"/>
      <c r="BB16" s="404"/>
      <c r="BC16" s="404"/>
      <c r="BD16" s="404"/>
      <c r="BE16" s="404"/>
      <c r="BF16" s="616"/>
      <c r="BG16" s="617" t="s">
        <v>195</v>
      </c>
      <c r="BH16" s="501"/>
      <c r="BI16" s="501"/>
      <c r="BJ16" s="501"/>
      <c r="BK16" s="501"/>
      <c r="BL16" s="501"/>
      <c r="BM16" s="501"/>
      <c r="BN16" s="630"/>
      <c r="BO16" s="650" t="s">
        <v>195</v>
      </c>
      <c r="BP16" s="650"/>
      <c r="BQ16" s="650"/>
      <c r="BR16" s="650"/>
      <c r="BS16" s="651" t="s">
        <v>195</v>
      </c>
      <c r="BT16" s="651"/>
      <c r="BU16" s="651"/>
      <c r="BV16" s="651"/>
      <c r="BW16" s="651"/>
      <c r="BX16" s="651"/>
      <c r="BY16" s="651"/>
      <c r="BZ16" s="651"/>
      <c r="CA16" s="651"/>
      <c r="CB16" s="673"/>
      <c r="CD16" s="615" t="s">
        <v>355</v>
      </c>
      <c r="CE16" s="404"/>
      <c r="CF16" s="404"/>
      <c r="CG16" s="404"/>
      <c r="CH16" s="404"/>
      <c r="CI16" s="404"/>
      <c r="CJ16" s="404"/>
      <c r="CK16" s="404"/>
      <c r="CL16" s="404"/>
      <c r="CM16" s="404"/>
      <c r="CN16" s="404"/>
      <c r="CO16" s="404"/>
      <c r="CP16" s="404"/>
      <c r="CQ16" s="616"/>
      <c r="CR16" s="617">
        <v>2369</v>
      </c>
      <c r="CS16" s="501"/>
      <c r="CT16" s="501"/>
      <c r="CU16" s="501"/>
      <c r="CV16" s="501"/>
      <c r="CW16" s="501"/>
      <c r="CX16" s="501"/>
      <c r="CY16" s="630"/>
      <c r="CZ16" s="650">
        <v>0</v>
      </c>
      <c r="DA16" s="650"/>
      <c r="DB16" s="650"/>
      <c r="DC16" s="650"/>
      <c r="DD16" s="623" t="s">
        <v>195</v>
      </c>
      <c r="DE16" s="501"/>
      <c r="DF16" s="501"/>
      <c r="DG16" s="501"/>
      <c r="DH16" s="501"/>
      <c r="DI16" s="501"/>
      <c r="DJ16" s="501"/>
      <c r="DK16" s="501"/>
      <c r="DL16" s="501"/>
      <c r="DM16" s="501"/>
      <c r="DN16" s="501"/>
      <c r="DO16" s="501"/>
      <c r="DP16" s="630"/>
      <c r="DQ16" s="623" t="s">
        <v>195</v>
      </c>
      <c r="DR16" s="501"/>
      <c r="DS16" s="501"/>
      <c r="DT16" s="501"/>
      <c r="DU16" s="501"/>
      <c r="DV16" s="501"/>
      <c r="DW16" s="501"/>
      <c r="DX16" s="501"/>
      <c r="DY16" s="501"/>
      <c r="DZ16" s="501"/>
      <c r="EA16" s="501"/>
      <c r="EB16" s="501"/>
      <c r="EC16" s="648"/>
    </row>
    <row r="17" spans="2:133" ht="11.25" customHeight="1" x14ac:dyDescent="0.2">
      <c r="B17" s="615" t="s">
        <v>356</v>
      </c>
      <c r="C17" s="404"/>
      <c r="D17" s="404"/>
      <c r="E17" s="404"/>
      <c r="F17" s="404"/>
      <c r="G17" s="404"/>
      <c r="H17" s="404"/>
      <c r="I17" s="404"/>
      <c r="J17" s="404"/>
      <c r="K17" s="404"/>
      <c r="L17" s="404"/>
      <c r="M17" s="404"/>
      <c r="N17" s="404"/>
      <c r="O17" s="404"/>
      <c r="P17" s="404"/>
      <c r="Q17" s="616"/>
      <c r="R17" s="617">
        <v>304077</v>
      </c>
      <c r="S17" s="501"/>
      <c r="T17" s="501"/>
      <c r="U17" s="501"/>
      <c r="V17" s="501"/>
      <c r="W17" s="501"/>
      <c r="X17" s="501"/>
      <c r="Y17" s="630"/>
      <c r="Z17" s="650">
        <v>0.9</v>
      </c>
      <c r="AA17" s="650"/>
      <c r="AB17" s="650"/>
      <c r="AC17" s="650"/>
      <c r="AD17" s="651">
        <v>304077</v>
      </c>
      <c r="AE17" s="651"/>
      <c r="AF17" s="651"/>
      <c r="AG17" s="651"/>
      <c r="AH17" s="651"/>
      <c r="AI17" s="651"/>
      <c r="AJ17" s="651"/>
      <c r="AK17" s="651"/>
      <c r="AL17" s="620">
        <v>1.8</v>
      </c>
      <c r="AM17" s="364"/>
      <c r="AN17" s="364"/>
      <c r="AO17" s="652"/>
      <c r="AP17" s="615" t="s">
        <v>357</v>
      </c>
      <c r="AQ17" s="404"/>
      <c r="AR17" s="404"/>
      <c r="AS17" s="404"/>
      <c r="AT17" s="404"/>
      <c r="AU17" s="404"/>
      <c r="AV17" s="404"/>
      <c r="AW17" s="404"/>
      <c r="AX17" s="404"/>
      <c r="AY17" s="404"/>
      <c r="AZ17" s="404"/>
      <c r="BA17" s="404"/>
      <c r="BB17" s="404"/>
      <c r="BC17" s="404"/>
      <c r="BD17" s="404"/>
      <c r="BE17" s="404"/>
      <c r="BF17" s="616"/>
      <c r="BG17" s="617" t="s">
        <v>195</v>
      </c>
      <c r="BH17" s="501"/>
      <c r="BI17" s="501"/>
      <c r="BJ17" s="501"/>
      <c r="BK17" s="501"/>
      <c r="BL17" s="501"/>
      <c r="BM17" s="501"/>
      <c r="BN17" s="630"/>
      <c r="BO17" s="650" t="s">
        <v>195</v>
      </c>
      <c r="BP17" s="650"/>
      <c r="BQ17" s="650"/>
      <c r="BR17" s="650"/>
      <c r="BS17" s="651" t="s">
        <v>195</v>
      </c>
      <c r="BT17" s="651"/>
      <c r="BU17" s="651"/>
      <c r="BV17" s="651"/>
      <c r="BW17" s="651"/>
      <c r="BX17" s="651"/>
      <c r="BY17" s="651"/>
      <c r="BZ17" s="651"/>
      <c r="CA17" s="651"/>
      <c r="CB17" s="673"/>
      <c r="CD17" s="615" t="s">
        <v>359</v>
      </c>
      <c r="CE17" s="404"/>
      <c r="CF17" s="404"/>
      <c r="CG17" s="404"/>
      <c r="CH17" s="404"/>
      <c r="CI17" s="404"/>
      <c r="CJ17" s="404"/>
      <c r="CK17" s="404"/>
      <c r="CL17" s="404"/>
      <c r="CM17" s="404"/>
      <c r="CN17" s="404"/>
      <c r="CO17" s="404"/>
      <c r="CP17" s="404"/>
      <c r="CQ17" s="616"/>
      <c r="CR17" s="617">
        <v>3345228</v>
      </c>
      <c r="CS17" s="501"/>
      <c r="CT17" s="501"/>
      <c r="CU17" s="501"/>
      <c r="CV17" s="501"/>
      <c r="CW17" s="501"/>
      <c r="CX17" s="501"/>
      <c r="CY17" s="630"/>
      <c r="CZ17" s="650">
        <v>10.199999999999999</v>
      </c>
      <c r="DA17" s="650"/>
      <c r="DB17" s="650"/>
      <c r="DC17" s="650"/>
      <c r="DD17" s="623" t="s">
        <v>195</v>
      </c>
      <c r="DE17" s="501"/>
      <c r="DF17" s="501"/>
      <c r="DG17" s="501"/>
      <c r="DH17" s="501"/>
      <c r="DI17" s="501"/>
      <c r="DJ17" s="501"/>
      <c r="DK17" s="501"/>
      <c r="DL17" s="501"/>
      <c r="DM17" s="501"/>
      <c r="DN17" s="501"/>
      <c r="DO17" s="501"/>
      <c r="DP17" s="630"/>
      <c r="DQ17" s="623">
        <v>3322775</v>
      </c>
      <c r="DR17" s="501"/>
      <c r="DS17" s="501"/>
      <c r="DT17" s="501"/>
      <c r="DU17" s="501"/>
      <c r="DV17" s="501"/>
      <c r="DW17" s="501"/>
      <c r="DX17" s="501"/>
      <c r="DY17" s="501"/>
      <c r="DZ17" s="501"/>
      <c r="EA17" s="501"/>
      <c r="EB17" s="501"/>
      <c r="EC17" s="648"/>
    </row>
    <row r="18" spans="2:133" ht="11.25" customHeight="1" x14ac:dyDescent="0.2">
      <c r="B18" s="615" t="s">
        <v>215</v>
      </c>
      <c r="C18" s="404"/>
      <c r="D18" s="404"/>
      <c r="E18" s="404"/>
      <c r="F18" s="404"/>
      <c r="G18" s="404"/>
      <c r="H18" s="404"/>
      <c r="I18" s="404"/>
      <c r="J18" s="404"/>
      <c r="K18" s="404"/>
      <c r="L18" s="404"/>
      <c r="M18" s="404"/>
      <c r="N18" s="404"/>
      <c r="O18" s="404"/>
      <c r="P18" s="404"/>
      <c r="Q18" s="616"/>
      <c r="R18" s="617">
        <v>51605</v>
      </c>
      <c r="S18" s="501"/>
      <c r="T18" s="501"/>
      <c r="U18" s="501"/>
      <c r="V18" s="501"/>
      <c r="W18" s="501"/>
      <c r="X18" s="501"/>
      <c r="Y18" s="630"/>
      <c r="Z18" s="650">
        <v>0.2</v>
      </c>
      <c r="AA18" s="650"/>
      <c r="AB18" s="650"/>
      <c r="AC18" s="650"/>
      <c r="AD18" s="651">
        <v>51605</v>
      </c>
      <c r="AE18" s="651"/>
      <c r="AF18" s="651"/>
      <c r="AG18" s="651"/>
      <c r="AH18" s="651"/>
      <c r="AI18" s="651"/>
      <c r="AJ18" s="651"/>
      <c r="AK18" s="651"/>
      <c r="AL18" s="620">
        <v>0.3</v>
      </c>
      <c r="AM18" s="364"/>
      <c r="AN18" s="364"/>
      <c r="AO18" s="652"/>
      <c r="AP18" s="615" t="s">
        <v>98</v>
      </c>
      <c r="AQ18" s="404"/>
      <c r="AR18" s="404"/>
      <c r="AS18" s="404"/>
      <c r="AT18" s="404"/>
      <c r="AU18" s="404"/>
      <c r="AV18" s="404"/>
      <c r="AW18" s="404"/>
      <c r="AX18" s="404"/>
      <c r="AY18" s="404"/>
      <c r="AZ18" s="404"/>
      <c r="BA18" s="404"/>
      <c r="BB18" s="404"/>
      <c r="BC18" s="404"/>
      <c r="BD18" s="404"/>
      <c r="BE18" s="404"/>
      <c r="BF18" s="616"/>
      <c r="BG18" s="617" t="s">
        <v>195</v>
      </c>
      <c r="BH18" s="501"/>
      <c r="BI18" s="501"/>
      <c r="BJ18" s="501"/>
      <c r="BK18" s="501"/>
      <c r="BL18" s="501"/>
      <c r="BM18" s="501"/>
      <c r="BN18" s="630"/>
      <c r="BO18" s="650" t="s">
        <v>195</v>
      </c>
      <c r="BP18" s="650"/>
      <c r="BQ18" s="650"/>
      <c r="BR18" s="650"/>
      <c r="BS18" s="651" t="s">
        <v>195</v>
      </c>
      <c r="BT18" s="651"/>
      <c r="BU18" s="651"/>
      <c r="BV18" s="651"/>
      <c r="BW18" s="651"/>
      <c r="BX18" s="651"/>
      <c r="BY18" s="651"/>
      <c r="BZ18" s="651"/>
      <c r="CA18" s="651"/>
      <c r="CB18" s="673"/>
      <c r="CD18" s="615" t="s">
        <v>360</v>
      </c>
      <c r="CE18" s="404"/>
      <c r="CF18" s="404"/>
      <c r="CG18" s="404"/>
      <c r="CH18" s="404"/>
      <c r="CI18" s="404"/>
      <c r="CJ18" s="404"/>
      <c r="CK18" s="404"/>
      <c r="CL18" s="404"/>
      <c r="CM18" s="404"/>
      <c r="CN18" s="404"/>
      <c r="CO18" s="404"/>
      <c r="CP18" s="404"/>
      <c r="CQ18" s="616"/>
      <c r="CR18" s="617">
        <v>19487</v>
      </c>
      <c r="CS18" s="501"/>
      <c r="CT18" s="501"/>
      <c r="CU18" s="501"/>
      <c r="CV18" s="501"/>
      <c r="CW18" s="501"/>
      <c r="CX18" s="501"/>
      <c r="CY18" s="630"/>
      <c r="CZ18" s="650">
        <v>0.1</v>
      </c>
      <c r="DA18" s="650"/>
      <c r="DB18" s="650"/>
      <c r="DC18" s="650"/>
      <c r="DD18" s="623" t="s">
        <v>195</v>
      </c>
      <c r="DE18" s="501"/>
      <c r="DF18" s="501"/>
      <c r="DG18" s="501"/>
      <c r="DH18" s="501"/>
      <c r="DI18" s="501"/>
      <c r="DJ18" s="501"/>
      <c r="DK18" s="501"/>
      <c r="DL18" s="501"/>
      <c r="DM18" s="501"/>
      <c r="DN18" s="501"/>
      <c r="DO18" s="501"/>
      <c r="DP18" s="630"/>
      <c r="DQ18" s="623">
        <v>2843</v>
      </c>
      <c r="DR18" s="501"/>
      <c r="DS18" s="501"/>
      <c r="DT18" s="501"/>
      <c r="DU18" s="501"/>
      <c r="DV18" s="501"/>
      <c r="DW18" s="501"/>
      <c r="DX18" s="501"/>
      <c r="DY18" s="501"/>
      <c r="DZ18" s="501"/>
      <c r="EA18" s="501"/>
      <c r="EB18" s="501"/>
      <c r="EC18" s="648"/>
    </row>
    <row r="19" spans="2:133" ht="11.25" customHeight="1" x14ac:dyDescent="0.2">
      <c r="B19" s="615" t="s">
        <v>361</v>
      </c>
      <c r="C19" s="404"/>
      <c r="D19" s="404"/>
      <c r="E19" s="404"/>
      <c r="F19" s="404"/>
      <c r="G19" s="404"/>
      <c r="H19" s="404"/>
      <c r="I19" s="404"/>
      <c r="J19" s="404"/>
      <c r="K19" s="404"/>
      <c r="L19" s="404"/>
      <c r="M19" s="404"/>
      <c r="N19" s="404"/>
      <c r="O19" s="404"/>
      <c r="P19" s="404"/>
      <c r="Q19" s="616"/>
      <c r="R19" s="617">
        <v>243245</v>
      </c>
      <c r="S19" s="501"/>
      <c r="T19" s="501"/>
      <c r="U19" s="501"/>
      <c r="V19" s="501"/>
      <c r="W19" s="501"/>
      <c r="X19" s="501"/>
      <c r="Y19" s="630"/>
      <c r="Z19" s="650">
        <v>0.7</v>
      </c>
      <c r="AA19" s="650"/>
      <c r="AB19" s="650"/>
      <c r="AC19" s="650"/>
      <c r="AD19" s="651">
        <v>243245</v>
      </c>
      <c r="AE19" s="651"/>
      <c r="AF19" s="651"/>
      <c r="AG19" s="651"/>
      <c r="AH19" s="651"/>
      <c r="AI19" s="651"/>
      <c r="AJ19" s="651"/>
      <c r="AK19" s="651"/>
      <c r="AL19" s="620">
        <v>1.4</v>
      </c>
      <c r="AM19" s="364"/>
      <c r="AN19" s="364"/>
      <c r="AO19" s="652"/>
      <c r="AP19" s="615" t="s">
        <v>248</v>
      </c>
      <c r="AQ19" s="404"/>
      <c r="AR19" s="404"/>
      <c r="AS19" s="404"/>
      <c r="AT19" s="404"/>
      <c r="AU19" s="404"/>
      <c r="AV19" s="404"/>
      <c r="AW19" s="404"/>
      <c r="AX19" s="404"/>
      <c r="AY19" s="404"/>
      <c r="AZ19" s="404"/>
      <c r="BA19" s="404"/>
      <c r="BB19" s="404"/>
      <c r="BC19" s="404"/>
      <c r="BD19" s="404"/>
      <c r="BE19" s="404"/>
      <c r="BF19" s="616"/>
      <c r="BG19" s="617">
        <v>261304</v>
      </c>
      <c r="BH19" s="501"/>
      <c r="BI19" s="501"/>
      <c r="BJ19" s="501"/>
      <c r="BK19" s="501"/>
      <c r="BL19" s="501"/>
      <c r="BM19" s="501"/>
      <c r="BN19" s="630"/>
      <c r="BO19" s="650">
        <v>3</v>
      </c>
      <c r="BP19" s="650"/>
      <c r="BQ19" s="650"/>
      <c r="BR19" s="650"/>
      <c r="BS19" s="651" t="s">
        <v>195</v>
      </c>
      <c r="BT19" s="651"/>
      <c r="BU19" s="651"/>
      <c r="BV19" s="651"/>
      <c r="BW19" s="651"/>
      <c r="BX19" s="651"/>
      <c r="BY19" s="651"/>
      <c r="BZ19" s="651"/>
      <c r="CA19" s="651"/>
      <c r="CB19" s="673"/>
      <c r="CD19" s="615" t="s">
        <v>363</v>
      </c>
      <c r="CE19" s="404"/>
      <c r="CF19" s="404"/>
      <c r="CG19" s="404"/>
      <c r="CH19" s="404"/>
      <c r="CI19" s="404"/>
      <c r="CJ19" s="404"/>
      <c r="CK19" s="404"/>
      <c r="CL19" s="404"/>
      <c r="CM19" s="404"/>
      <c r="CN19" s="404"/>
      <c r="CO19" s="404"/>
      <c r="CP19" s="404"/>
      <c r="CQ19" s="616"/>
      <c r="CR19" s="617" t="s">
        <v>195</v>
      </c>
      <c r="CS19" s="501"/>
      <c r="CT19" s="501"/>
      <c r="CU19" s="501"/>
      <c r="CV19" s="501"/>
      <c r="CW19" s="501"/>
      <c r="CX19" s="501"/>
      <c r="CY19" s="630"/>
      <c r="CZ19" s="650" t="s">
        <v>195</v>
      </c>
      <c r="DA19" s="650"/>
      <c r="DB19" s="650"/>
      <c r="DC19" s="650"/>
      <c r="DD19" s="623" t="s">
        <v>195</v>
      </c>
      <c r="DE19" s="501"/>
      <c r="DF19" s="501"/>
      <c r="DG19" s="501"/>
      <c r="DH19" s="501"/>
      <c r="DI19" s="501"/>
      <c r="DJ19" s="501"/>
      <c r="DK19" s="501"/>
      <c r="DL19" s="501"/>
      <c r="DM19" s="501"/>
      <c r="DN19" s="501"/>
      <c r="DO19" s="501"/>
      <c r="DP19" s="630"/>
      <c r="DQ19" s="623" t="s">
        <v>195</v>
      </c>
      <c r="DR19" s="501"/>
      <c r="DS19" s="501"/>
      <c r="DT19" s="501"/>
      <c r="DU19" s="501"/>
      <c r="DV19" s="501"/>
      <c r="DW19" s="501"/>
      <c r="DX19" s="501"/>
      <c r="DY19" s="501"/>
      <c r="DZ19" s="501"/>
      <c r="EA19" s="501"/>
      <c r="EB19" s="501"/>
      <c r="EC19" s="648"/>
    </row>
    <row r="20" spans="2:133" ht="11.25" customHeight="1" x14ac:dyDescent="0.2">
      <c r="B20" s="667" t="s">
        <v>364</v>
      </c>
      <c r="C20" s="668"/>
      <c r="D20" s="668"/>
      <c r="E20" s="668"/>
      <c r="F20" s="668"/>
      <c r="G20" s="668"/>
      <c r="H20" s="668"/>
      <c r="I20" s="668"/>
      <c r="J20" s="668"/>
      <c r="K20" s="668"/>
      <c r="L20" s="668"/>
      <c r="M20" s="668"/>
      <c r="N20" s="668"/>
      <c r="O20" s="668"/>
      <c r="P20" s="668"/>
      <c r="Q20" s="669"/>
      <c r="R20" s="617">
        <v>9227</v>
      </c>
      <c r="S20" s="501"/>
      <c r="T20" s="501"/>
      <c r="U20" s="501"/>
      <c r="V20" s="501"/>
      <c r="W20" s="501"/>
      <c r="X20" s="501"/>
      <c r="Y20" s="630"/>
      <c r="Z20" s="650">
        <v>0</v>
      </c>
      <c r="AA20" s="650"/>
      <c r="AB20" s="650"/>
      <c r="AC20" s="650"/>
      <c r="AD20" s="651">
        <v>9227</v>
      </c>
      <c r="AE20" s="651"/>
      <c r="AF20" s="651"/>
      <c r="AG20" s="651"/>
      <c r="AH20" s="651"/>
      <c r="AI20" s="651"/>
      <c r="AJ20" s="651"/>
      <c r="AK20" s="651"/>
      <c r="AL20" s="620">
        <v>0.1</v>
      </c>
      <c r="AM20" s="364"/>
      <c r="AN20" s="364"/>
      <c r="AO20" s="652"/>
      <c r="AP20" s="615" t="s">
        <v>365</v>
      </c>
      <c r="AQ20" s="404"/>
      <c r="AR20" s="404"/>
      <c r="AS20" s="404"/>
      <c r="AT20" s="404"/>
      <c r="AU20" s="404"/>
      <c r="AV20" s="404"/>
      <c r="AW20" s="404"/>
      <c r="AX20" s="404"/>
      <c r="AY20" s="404"/>
      <c r="AZ20" s="404"/>
      <c r="BA20" s="404"/>
      <c r="BB20" s="404"/>
      <c r="BC20" s="404"/>
      <c r="BD20" s="404"/>
      <c r="BE20" s="404"/>
      <c r="BF20" s="616"/>
      <c r="BG20" s="617">
        <v>261304</v>
      </c>
      <c r="BH20" s="501"/>
      <c r="BI20" s="501"/>
      <c r="BJ20" s="501"/>
      <c r="BK20" s="501"/>
      <c r="BL20" s="501"/>
      <c r="BM20" s="501"/>
      <c r="BN20" s="630"/>
      <c r="BO20" s="650">
        <v>3</v>
      </c>
      <c r="BP20" s="650"/>
      <c r="BQ20" s="650"/>
      <c r="BR20" s="650"/>
      <c r="BS20" s="651" t="s">
        <v>195</v>
      </c>
      <c r="BT20" s="651"/>
      <c r="BU20" s="651"/>
      <c r="BV20" s="651"/>
      <c r="BW20" s="651"/>
      <c r="BX20" s="651"/>
      <c r="BY20" s="651"/>
      <c r="BZ20" s="651"/>
      <c r="CA20" s="651"/>
      <c r="CB20" s="673"/>
      <c r="CD20" s="615" t="s">
        <v>188</v>
      </c>
      <c r="CE20" s="404"/>
      <c r="CF20" s="404"/>
      <c r="CG20" s="404"/>
      <c r="CH20" s="404"/>
      <c r="CI20" s="404"/>
      <c r="CJ20" s="404"/>
      <c r="CK20" s="404"/>
      <c r="CL20" s="404"/>
      <c r="CM20" s="404"/>
      <c r="CN20" s="404"/>
      <c r="CO20" s="404"/>
      <c r="CP20" s="404"/>
      <c r="CQ20" s="616"/>
      <c r="CR20" s="617">
        <v>32722244</v>
      </c>
      <c r="CS20" s="501"/>
      <c r="CT20" s="501"/>
      <c r="CU20" s="501"/>
      <c r="CV20" s="501"/>
      <c r="CW20" s="501"/>
      <c r="CX20" s="501"/>
      <c r="CY20" s="630"/>
      <c r="CZ20" s="650">
        <v>100</v>
      </c>
      <c r="DA20" s="650"/>
      <c r="DB20" s="650"/>
      <c r="DC20" s="650"/>
      <c r="DD20" s="623">
        <v>4012110</v>
      </c>
      <c r="DE20" s="501"/>
      <c r="DF20" s="501"/>
      <c r="DG20" s="501"/>
      <c r="DH20" s="501"/>
      <c r="DI20" s="501"/>
      <c r="DJ20" s="501"/>
      <c r="DK20" s="501"/>
      <c r="DL20" s="501"/>
      <c r="DM20" s="501"/>
      <c r="DN20" s="501"/>
      <c r="DO20" s="501"/>
      <c r="DP20" s="630"/>
      <c r="DQ20" s="623">
        <v>19467359</v>
      </c>
      <c r="DR20" s="501"/>
      <c r="DS20" s="501"/>
      <c r="DT20" s="501"/>
      <c r="DU20" s="501"/>
      <c r="DV20" s="501"/>
      <c r="DW20" s="501"/>
      <c r="DX20" s="501"/>
      <c r="DY20" s="501"/>
      <c r="DZ20" s="501"/>
      <c r="EA20" s="501"/>
      <c r="EB20" s="501"/>
      <c r="EC20" s="648"/>
    </row>
    <row r="21" spans="2:133" ht="11.25" customHeight="1" x14ac:dyDescent="0.2">
      <c r="B21" s="615" t="s">
        <v>340</v>
      </c>
      <c r="C21" s="404"/>
      <c r="D21" s="404"/>
      <c r="E21" s="404"/>
      <c r="F21" s="404"/>
      <c r="G21" s="404"/>
      <c r="H21" s="404"/>
      <c r="I21" s="404"/>
      <c r="J21" s="404"/>
      <c r="K21" s="404"/>
      <c r="L21" s="404"/>
      <c r="M21" s="404"/>
      <c r="N21" s="404"/>
      <c r="O21" s="404"/>
      <c r="P21" s="404"/>
      <c r="Q21" s="616"/>
      <c r="R21" s="617">
        <v>6962117</v>
      </c>
      <c r="S21" s="501"/>
      <c r="T21" s="501"/>
      <c r="U21" s="501"/>
      <c r="V21" s="501"/>
      <c r="W21" s="501"/>
      <c r="X21" s="501"/>
      <c r="Y21" s="630"/>
      <c r="Z21" s="650">
        <v>20.7</v>
      </c>
      <c r="AA21" s="650"/>
      <c r="AB21" s="650"/>
      <c r="AC21" s="650"/>
      <c r="AD21" s="651">
        <v>6100104</v>
      </c>
      <c r="AE21" s="651"/>
      <c r="AF21" s="651"/>
      <c r="AG21" s="651"/>
      <c r="AH21" s="651"/>
      <c r="AI21" s="651"/>
      <c r="AJ21" s="651"/>
      <c r="AK21" s="651"/>
      <c r="AL21" s="620">
        <v>35.799999999999997</v>
      </c>
      <c r="AM21" s="364"/>
      <c r="AN21" s="364"/>
      <c r="AO21" s="652"/>
      <c r="AP21" s="615" t="s">
        <v>367</v>
      </c>
      <c r="AQ21" s="674"/>
      <c r="AR21" s="674"/>
      <c r="AS21" s="674"/>
      <c r="AT21" s="674"/>
      <c r="AU21" s="674"/>
      <c r="AV21" s="674"/>
      <c r="AW21" s="674"/>
      <c r="AX21" s="674"/>
      <c r="AY21" s="674"/>
      <c r="AZ21" s="674"/>
      <c r="BA21" s="674"/>
      <c r="BB21" s="674"/>
      <c r="BC21" s="674"/>
      <c r="BD21" s="674"/>
      <c r="BE21" s="674"/>
      <c r="BF21" s="675"/>
      <c r="BG21" s="617">
        <v>7535</v>
      </c>
      <c r="BH21" s="501"/>
      <c r="BI21" s="501"/>
      <c r="BJ21" s="501"/>
      <c r="BK21" s="501"/>
      <c r="BL21" s="501"/>
      <c r="BM21" s="501"/>
      <c r="BN21" s="630"/>
      <c r="BO21" s="650">
        <v>0.1</v>
      </c>
      <c r="BP21" s="650"/>
      <c r="BQ21" s="650"/>
      <c r="BR21" s="650"/>
      <c r="BS21" s="651" t="s">
        <v>195</v>
      </c>
      <c r="BT21" s="651"/>
      <c r="BU21" s="651"/>
      <c r="BV21" s="651"/>
      <c r="BW21" s="651"/>
      <c r="BX21" s="651"/>
      <c r="BY21" s="651"/>
      <c r="BZ21" s="651"/>
      <c r="CA21" s="651"/>
      <c r="CB21" s="673"/>
      <c r="CD21" s="595"/>
      <c r="CE21" s="596"/>
      <c r="CF21" s="596"/>
      <c r="CG21" s="596"/>
      <c r="CH21" s="596"/>
      <c r="CI21" s="596"/>
      <c r="CJ21" s="596"/>
      <c r="CK21" s="596"/>
      <c r="CL21" s="596"/>
      <c r="CM21" s="596"/>
      <c r="CN21" s="596"/>
      <c r="CO21" s="596"/>
      <c r="CP21" s="596"/>
      <c r="CQ21" s="597"/>
      <c r="CR21" s="684"/>
      <c r="CS21" s="685"/>
      <c r="CT21" s="685"/>
      <c r="CU21" s="685"/>
      <c r="CV21" s="685"/>
      <c r="CW21" s="685"/>
      <c r="CX21" s="685"/>
      <c r="CY21" s="686"/>
      <c r="CZ21" s="687"/>
      <c r="DA21" s="687"/>
      <c r="DB21" s="687"/>
      <c r="DC21" s="687"/>
      <c r="DD21" s="688"/>
      <c r="DE21" s="685"/>
      <c r="DF21" s="685"/>
      <c r="DG21" s="685"/>
      <c r="DH21" s="685"/>
      <c r="DI21" s="685"/>
      <c r="DJ21" s="685"/>
      <c r="DK21" s="685"/>
      <c r="DL21" s="685"/>
      <c r="DM21" s="685"/>
      <c r="DN21" s="685"/>
      <c r="DO21" s="685"/>
      <c r="DP21" s="686"/>
      <c r="DQ21" s="688"/>
      <c r="DR21" s="685"/>
      <c r="DS21" s="685"/>
      <c r="DT21" s="685"/>
      <c r="DU21" s="685"/>
      <c r="DV21" s="685"/>
      <c r="DW21" s="685"/>
      <c r="DX21" s="685"/>
      <c r="DY21" s="685"/>
      <c r="DZ21" s="685"/>
      <c r="EA21" s="685"/>
      <c r="EB21" s="685"/>
      <c r="EC21" s="689"/>
    </row>
    <row r="22" spans="2:133" ht="11.25" customHeight="1" x14ac:dyDescent="0.2">
      <c r="B22" s="615" t="s">
        <v>290</v>
      </c>
      <c r="C22" s="404"/>
      <c r="D22" s="404"/>
      <c r="E22" s="404"/>
      <c r="F22" s="404"/>
      <c r="G22" s="404"/>
      <c r="H22" s="404"/>
      <c r="I22" s="404"/>
      <c r="J22" s="404"/>
      <c r="K22" s="404"/>
      <c r="L22" s="404"/>
      <c r="M22" s="404"/>
      <c r="N22" s="404"/>
      <c r="O22" s="404"/>
      <c r="P22" s="404"/>
      <c r="Q22" s="616"/>
      <c r="R22" s="617">
        <v>6100104</v>
      </c>
      <c r="S22" s="501"/>
      <c r="T22" s="501"/>
      <c r="U22" s="501"/>
      <c r="V22" s="501"/>
      <c r="W22" s="501"/>
      <c r="X22" s="501"/>
      <c r="Y22" s="630"/>
      <c r="Z22" s="650">
        <v>18.100000000000001</v>
      </c>
      <c r="AA22" s="650"/>
      <c r="AB22" s="650"/>
      <c r="AC22" s="650"/>
      <c r="AD22" s="651">
        <v>6100104</v>
      </c>
      <c r="AE22" s="651"/>
      <c r="AF22" s="651"/>
      <c r="AG22" s="651"/>
      <c r="AH22" s="651"/>
      <c r="AI22" s="651"/>
      <c r="AJ22" s="651"/>
      <c r="AK22" s="651"/>
      <c r="AL22" s="620">
        <v>35.799999999999997</v>
      </c>
      <c r="AM22" s="364"/>
      <c r="AN22" s="364"/>
      <c r="AO22" s="652"/>
      <c r="AP22" s="615" t="s">
        <v>368</v>
      </c>
      <c r="AQ22" s="674"/>
      <c r="AR22" s="674"/>
      <c r="AS22" s="674"/>
      <c r="AT22" s="674"/>
      <c r="AU22" s="674"/>
      <c r="AV22" s="674"/>
      <c r="AW22" s="674"/>
      <c r="AX22" s="674"/>
      <c r="AY22" s="674"/>
      <c r="AZ22" s="674"/>
      <c r="BA22" s="674"/>
      <c r="BB22" s="674"/>
      <c r="BC22" s="674"/>
      <c r="BD22" s="674"/>
      <c r="BE22" s="674"/>
      <c r="BF22" s="675"/>
      <c r="BG22" s="617" t="s">
        <v>195</v>
      </c>
      <c r="BH22" s="501"/>
      <c r="BI22" s="501"/>
      <c r="BJ22" s="501"/>
      <c r="BK22" s="501"/>
      <c r="BL22" s="501"/>
      <c r="BM22" s="501"/>
      <c r="BN22" s="630"/>
      <c r="BO22" s="650" t="s">
        <v>195</v>
      </c>
      <c r="BP22" s="650"/>
      <c r="BQ22" s="650"/>
      <c r="BR22" s="650"/>
      <c r="BS22" s="651" t="s">
        <v>195</v>
      </c>
      <c r="BT22" s="651"/>
      <c r="BU22" s="651"/>
      <c r="BV22" s="651"/>
      <c r="BW22" s="651"/>
      <c r="BX22" s="651"/>
      <c r="BY22" s="651"/>
      <c r="BZ22" s="651"/>
      <c r="CA22" s="651"/>
      <c r="CB22" s="673"/>
      <c r="CD22" s="530" t="s">
        <v>370</v>
      </c>
      <c r="CE22" s="531"/>
      <c r="CF22" s="531"/>
      <c r="CG22" s="531"/>
      <c r="CH22" s="531"/>
      <c r="CI22" s="531"/>
      <c r="CJ22" s="531"/>
      <c r="CK22" s="531"/>
      <c r="CL22" s="531"/>
      <c r="CM22" s="531"/>
      <c r="CN22" s="531"/>
      <c r="CO22" s="531"/>
      <c r="CP22" s="531"/>
      <c r="CQ22" s="531"/>
      <c r="CR22" s="531"/>
      <c r="CS22" s="531"/>
      <c r="CT22" s="531"/>
      <c r="CU22" s="531"/>
      <c r="CV22" s="531"/>
      <c r="CW22" s="531"/>
      <c r="CX22" s="531"/>
      <c r="CY22" s="531"/>
      <c r="CZ22" s="531"/>
      <c r="DA22" s="531"/>
      <c r="DB22" s="531"/>
      <c r="DC22" s="531"/>
      <c r="DD22" s="531"/>
      <c r="DE22" s="531"/>
      <c r="DF22" s="531"/>
      <c r="DG22" s="531"/>
      <c r="DH22" s="531"/>
      <c r="DI22" s="531"/>
      <c r="DJ22" s="531"/>
      <c r="DK22" s="531"/>
      <c r="DL22" s="531"/>
      <c r="DM22" s="531"/>
      <c r="DN22" s="531"/>
      <c r="DO22" s="531"/>
      <c r="DP22" s="531"/>
      <c r="DQ22" s="531"/>
      <c r="DR22" s="531"/>
      <c r="DS22" s="531"/>
      <c r="DT22" s="531"/>
      <c r="DU22" s="531"/>
      <c r="DV22" s="531"/>
      <c r="DW22" s="531"/>
      <c r="DX22" s="531"/>
      <c r="DY22" s="531"/>
      <c r="DZ22" s="531"/>
      <c r="EA22" s="531"/>
      <c r="EB22" s="531"/>
      <c r="EC22" s="573"/>
    </row>
    <row r="23" spans="2:133" ht="11.25" customHeight="1" x14ac:dyDescent="0.2">
      <c r="B23" s="615" t="s">
        <v>288</v>
      </c>
      <c r="C23" s="404"/>
      <c r="D23" s="404"/>
      <c r="E23" s="404"/>
      <c r="F23" s="404"/>
      <c r="G23" s="404"/>
      <c r="H23" s="404"/>
      <c r="I23" s="404"/>
      <c r="J23" s="404"/>
      <c r="K23" s="404"/>
      <c r="L23" s="404"/>
      <c r="M23" s="404"/>
      <c r="N23" s="404"/>
      <c r="O23" s="404"/>
      <c r="P23" s="404"/>
      <c r="Q23" s="616"/>
      <c r="R23" s="617">
        <v>862013</v>
      </c>
      <c r="S23" s="501"/>
      <c r="T23" s="501"/>
      <c r="U23" s="501"/>
      <c r="V23" s="501"/>
      <c r="W23" s="501"/>
      <c r="X23" s="501"/>
      <c r="Y23" s="630"/>
      <c r="Z23" s="650">
        <v>2.6</v>
      </c>
      <c r="AA23" s="650"/>
      <c r="AB23" s="650"/>
      <c r="AC23" s="650"/>
      <c r="AD23" s="651" t="s">
        <v>195</v>
      </c>
      <c r="AE23" s="651"/>
      <c r="AF23" s="651"/>
      <c r="AG23" s="651"/>
      <c r="AH23" s="651"/>
      <c r="AI23" s="651"/>
      <c r="AJ23" s="651"/>
      <c r="AK23" s="651"/>
      <c r="AL23" s="620" t="s">
        <v>195</v>
      </c>
      <c r="AM23" s="364"/>
      <c r="AN23" s="364"/>
      <c r="AO23" s="652"/>
      <c r="AP23" s="615" t="s">
        <v>117</v>
      </c>
      <c r="AQ23" s="674"/>
      <c r="AR23" s="674"/>
      <c r="AS23" s="674"/>
      <c r="AT23" s="674"/>
      <c r="AU23" s="674"/>
      <c r="AV23" s="674"/>
      <c r="AW23" s="674"/>
      <c r="AX23" s="674"/>
      <c r="AY23" s="674"/>
      <c r="AZ23" s="674"/>
      <c r="BA23" s="674"/>
      <c r="BB23" s="674"/>
      <c r="BC23" s="674"/>
      <c r="BD23" s="674"/>
      <c r="BE23" s="674"/>
      <c r="BF23" s="675"/>
      <c r="BG23" s="617">
        <v>253769</v>
      </c>
      <c r="BH23" s="501"/>
      <c r="BI23" s="501"/>
      <c r="BJ23" s="501"/>
      <c r="BK23" s="501"/>
      <c r="BL23" s="501"/>
      <c r="BM23" s="501"/>
      <c r="BN23" s="630"/>
      <c r="BO23" s="650">
        <v>2.9</v>
      </c>
      <c r="BP23" s="650"/>
      <c r="BQ23" s="650"/>
      <c r="BR23" s="650"/>
      <c r="BS23" s="651" t="s">
        <v>195</v>
      </c>
      <c r="BT23" s="651"/>
      <c r="BU23" s="651"/>
      <c r="BV23" s="651"/>
      <c r="BW23" s="651"/>
      <c r="BX23" s="651"/>
      <c r="BY23" s="651"/>
      <c r="BZ23" s="651"/>
      <c r="CA23" s="651"/>
      <c r="CB23" s="673"/>
      <c r="CD23" s="530" t="s">
        <v>313</v>
      </c>
      <c r="CE23" s="531"/>
      <c r="CF23" s="531"/>
      <c r="CG23" s="531"/>
      <c r="CH23" s="531"/>
      <c r="CI23" s="531"/>
      <c r="CJ23" s="531"/>
      <c r="CK23" s="531"/>
      <c r="CL23" s="531"/>
      <c r="CM23" s="531"/>
      <c r="CN23" s="531"/>
      <c r="CO23" s="531"/>
      <c r="CP23" s="531"/>
      <c r="CQ23" s="573"/>
      <c r="CR23" s="530" t="s">
        <v>371</v>
      </c>
      <c r="CS23" s="531"/>
      <c r="CT23" s="531"/>
      <c r="CU23" s="531"/>
      <c r="CV23" s="531"/>
      <c r="CW23" s="531"/>
      <c r="CX23" s="531"/>
      <c r="CY23" s="573"/>
      <c r="CZ23" s="530" t="s">
        <v>374</v>
      </c>
      <c r="DA23" s="531"/>
      <c r="DB23" s="531"/>
      <c r="DC23" s="573"/>
      <c r="DD23" s="530" t="s">
        <v>295</v>
      </c>
      <c r="DE23" s="531"/>
      <c r="DF23" s="531"/>
      <c r="DG23" s="531"/>
      <c r="DH23" s="531"/>
      <c r="DI23" s="531"/>
      <c r="DJ23" s="531"/>
      <c r="DK23" s="573"/>
      <c r="DL23" s="676" t="s">
        <v>377</v>
      </c>
      <c r="DM23" s="677"/>
      <c r="DN23" s="677"/>
      <c r="DO23" s="677"/>
      <c r="DP23" s="677"/>
      <c r="DQ23" s="677"/>
      <c r="DR23" s="677"/>
      <c r="DS23" s="677"/>
      <c r="DT23" s="677"/>
      <c r="DU23" s="677"/>
      <c r="DV23" s="678"/>
      <c r="DW23" s="530" t="s">
        <v>378</v>
      </c>
      <c r="DX23" s="531"/>
      <c r="DY23" s="531"/>
      <c r="DZ23" s="531"/>
      <c r="EA23" s="531"/>
      <c r="EB23" s="531"/>
      <c r="EC23" s="573"/>
    </row>
    <row r="24" spans="2:133" ht="11.25" customHeight="1" x14ac:dyDescent="0.2">
      <c r="B24" s="615" t="s">
        <v>379</v>
      </c>
      <c r="C24" s="404"/>
      <c r="D24" s="404"/>
      <c r="E24" s="404"/>
      <c r="F24" s="404"/>
      <c r="G24" s="404"/>
      <c r="H24" s="404"/>
      <c r="I24" s="404"/>
      <c r="J24" s="404"/>
      <c r="K24" s="404"/>
      <c r="L24" s="404"/>
      <c r="M24" s="404"/>
      <c r="N24" s="404"/>
      <c r="O24" s="404"/>
      <c r="P24" s="404"/>
      <c r="Q24" s="616"/>
      <c r="R24" s="617" t="s">
        <v>195</v>
      </c>
      <c r="S24" s="501"/>
      <c r="T24" s="501"/>
      <c r="U24" s="501"/>
      <c r="V24" s="501"/>
      <c r="W24" s="501"/>
      <c r="X24" s="501"/>
      <c r="Y24" s="630"/>
      <c r="Z24" s="650" t="s">
        <v>195</v>
      </c>
      <c r="AA24" s="650"/>
      <c r="AB24" s="650"/>
      <c r="AC24" s="650"/>
      <c r="AD24" s="651" t="s">
        <v>195</v>
      </c>
      <c r="AE24" s="651"/>
      <c r="AF24" s="651"/>
      <c r="AG24" s="651"/>
      <c r="AH24" s="651"/>
      <c r="AI24" s="651"/>
      <c r="AJ24" s="651"/>
      <c r="AK24" s="651"/>
      <c r="AL24" s="620" t="s">
        <v>195</v>
      </c>
      <c r="AM24" s="364"/>
      <c r="AN24" s="364"/>
      <c r="AO24" s="652"/>
      <c r="AP24" s="615" t="s">
        <v>380</v>
      </c>
      <c r="AQ24" s="674"/>
      <c r="AR24" s="674"/>
      <c r="AS24" s="674"/>
      <c r="AT24" s="674"/>
      <c r="AU24" s="674"/>
      <c r="AV24" s="674"/>
      <c r="AW24" s="674"/>
      <c r="AX24" s="674"/>
      <c r="AY24" s="674"/>
      <c r="AZ24" s="674"/>
      <c r="BA24" s="674"/>
      <c r="BB24" s="674"/>
      <c r="BC24" s="674"/>
      <c r="BD24" s="674"/>
      <c r="BE24" s="674"/>
      <c r="BF24" s="675"/>
      <c r="BG24" s="617" t="s">
        <v>195</v>
      </c>
      <c r="BH24" s="501"/>
      <c r="BI24" s="501"/>
      <c r="BJ24" s="501"/>
      <c r="BK24" s="501"/>
      <c r="BL24" s="501"/>
      <c r="BM24" s="501"/>
      <c r="BN24" s="630"/>
      <c r="BO24" s="650" t="s">
        <v>195</v>
      </c>
      <c r="BP24" s="650"/>
      <c r="BQ24" s="650"/>
      <c r="BR24" s="650"/>
      <c r="BS24" s="651" t="s">
        <v>195</v>
      </c>
      <c r="BT24" s="651"/>
      <c r="BU24" s="651"/>
      <c r="BV24" s="651"/>
      <c r="BW24" s="651"/>
      <c r="BX24" s="651"/>
      <c r="BY24" s="651"/>
      <c r="BZ24" s="651"/>
      <c r="CA24" s="651"/>
      <c r="CB24" s="673"/>
      <c r="CD24" s="659" t="s">
        <v>381</v>
      </c>
      <c r="CE24" s="660"/>
      <c r="CF24" s="660"/>
      <c r="CG24" s="660"/>
      <c r="CH24" s="660"/>
      <c r="CI24" s="660"/>
      <c r="CJ24" s="660"/>
      <c r="CK24" s="660"/>
      <c r="CL24" s="660"/>
      <c r="CM24" s="660"/>
      <c r="CN24" s="660"/>
      <c r="CO24" s="660"/>
      <c r="CP24" s="660"/>
      <c r="CQ24" s="661"/>
      <c r="CR24" s="656">
        <v>14406201</v>
      </c>
      <c r="CS24" s="657"/>
      <c r="CT24" s="657"/>
      <c r="CU24" s="657"/>
      <c r="CV24" s="657"/>
      <c r="CW24" s="657"/>
      <c r="CX24" s="657"/>
      <c r="CY24" s="679"/>
      <c r="CZ24" s="680">
        <v>44</v>
      </c>
      <c r="DA24" s="663"/>
      <c r="DB24" s="663"/>
      <c r="DC24" s="681"/>
      <c r="DD24" s="682">
        <v>10369517</v>
      </c>
      <c r="DE24" s="657"/>
      <c r="DF24" s="657"/>
      <c r="DG24" s="657"/>
      <c r="DH24" s="657"/>
      <c r="DI24" s="657"/>
      <c r="DJ24" s="657"/>
      <c r="DK24" s="679"/>
      <c r="DL24" s="682">
        <v>9091464</v>
      </c>
      <c r="DM24" s="657"/>
      <c r="DN24" s="657"/>
      <c r="DO24" s="657"/>
      <c r="DP24" s="657"/>
      <c r="DQ24" s="657"/>
      <c r="DR24" s="657"/>
      <c r="DS24" s="657"/>
      <c r="DT24" s="657"/>
      <c r="DU24" s="657"/>
      <c r="DV24" s="679"/>
      <c r="DW24" s="680">
        <v>53.2</v>
      </c>
      <c r="DX24" s="663"/>
      <c r="DY24" s="663"/>
      <c r="DZ24" s="663"/>
      <c r="EA24" s="663"/>
      <c r="EB24" s="663"/>
      <c r="EC24" s="683"/>
    </row>
    <row r="25" spans="2:133" ht="11.25" customHeight="1" x14ac:dyDescent="0.2">
      <c r="B25" s="615" t="s">
        <v>78</v>
      </c>
      <c r="C25" s="404"/>
      <c r="D25" s="404"/>
      <c r="E25" s="404"/>
      <c r="F25" s="404"/>
      <c r="G25" s="404"/>
      <c r="H25" s="404"/>
      <c r="I25" s="404"/>
      <c r="J25" s="404"/>
      <c r="K25" s="404"/>
      <c r="L25" s="404"/>
      <c r="M25" s="404"/>
      <c r="N25" s="404"/>
      <c r="O25" s="404"/>
      <c r="P25" s="404"/>
      <c r="Q25" s="616"/>
      <c r="R25" s="617">
        <v>18071204</v>
      </c>
      <c r="S25" s="501"/>
      <c r="T25" s="501"/>
      <c r="U25" s="501"/>
      <c r="V25" s="501"/>
      <c r="W25" s="501"/>
      <c r="X25" s="501"/>
      <c r="Y25" s="630"/>
      <c r="Z25" s="650">
        <v>53.6</v>
      </c>
      <c r="AA25" s="650"/>
      <c r="AB25" s="650"/>
      <c r="AC25" s="650"/>
      <c r="AD25" s="651">
        <v>16955422</v>
      </c>
      <c r="AE25" s="651"/>
      <c r="AF25" s="651"/>
      <c r="AG25" s="651"/>
      <c r="AH25" s="651"/>
      <c r="AI25" s="651"/>
      <c r="AJ25" s="651"/>
      <c r="AK25" s="651"/>
      <c r="AL25" s="620">
        <v>99.5</v>
      </c>
      <c r="AM25" s="364"/>
      <c r="AN25" s="364"/>
      <c r="AO25" s="652"/>
      <c r="AP25" s="615" t="s">
        <v>266</v>
      </c>
      <c r="AQ25" s="674"/>
      <c r="AR25" s="674"/>
      <c r="AS25" s="674"/>
      <c r="AT25" s="674"/>
      <c r="AU25" s="674"/>
      <c r="AV25" s="674"/>
      <c r="AW25" s="674"/>
      <c r="AX25" s="674"/>
      <c r="AY25" s="674"/>
      <c r="AZ25" s="674"/>
      <c r="BA25" s="674"/>
      <c r="BB25" s="674"/>
      <c r="BC25" s="674"/>
      <c r="BD25" s="674"/>
      <c r="BE25" s="674"/>
      <c r="BF25" s="675"/>
      <c r="BG25" s="617" t="s">
        <v>195</v>
      </c>
      <c r="BH25" s="501"/>
      <c r="BI25" s="501"/>
      <c r="BJ25" s="501"/>
      <c r="BK25" s="501"/>
      <c r="BL25" s="501"/>
      <c r="BM25" s="501"/>
      <c r="BN25" s="630"/>
      <c r="BO25" s="650" t="s">
        <v>195</v>
      </c>
      <c r="BP25" s="650"/>
      <c r="BQ25" s="650"/>
      <c r="BR25" s="650"/>
      <c r="BS25" s="651" t="s">
        <v>195</v>
      </c>
      <c r="BT25" s="651"/>
      <c r="BU25" s="651"/>
      <c r="BV25" s="651"/>
      <c r="BW25" s="651"/>
      <c r="BX25" s="651"/>
      <c r="BY25" s="651"/>
      <c r="BZ25" s="651"/>
      <c r="CA25" s="651"/>
      <c r="CB25" s="673"/>
      <c r="CD25" s="615" t="s">
        <v>193</v>
      </c>
      <c r="CE25" s="404"/>
      <c r="CF25" s="404"/>
      <c r="CG25" s="404"/>
      <c r="CH25" s="404"/>
      <c r="CI25" s="404"/>
      <c r="CJ25" s="404"/>
      <c r="CK25" s="404"/>
      <c r="CL25" s="404"/>
      <c r="CM25" s="404"/>
      <c r="CN25" s="404"/>
      <c r="CO25" s="404"/>
      <c r="CP25" s="404"/>
      <c r="CQ25" s="616"/>
      <c r="CR25" s="617">
        <v>5168962</v>
      </c>
      <c r="CS25" s="618"/>
      <c r="CT25" s="618"/>
      <c r="CU25" s="618"/>
      <c r="CV25" s="618"/>
      <c r="CW25" s="618"/>
      <c r="CX25" s="618"/>
      <c r="CY25" s="619"/>
      <c r="CZ25" s="620">
        <v>15.8</v>
      </c>
      <c r="DA25" s="621"/>
      <c r="DB25" s="621"/>
      <c r="DC25" s="622"/>
      <c r="DD25" s="623">
        <v>4702708</v>
      </c>
      <c r="DE25" s="618"/>
      <c r="DF25" s="618"/>
      <c r="DG25" s="618"/>
      <c r="DH25" s="618"/>
      <c r="DI25" s="618"/>
      <c r="DJ25" s="618"/>
      <c r="DK25" s="619"/>
      <c r="DL25" s="623">
        <v>4171872</v>
      </c>
      <c r="DM25" s="618"/>
      <c r="DN25" s="618"/>
      <c r="DO25" s="618"/>
      <c r="DP25" s="618"/>
      <c r="DQ25" s="618"/>
      <c r="DR25" s="618"/>
      <c r="DS25" s="618"/>
      <c r="DT25" s="618"/>
      <c r="DU25" s="618"/>
      <c r="DV25" s="619"/>
      <c r="DW25" s="620">
        <v>24.4</v>
      </c>
      <c r="DX25" s="621"/>
      <c r="DY25" s="621"/>
      <c r="DZ25" s="621"/>
      <c r="EA25" s="621"/>
      <c r="EB25" s="621"/>
      <c r="EC25" s="649"/>
    </row>
    <row r="26" spans="2:133" ht="11.25" customHeight="1" x14ac:dyDescent="0.2">
      <c r="B26" s="615" t="s">
        <v>384</v>
      </c>
      <c r="C26" s="404"/>
      <c r="D26" s="404"/>
      <c r="E26" s="404"/>
      <c r="F26" s="404"/>
      <c r="G26" s="404"/>
      <c r="H26" s="404"/>
      <c r="I26" s="404"/>
      <c r="J26" s="404"/>
      <c r="K26" s="404"/>
      <c r="L26" s="404"/>
      <c r="M26" s="404"/>
      <c r="N26" s="404"/>
      <c r="O26" s="404"/>
      <c r="P26" s="404"/>
      <c r="Q26" s="616"/>
      <c r="R26" s="617">
        <v>5022</v>
      </c>
      <c r="S26" s="501"/>
      <c r="T26" s="501"/>
      <c r="U26" s="501"/>
      <c r="V26" s="501"/>
      <c r="W26" s="501"/>
      <c r="X26" s="501"/>
      <c r="Y26" s="630"/>
      <c r="Z26" s="650">
        <v>0</v>
      </c>
      <c r="AA26" s="650"/>
      <c r="AB26" s="650"/>
      <c r="AC26" s="650"/>
      <c r="AD26" s="651">
        <v>5022</v>
      </c>
      <c r="AE26" s="651"/>
      <c r="AF26" s="651"/>
      <c r="AG26" s="651"/>
      <c r="AH26" s="651"/>
      <c r="AI26" s="651"/>
      <c r="AJ26" s="651"/>
      <c r="AK26" s="651"/>
      <c r="AL26" s="620">
        <v>0</v>
      </c>
      <c r="AM26" s="364"/>
      <c r="AN26" s="364"/>
      <c r="AO26" s="652"/>
      <c r="AP26" s="615" t="s">
        <v>386</v>
      </c>
      <c r="AQ26" s="674"/>
      <c r="AR26" s="674"/>
      <c r="AS26" s="674"/>
      <c r="AT26" s="674"/>
      <c r="AU26" s="674"/>
      <c r="AV26" s="674"/>
      <c r="AW26" s="674"/>
      <c r="AX26" s="674"/>
      <c r="AY26" s="674"/>
      <c r="AZ26" s="674"/>
      <c r="BA26" s="674"/>
      <c r="BB26" s="674"/>
      <c r="BC26" s="674"/>
      <c r="BD26" s="674"/>
      <c r="BE26" s="674"/>
      <c r="BF26" s="675"/>
      <c r="BG26" s="617" t="s">
        <v>195</v>
      </c>
      <c r="BH26" s="501"/>
      <c r="BI26" s="501"/>
      <c r="BJ26" s="501"/>
      <c r="BK26" s="501"/>
      <c r="BL26" s="501"/>
      <c r="BM26" s="501"/>
      <c r="BN26" s="630"/>
      <c r="BO26" s="650" t="s">
        <v>195</v>
      </c>
      <c r="BP26" s="650"/>
      <c r="BQ26" s="650"/>
      <c r="BR26" s="650"/>
      <c r="BS26" s="651" t="s">
        <v>195</v>
      </c>
      <c r="BT26" s="651"/>
      <c r="BU26" s="651"/>
      <c r="BV26" s="651"/>
      <c r="BW26" s="651"/>
      <c r="BX26" s="651"/>
      <c r="BY26" s="651"/>
      <c r="BZ26" s="651"/>
      <c r="CA26" s="651"/>
      <c r="CB26" s="673"/>
      <c r="CD26" s="615" t="s">
        <v>123</v>
      </c>
      <c r="CE26" s="404"/>
      <c r="CF26" s="404"/>
      <c r="CG26" s="404"/>
      <c r="CH26" s="404"/>
      <c r="CI26" s="404"/>
      <c r="CJ26" s="404"/>
      <c r="CK26" s="404"/>
      <c r="CL26" s="404"/>
      <c r="CM26" s="404"/>
      <c r="CN26" s="404"/>
      <c r="CO26" s="404"/>
      <c r="CP26" s="404"/>
      <c r="CQ26" s="616"/>
      <c r="CR26" s="617">
        <v>3539906</v>
      </c>
      <c r="CS26" s="501"/>
      <c r="CT26" s="501"/>
      <c r="CU26" s="501"/>
      <c r="CV26" s="501"/>
      <c r="CW26" s="501"/>
      <c r="CX26" s="501"/>
      <c r="CY26" s="630"/>
      <c r="CZ26" s="620">
        <v>10.8</v>
      </c>
      <c r="DA26" s="621"/>
      <c r="DB26" s="621"/>
      <c r="DC26" s="622"/>
      <c r="DD26" s="623">
        <v>3197368</v>
      </c>
      <c r="DE26" s="501"/>
      <c r="DF26" s="501"/>
      <c r="DG26" s="501"/>
      <c r="DH26" s="501"/>
      <c r="DI26" s="501"/>
      <c r="DJ26" s="501"/>
      <c r="DK26" s="630"/>
      <c r="DL26" s="623" t="s">
        <v>195</v>
      </c>
      <c r="DM26" s="501"/>
      <c r="DN26" s="501"/>
      <c r="DO26" s="501"/>
      <c r="DP26" s="501"/>
      <c r="DQ26" s="501"/>
      <c r="DR26" s="501"/>
      <c r="DS26" s="501"/>
      <c r="DT26" s="501"/>
      <c r="DU26" s="501"/>
      <c r="DV26" s="630"/>
      <c r="DW26" s="620" t="s">
        <v>195</v>
      </c>
      <c r="DX26" s="621"/>
      <c r="DY26" s="621"/>
      <c r="DZ26" s="621"/>
      <c r="EA26" s="621"/>
      <c r="EB26" s="621"/>
      <c r="EC26" s="649"/>
    </row>
    <row r="27" spans="2:133" ht="11.25" customHeight="1" x14ac:dyDescent="0.2">
      <c r="B27" s="615" t="s">
        <v>155</v>
      </c>
      <c r="C27" s="404"/>
      <c r="D27" s="404"/>
      <c r="E27" s="404"/>
      <c r="F27" s="404"/>
      <c r="G27" s="404"/>
      <c r="H27" s="404"/>
      <c r="I27" s="404"/>
      <c r="J27" s="404"/>
      <c r="K27" s="404"/>
      <c r="L27" s="404"/>
      <c r="M27" s="404"/>
      <c r="N27" s="404"/>
      <c r="O27" s="404"/>
      <c r="P27" s="404"/>
      <c r="Q27" s="616"/>
      <c r="R27" s="617">
        <v>184736</v>
      </c>
      <c r="S27" s="501"/>
      <c r="T27" s="501"/>
      <c r="U27" s="501"/>
      <c r="V27" s="501"/>
      <c r="W27" s="501"/>
      <c r="X27" s="501"/>
      <c r="Y27" s="630"/>
      <c r="Z27" s="650">
        <v>0.5</v>
      </c>
      <c r="AA27" s="650"/>
      <c r="AB27" s="650"/>
      <c r="AC27" s="650"/>
      <c r="AD27" s="651">
        <v>22539</v>
      </c>
      <c r="AE27" s="651"/>
      <c r="AF27" s="651"/>
      <c r="AG27" s="651"/>
      <c r="AH27" s="651"/>
      <c r="AI27" s="651"/>
      <c r="AJ27" s="651"/>
      <c r="AK27" s="651"/>
      <c r="AL27" s="620">
        <v>0.1</v>
      </c>
      <c r="AM27" s="364"/>
      <c r="AN27" s="364"/>
      <c r="AO27" s="652"/>
      <c r="AP27" s="615" t="s">
        <v>388</v>
      </c>
      <c r="AQ27" s="404"/>
      <c r="AR27" s="404"/>
      <c r="AS27" s="404"/>
      <c r="AT27" s="404"/>
      <c r="AU27" s="404"/>
      <c r="AV27" s="404"/>
      <c r="AW27" s="404"/>
      <c r="AX27" s="404"/>
      <c r="AY27" s="404"/>
      <c r="AZ27" s="404"/>
      <c r="BA27" s="404"/>
      <c r="BB27" s="404"/>
      <c r="BC27" s="404"/>
      <c r="BD27" s="404"/>
      <c r="BE27" s="404"/>
      <c r="BF27" s="616"/>
      <c r="BG27" s="617">
        <v>8660504</v>
      </c>
      <c r="BH27" s="501"/>
      <c r="BI27" s="501"/>
      <c r="BJ27" s="501"/>
      <c r="BK27" s="501"/>
      <c r="BL27" s="501"/>
      <c r="BM27" s="501"/>
      <c r="BN27" s="630"/>
      <c r="BO27" s="650">
        <v>100</v>
      </c>
      <c r="BP27" s="650"/>
      <c r="BQ27" s="650"/>
      <c r="BR27" s="650"/>
      <c r="BS27" s="651">
        <v>274174</v>
      </c>
      <c r="BT27" s="651"/>
      <c r="BU27" s="651"/>
      <c r="BV27" s="651"/>
      <c r="BW27" s="651"/>
      <c r="BX27" s="651"/>
      <c r="BY27" s="651"/>
      <c r="BZ27" s="651"/>
      <c r="CA27" s="651"/>
      <c r="CB27" s="673"/>
      <c r="CD27" s="615" t="s">
        <v>217</v>
      </c>
      <c r="CE27" s="404"/>
      <c r="CF27" s="404"/>
      <c r="CG27" s="404"/>
      <c r="CH27" s="404"/>
      <c r="CI27" s="404"/>
      <c r="CJ27" s="404"/>
      <c r="CK27" s="404"/>
      <c r="CL27" s="404"/>
      <c r="CM27" s="404"/>
      <c r="CN27" s="404"/>
      <c r="CO27" s="404"/>
      <c r="CP27" s="404"/>
      <c r="CQ27" s="616"/>
      <c r="CR27" s="617">
        <v>5892011</v>
      </c>
      <c r="CS27" s="618"/>
      <c r="CT27" s="618"/>
      <c r="CU27" s="618"/>
      <c r="CV27" s="618"/>
      <c r="CW27" s="618"/>
      <c r="CX27" s="618"/>
      <c r="CY27" s="619"/>
      <c r="CZ27" s="620">
        <v>18</v>
      </c>
      <c r="DA27" s="621"/>
      <c r="DB27" s="621"/>
      <c r="DC27" s="622"/>
      <c r="DD27" s="623">
        <v>2344034</v>
      </c>
      <c r="DE27" s="618"/>
      <c r="DF27" s="618"/>
      <c r="DG27" s="618"/>
      <c r="DH27" s="618"/>
      <c r="DI27" s="618"/>
      <c r="DJ27" s="618"/>
      <c r="DK27" s="619"/>
      <c r="DL27" s="623">
        <v>1596817</v>
      </c>
      <c r="DM27" s="618"/>
      <c r="DN27" s="618"/>
      <c r="DO27" s="618"/>
      <c r="DP27" s="618"/>
      <c r="DQ27" s="618"/>
      <c r="DR27" s="618"/>
      <c r="DS27" s="618"/>
      <c r="DT27" s="618"/>
      <c r="DU27" s="618"/>
      <c r="DV27" s="619"/>
      <c r="DW27" s="620">
        <v>9.3000000000000007</v>
      </c>
      <c r="DX27" s="621"/>
      <c r="DY27" s="621"/>
      <c r="DZ27" s="621"/>
      <c r="EA27" s="621"/>
      <c r="EB27" s="621"/>
      <c r="EC27" s="649"/>
    </row>
    <row r="28" spans="2:133" ht="11.25" customHeight="1" x14ac:dyDescent="0.2">
      <c r="B28" s="615" t="s">
        <v>312</v>
      </c>
      <c r="C28" s="404"/>
      <c r="D28" s="404"/>
      <c r="E28" s="404"/>
      <c r="F28" s="404"/>
      <c r="G28" s="404"/>
      <c r="H28" s="404"/>
      <c r="I28" s="404"/>
      <c r="J28" s="404"/>
      <c r="K28" s="404"/>
      <c r="L28" s="404"/>
      <c r="M28" s="404"/>
      <c r="N28" s="404"/>
      <c r="O28" s="404"/>
      <c r="P28" s="404"/>
      <c r="Q28" s="616"/>
      <c r="R28" s="617">
        <v>292805</v>
      </c>
      <c r="S28" s="501"/>
      <c r="T28" s="501"/>
      <c r="U28" s="501"/>
      <c r="V28" s="501"/>
      <c r="W28" s="501"/>
      <c r="X28" s="501"/>
      <c r="Y28" s="630"/>
      <c r="Z28" s="650">
        <v>0.9</v>
      </c>
      <c r="AA28" s="650"/>
      <c r="AB28" s="650"/>
      <c r="AC28" s="650"/>
      <c r="AD28" s="651">
        <v>11607</v>
      </c>
      <c r="AE28" s="651"/>
      <c r="AF28" s="651"/>
      <c r="AG28" s="651"/>
      <c r="AH28" s="651"/>
      <c r="AI28" s="651"/>
      <c r="AJ28" s="651"/>
      <c r="AK28" s="651"/>
      <c r="AL28" s="620">
        <v>0.1</v>
      </c>
      <c r="AM28" s="364"/>
      <c r="AN28" s="364"/>
      <c r="AO28" s="652"/>
      <c r="AP28" s="615"/>
      <c r="AQ28" s="404"/>
      <c r="AR28" s="404"/>
      <c r="AS28" s="404"/>
      <c r="AT28" s="404"/>
      <c r="AU28" s="404"/>
      <c r="AV28" s="404"/>
      <c r="AW28" s="404"/>
      <c r="AX28" s="404"/>
      <c r="AY28" s="404"/>
      <c r="AZ28" s="404"/>
      <c r="BA28" s="404"/>
      <c r="BB28" s="404"/>
      <c r="BC28" s="404"/>
      <c r="BD28" s="404"/>
      <c r="BE28" s="404"/>
      <c r="BF28" s="616"/>
      <c r="BG28" s="617"/>
      <c r="BH28" s="501"/>
      <c r="BI28" s="501"/>
      <c r="BJ28" s="501"/>
      <c r="BK28" s="501"/>
      <c r="BL28" s="501"/>
      <c r="BM28" s="501"/>
      <c r="BN28" s="630"/>
      <c r="BO28" s="650"/>
      <c r="BP28" s="650"/>
      <c r="BQ28" s="650"/>
      <c r="BR28" s="650"/>
      <c r="BS28" s="623"/>
      <c r="BT28" s="501"/>
      <c r="BU28" s="501"/>
      <c r="BV28" s="501"/>
      <c r="BW28" s="501"/>
      <c r="BX28" s="501"/>
      <c r="BY28" s="501"/>
      <c r="BZ28" s="501"/>
      <c r="CA28" s="501"/>
      <c r="CB28" s="648"/>
      <c r="CD28" s="615" t="s">
        <v>382</v>
      </c>
      <c r="CE28" s="404"/>
      <c r="CF28" s="404"/>
      <c r="CG28" s="404"/>
      <c r="CH28" s="404"/>
      <c r="CI28" s="404"/>
      <c r="CJ28" s="404"/>
      <c r="CK28" s="404"/>
      <c r="CL28" s="404"/>
      <c r="CM28" s="404"/>
      <c r="CN28" s="404"/>
      <c r="CO28" s="404"/>
      <c r="CP28" s="404"/>
      <c r="CQ28" s="616"/>
      <c r="CR28" s="617">
        <v>3345228</v>
      </c>
      <c r="CS28" s="501"/>
      <c r="CT28" s="501"/>
      <c r="CU28" s="501"/>
      <c r="CV28" s="501"/>
      <c r="CW28" s="501"/>
      <c r="CX28" s="501"/>
      <c r="CY28" s="630"/>
      <c r="CZ28" s="620">
        <v>10.199999999999999</v>
      </c>
      <c r="DA28" s="621"/>
      <c r="DB28" s="621"/>
      <c r="DC28" s="622"/>
      <c r="DD28" s="623">
        <v>3322775</v>
      </c>
      <c r="DE28" s="501"/>
      <c r="DF28" s="501"/>
      <c r="DG28" s="501"/>
      <c r="DH28" s="501"/>
      <c r="DI28" s="501"/>
      <c r="DJ28" s="501"/>
      <c r="DK28" s="630"/>
      <c r="DL28" s="623">
        <v>3322775</v>
      </c>
      <c r="DM28" s="501"/>
      <c r="DN28" s="501"/>
      <c r="DO28" s="501"/>
      <c r="DP28" s="501"/>
      <c r="DQ28" s="501"/>
      <c r="DR28" s="501"/>
      <c r="DS28" s="501"/>
      <c r="DT28" s="501"/>
      <c r="DU28" s="501"/>
      <c r="DV28" s="630"/>
      <c r="DW28" s="620">
        <v>19.399999999999999</v>
      </c>
      <c r="DX28" s="621"/>
      <c r="DY28" s="621"/>
      <c r="DZ28" s="621"/>
      <c r="EA28" s="621"/>
      <c r="EB28" s="621"/>
      <c r="EC28" s="649"/>
    </row>
    <row r="29" spans="2:133" ht="11.25" customHeight="1" x14ac:dyDescent="0.2">
      <c r="B29" s="615" t="s">
        <v>17</v>
      </c>
      <c r="C29" s="404"/>
      <c r="D29" s="404"/>
      <c r="E29" s="404"/>
      <c r="F29" s="404"/>
      <c r="G29" s="404"/>
      <c r="H29" s="404"/>
      <c r="I29" s="404"/>
      <c r="J29" s="404"/>
      <c r="K29" s="404"/>
      <c r="L29" s="404"/>
      <c r="M29" s="404"/>
      <c r="N29" s="404"/>
      <c r="O29" s="404"/>
      <c r="P29" s="404"/>
      <c r="Q29" s="616"/>
      <c r="R29" s="617">
        <v>107417</v>
      </c>
      <c r="S29" s="501"/>
      <c r="T29" s="501"/>
      <c r="U29" s="501"/>
      <c r="V29" s="501"/>
      <c r="W29" s="501"/>
      <c r="X29" s="501"/>
      <c r="Y29" s="630"/>
      <c r="Z29" s="650">
        <v>0.3</v>
      </c>
      <c r="AA29" s="650"/>
      <c r="AB29" s="650"/>
      <c r="AC29" s="650"/>
      <c r="AD29" s="651" t="s">
        <v>195</v>
      </c>
      <c r="AE29" s="651"/>
      <c r="AF29" s="651"/>
      <c r="AG29" s="651"/>
      <c r="AH29" s="651"/>
      <c r="AI29" s="651"/>
      <c r="AJ29" s="651"/>
      <c r="AK29" s="651"/>
      <c r="AL29" s="620" t="s">
        <v>195</v>
      </c>
      <c r="AM29" s="364"/>
      <c r="AN29" s="364"/>
      <c r="AO29" s="652"/>
      <c r="AP29" s="595"/>
      <c r="AQ29" s="596"/>
      <c r="AR29" s="596"/>
      <c r="AS29" s="596"/>
      <c r="AT29" s="596"/>
      <c r="AU29" s="596"/>
      <c r="AV29" s="596"/>
      <c r="AW29" s="596"/>
      <c r="AX29" s="596"/>
      <c r="AY29" s="596"/>
      <c r="AZ29" s="596"/>
      <c r="BA29" s="596"/>
      <c r="BB29" s="596"/>
      <c r="BC29" s="596"/>
      <c r="BD29" s="596"/>
      <c r="BE29" s="596"/>
      <c r="BF29" s="597"/>
      <c r="BG29" s="617"/>
      <c r="BH29" s="501"/>
      <c r="BI29" s="501"/>
      <c r="BJ29" s="501"/>
      <c r="BK29" s="501"/>
      <c r="BL29" s="501"/>
      <c r="BM29" s="501"/>
      <c r="BN29" s="630"/>
      <c r="BO29" s="650"/>
      <c r="BP29" s="650"/>
      <c r="BQ29" s="650"/>
      <c r="BR29" s="650"/>
      <c r="BS29" s="651"/>
      <c r="BT29" s="651"/>
      <c r="BU29" s="651"/>
      <c r="BV29" s="651"/>
      <c r="BW29" s="651"/>
      <c r="BX29" s="651"/>
      <c r="BY29" s="651"/>
      <c r="BZ29" s="651"/>
      <c r="CA29" s="651"/>
      <c r="CB29" s="673"/>
      <c r="CD29" s="395" t="s">
        <v>168</v>
      </c>
      <c r="CE29" s="397"/>
      <c r="CF29" s="615" t="s">
        <v>21</v>
      </c>
      <c r="CG29" s="404"/>
      <c r="CH29" s="404"/>
      <c r="CI29" s="404"/>
      <c r="CJ29" s="404"/>
      <c r="CK29" s="404"/>
      <c r="CL29" s="404"/>
      <c r="CM29" s="404"/>
      <c r="CN29" s="404"/>
      <c r="CO29" s="404"/>
      <c r="CP29" s="404"/>
      <c r="CQ29" s="616"/>
      <c r="CR29" s="617">
        <v>3344241</v>
      </c>
      <c r="CS29" s="618"/>
      <c r="CT29" s="618"/>
      <c r="CU29" s="618"/>
      <c r="CV29" s="618"/>
      <c r="CW29" s="618"/>
      <c r="CX29" s="618"/>
      <c r="CY29" s="619"/>
      <c r="CZ29" s="620">
        <v>10.199999999999999</v>
      </c>
      <c r="DA29" s="621"/>
      <c r="DB29" s="621"/>
      <c r="DC29" s="622"/>
      <c r="DD29" s="623">
        <v>3321788</v>
      </c>
      <c r="DE29" s="618"/>
      <c r="DF29" s="618"/>
      <c r="DG29" s="618"/>
      <c r="DH29" s="618"/>
      <c r="DI29" s="618"/>
      <c r="DJ29" s="618"/>
      <c r="DK29" s="619"/>
      <c r="DL29" s="623">
        <v>3321788</v>
      </c>
      <c r="DM29" s="618"/>
      <c r="DN29" s="618"/>
      <c r="DO29" s="618"/>
      <c r="DP29" s="618"/>
      <c r="DQ29" s="618"/>
      <c r="DR29" s="618"/>
      <c r="DS29" s="618"/>
      <c r="DT29" s="618"/>
      <c r="DU29" s="618"/>
      <c r="DV29" s="619"/>
      <c r="DW29" s="620">
        <v>19.399999999999999</v>
      </c>
      <c r="DX29" s="621"/>
      <c r="DY29" s="621"/>
      <c r="DZ29" s="621"/>
      <c r="EA29" s="621"/>
      <c r="EB29" s="621"/>
      <c r="EC29" s="649"/>
    </row>
    <row r="30" spans="2:133" ht="11.25" customHeight="1" x14ac:dyDescent="0.2">
      <c r="B30" s="615" t="s">
        <v>341</v>
      </c>
      <c r="C30" s="404"/>
      <c r="D30" s="404"/>
      <c r="E30" s="404"/>
      <c r="F30" s="404"/>
      <c r="G30" s="404"/>
      <c r="H30" s="404"/>
      <c r="I30" s="404"/>
      <c r="J30" s="404"/>
      <c r="K30" s="404"/>
      <c r="L30" s="404"/>
      <c r="M30" s="404"/>
      <c r="N30" s="404"/>
      <c r="O30" s="404"/>
      <c r="P30" s="404"/>
      <c r="Q30" s="616"/>
      <c r="R30" s="617">
        <v>4872587</v>
      </c>
      <c r="S30" s="501"/>
      <c r="T30" s="501"/>
      <c r="U30" s="501"/>
      <c r="V30" s="501"/>
      <c r="W30" s="501"/>
      <c r="X30" s="501"/>
      <c r="Y30" s="630"/>
      <c r="Z30" s="650">
        <v>14.5</v>
      </c>
      <c r="AA30" s="650"/>
      <c r="AB30" s="650"/>
      <c r="AC30" s="650"/>
      <c r="AD30" s="651" t="s">
        <v>195</v>
      </c>
      <c r="AE30" s="651"/>
      <c r="AF30" s="651"/>
      <c r="AG30" s="651"/>
      <c r="AH30" s="651"/>
      <c r="AI30" s="651"/>
      <c r="AJ30" s="651"/>
      <c r="AK30" s="651"/>
      <c r="AL30" s="620" t="s">
        <v>195</v>
      </c>
      <c r="AM30" s="364"/>
      <c r="AN30" s="364"/>
      <c r="AO30" s="652"/>
      <c r="AP30" s="530" t="s">
        <v>313</v>
      </c>
      <c r="AQ30" s="531"/>
      <c r="AR30" s="531"/>
      <c r="AS30" s="531"/>
      <c r="AT30" s="531"/>
      <c r="AU30" s="531"/>
      <c r="AV30" s="531"/>
      <c r="AW30" s="531"/>
      <c r="AX30" s="531"/>
      <c r="AY30" s="531"/>
      <c r="AZ30" s="531"/>
      <c r="BA30" s="531"/>
      <c r="BB30" s="531"/>
      <c r="BC30" s="531"/>
      <c r="BD30" s="531"/>
      <c r="BE30" s="531"/>
      <c r="BF30" s="573"/>
      <c r="BG30" s="530" t="s">
        <v>184</v>
      </c>
      <c r="BH30" s="671"/>
      <c r="BI30" s="671"/>
      <c r="BJ30" s="671"/>
      <c r="BK30" s="671"/>
      <c r="BL30" s="671"/>
      <c r="BM30" s="671"/>
      <c r="BN30" s="671"/>
      <c r="BO30" s="671"/>
      <c r="BP30" s="671"/>
      <c r="BQ30" s="672"/>
      <c r="BR30" s="530" t="s">
        <v>390</v>
      </c>
      <c r="BS30" s="671"/>
      <c r="BT30" s="671"/>
      <c r="BU30" s="671"/>
      <c r="BV30" s="671"/>
      <c r="BW30" s="671"/>
      <c r="BX30" s="671"/>
      <c r="BY30" s="671"/>
      <c r="BZ30" s="671"/>
      <c r="CA30" s="671"/>
      <c r="CB30" s="672"/>
      <c r="CD30" s="398"/>
      <c r="CE30" s="400"/>
      <c r="CF30" s="615" t="s">
        <v>391</v>
      </c>
      <c r="CG30" s="404"/>
      <c r="CH30" s="404"/>
      <c r="CI30" s="404"/>
      <c r="CJ30" s="404"/>
      <c r="CK30" s="404"/>
      <c r="CL30" s="404"/>
      <c r="CM30" s="404"/>
      <c r="CN30" s="404"/>
      <c r="CO30" s="404"/>
      <c r="CP30" s="404"/>
      <c r="CQ30" s="616"/>
      <c r="CR30" s="617">
        <v>3239583</v>
      </c>
      <c r="CS30" s="501"/>
      <c r="CT30" s="501"/>
      <c r="CU30" s="501"/>
      <c r="CV30" s="501"/>
      <c r="CW30" s="501"/>
      <c r="CX30" s="501"/>
      <c r="CY30" s="630"/>
      <c r="CZ30" s="620">
        <v>9.9</v>
      </c>
      <c r="DA30" s="621"/>
      <c r="DB30" s="621"/>
      <c r="DC30" s="622"/>
      <c r="DD30" s="623">
        <v>3217539</v>
      </c>
      <c r="DE30" s="501"/>
      <c r="DF30" s="501"/>
      <c r="DG30" s="501"/>
      <c r="DH30" s="501"/>
      <c r="DI30" s="501"/>
      <c r="DJ30" s="501"/>
      <c r="DK30" s="630"/>
      <c r="DL30" s="623">
        <v>3217539</v>
      </c>
      <c r="DM30" s="501"/>
      <c r="DN30" s="501"/>
      <c r="DO30" s="501"/>
      <c r="DP30" s="501"/>
      <c r="DQ30" s="501"/>
      <c r="DR30" s="501"/>
      <c r="DS30" s="501"/>
      <c r="DT30" s="501"/>
      <c r="DU30" s="501"/>
      <c r="DV30" s="630"/>
      <c r="DW30" s="620">
        <v>18.8</v>
      </c>
      <c r="DX30" s="621"/>
      <c r="DY30" s="621"/>
      <c r="DZ30" s="621"/>
      <c r="EA30" s="621"/>
      <c r="EB30" s="621"/>
      <c r="EC30" s="649"/>
    </row>
    <row r="31" spans="2:133" ht="11.25" customHeight="1" x14ac:dyDescent="0.2">
      <c r="B31" s="667" t="s">
        <v>51</v>
      </c>
      <c r="C31" s="668"/>
      <c r="D31" s="668"/>
      <c r="E31" s="668"/>
      <c r="F31" s="668"/>
      <c r="G31" s="668"/>
      <c r="H31" s="668"/>
      <c r="I31" s="668"/>
      <c r="J31" s="668"/>
      <c r="K31" s="668"/>
      <c r="L31" s="668"/>
      <c r="M31" s="668"/>
      <c r="N31" s="668"/>
      <c r="O31" s="668"/>
      <c r="P31" s="668"/>
      <c r="Q31" s="669"/>
      <c r="R31" s="617" t="s">
        <v>195</v>
      </c>
      <c r="S31" s="501"/>
      <c r="T31" s="501"/>
      <c r="U31" s="501"/>
      <c r="V31" s="501"/>
      <c r="W31" s="501"/>
      <c r="X31" s="501"/>
      <c r="Y31" s="630"/>
      <c r="Z31" s="650" t="s">
        <v>195</v>
      </c>
      <c r="AA31" s="650"/>
      <c r="AB31" s="650"/>
      <c r="AC31" s="650"/>
      <c r="AD31" s="651" t="s">
        <v>195</v>
      </c>
      <c r="AE31" s="651"/>
      <c r="AF31" s="651"/>
      <c r="AG31" s="651"/>
      <c r="AH31" s="651"/>
      <c r="AI31" s="651"/>
      <c r="AJ31" s="651"/>
      <c r="AK31" s="651"/>
      <c r="AL31" s="620" t="s">
        <v>195</v>
      </c>
      <c r="AM31" s="364"/>
      <c r="AN31" s="364"/>
      <c r="AO31" s="652"/>
      <c r="AP31" s="387" t="s">
        <v>5</v>
      </c>
      <c r="AQ31" s="388"/>
      <c r="AR31" s="388"/>
      <c r="AS31" s="388"/>
      <c r="AT31" s="612" t="s">
        <v>392</v>
      </c>
      <c r="AU31" s="42"/>
      <c r="AV31" s="42"/>
      <c r="AW31" s="42"/>
      <c r="AX31" s="659" t="s">
        <v>267</v>
      </c>
      <c r="AY31" s="660"/>
      <c r="AZ31" s="660"/>
      <c r="BA31" s="660"/>
      <c r="BB31" s="660"/>
      <c r="BC31" s="660"/>
      <c r="BD31" s="660"/>
      <c r="BE31" s="660"/>
      <c r="BF31" s="661"/>
      <c r="BG31" s="670">
        <v>98.4</v>
      </c>
      <c r="BH31" s="664"/>
      <c r="BI31" s="664"/>
      <c r="BJ31" s="664"/>
      <c r="BK31" s="664"/>
      <c r="BL31" s="664"/>
      <c r="BM31" s="663">
        <v>95.1</v>
      </c>
      <c r="BN31" s="664"/>
      <c r="BO31" s="664"/>
      <c r="BP31" s="664"/>
      <c r="BQ31" s="665"/>
      <c r="BR31" s="670">
        <v>98.9</v>
      </c>
      <c r="BS31" s="664"/>
      <c r="BT31" s="664"/>
      <c r="BU31" s="664"/>
      <c r="BV31" s="664"/>
      <c r="BW31" s="664"/>
      <c r="BX31" s="663">
        <v>95.3</v>
      </c>
      <c r="BY31" s="664"/>
      <c r="BZ31" s="664"/>
      <c r="CA31" s="664"/>
      <c r="CB31" s="665"/>
      <c r="CD31" s="398"/>
      <c r="CE31" s="400"/>
      <c r="CF31" s="615" t="s">
        <v>314</v>
      </c>
      <c r="CG31" s="404"/>
      <c r="CH31" s="404"/>
      <c r="CI31" s="404"/>
      <c r="CJ31" s="404"/>
      <c r="CK31" s="404"/>
      <c r="CL31" s="404"/>
      <c r="CM31" s="404"/>
      <c r="CN31" s="404"/>
      <c r="CO31" s="404"/>
      <c r="CP31" s="404"/>
      <c r="CQ31" s="616"/>
      <c r="CR31" s="617">
        <v>104658</v>
      </c>
      <c r="CS31" s="618"/>
      <c r="CT31" s="618"/>
      <c r="CU31" s="618"/>
      <c r="CV31" s="618"/>
      <c r="CW31" s="618"/>
      <c r="CX31" s="618"/>
      <c r="CY31" s="619"/>
      <c r="CZ31" s="620">
        <v>0.3</v>
      </c>
      <c r="DA31" s="621"/>
      <c r="DB31" s="621"/>
      <c r="DC31" s="622"/>
      <c r="DD31" s="623">
        <v>104249</v>
      </c>
      <c r="DE31" s="618"/>
      <c r="DF31" s="618"/>
      <c r="DG31" s="618"/>
      <c r="DH31" s="618"/>
      <c r="DI31" s="618"/>
      <c r="DJ31" s="618"/>
      <c r="DK31" s="619"/>
      <c r="DL31" s="623">
        <v>104249</v>
      </c>
      <c r="DM31" s="618"/>
      <c r="DN31" s="618"/>
      <c r="DO31" s="618"/>
      <c r="DP31" s="618"/>
      <c r="DQ31" s="618"/>
      <c r="DR31" s="618"/>
      <c r="DS31" s="618"/>
      <c r="DT31" s="618"/>
      <c r="DU31" s="618"/>
      <c r="DV31" s="619"/>
      <c r="DW31" s="620">
        <v>0.6</v>
      </c>
      <c r="DX31" s="621"/>
      <c r="DY31" s="621"/>
      <c r="DZ31" s="621"/>
      <c r="EA31" s="621"/>
      <c r="EB31" s="621"/>
      <c r="EC31" s="649"/>
    </row>
    <row r="32" spans="2:133" ht="11.25" customHeight="1" x14ac:dyDescent="0.2">
      <c r="B32" s="615" t="s">
        <v>393</v>
      </c>
      <c r="C32" s="404"/>
      <c r="D32" s="404"/>
      <c r="E32" s="404"/>
      <c r="F32" s="404"/>
      <c r="G32" s="404"/>
      <c r="H32" s="404"/>
      <c r="I32" s="404"/>
      <c r="J32" s="404"/>
      <c r="K32" s="404"/>
      <c r="L32" s="404"/>
      <c r="M32" s="404"/>
      <c r="N32" s="404"/>
      <c r="O32" s="404"/>
      <c r="P32" s="404"/>
      <c r="Q32" s="616"/>
      <c r="R32" s="617">
        <v>1974487</v>
      </c>
      <c r="S32" s="501"/>
      <c r="T32" s="501"/>
      <c r="U32" s="501"/>
      <c r="V32" s="501"/>
      <c r="W32" s="501"/>
      <c r="X32" s="501"/>
      <c r="Y32" s="630"/>
      <c r="Z32" s="650">
        <v>5.9</v>
      </c>
      <c r="AA32" s="650"/>
      <c r="AB32" s="650"/>
      <c r="AC32" s="650"/>
      <c r="AD32" s="651" t="s">
        <v>195</v>
      </c>
      <c r="AE32" s="651"/>
      <c r="AF32" s="651"/>
      <c r="AG32" s="651"/>
      <c r="AH32" s="651"/>
      <c r="AI32" s="651"/>
      <c r="AJ32" s="651"/>
      <c r="AK32" s="651"/>
      <c r="AL32" s="620" t="s">
        <v>195</v>
      </c>
      <c r="AM32" s="364"/>
      <c r="AN32" s="364"/>
      <c r="AO32" s="652"/>
      <c r="AP32" s="611"/>
      <c r="AQ32" s="453"/>
      <c r="AR32" s="453"/>
      <c r="AS32" s="453"/>
      <c r="AT32" s="613"/>
      <c r="AU32" s="1" t="s">
        <v>241</v>
      </c>
      <c r="AX32" s="615" t="s">
        <v>372</v>
      </c>
      <c r="AY32" s="404"/>
      <c r="AZ32" s="404"/>
      <c r="BA32" s="404"/>
      <c r="BB32" s="404"/>
      <c r="BC32" s="404"/>
      <c r="BD32" s="404"/>
      <c r="BE32" s="404"/>
      <c r="BF32" s="616"/>
      <c r="BG32" s="666">
        <v>98.2</v>
      </c>
      <c r="BH32" s="618"/>
      <c r="BI32" s="618"/>
      <c r="BJ32" s="618"/>
      <c r="BK32" s="618"/>
      <c r="BL32" s="618"/>
      <c r="BM32" s="364">
        <v>96</v>
      </c>
      <c r="BN32" s="618"/>
      <c r="BO32" s="618"/>
      <c r="BP32" s="618"/>
      <c r="BQ32" s="647"/>
      <c r="BR32" s="666">
        <v>99.2</v>
      </c>
      <c r="BS32" s="618"/>
      <c r="BT32" s="618"/>
      <c r="BU32" s="618"/>
      <c r="BV32" s="618"/>
      <c r="BW32" s="618"/>
      <c r="BX32" s="364">
        <v>96.5</v>
      </c>
      <c r="BY32" s="618"/>
      <c r="BZ32" s="618"/>
      <c r="CA32" s="618"/>
      <c r="CB32" s="647"/>
      <c r="CD32" s="401"/>
      <c r="CE32" s="403"/>
      <c r="CF32" s="615" t="s">
        <v>394</v>
      </c>
      <c r="CG32" s="404"/>
      <c r="CH32" s="404"/>
      <c r="CI32" s="404"/>
      <c r="CJ32" s="404"/>
      <c r="CK32" s="404"/>
      <c r="CL32" s="404"/>
      <c r="CM32" s="404"/>
      <c r="CN32" s="404"/>
      <c r="CO32" s="404"/>
      <c r="CP32" s="404"/>
      <c r="CQ32" s="616"/>
      <c r="CR32" s="617">
        <v>987</v>
      </c>
      <c r="CS32" s="501"/>
      <c r="CT32" s="501"/>
      <c r="CU32" s="501"/>
      <c r="CV32" s="501"/>
      <c r="CW32" s="501"/>
      <c r="CX32" s="501"/>
      <c r="CY32" s="630"/>
      <c r="CZ32" s="620">
        <v>0</v>
      </c>
      <c r="DA32" s="621"/>
      <c r="DB32" s="621"/>
      <c r="DC32" s="622"/>
      <c r="DD32" s="623">
        <v>987</v>
      </c>
      <c r="DE32" s="501"/>
      <c r="DF32" s="501"/>
      <c r="DG32" s="501"/>
      <c r="DH32" s="501"/>
      <c r="DI32" s="501"/>
      <c r="DJ32" s="501"/>
      <c r="DK32" s="630"/>
      <c r="DL32" s="623">
        <v>987</v>
      </c>
      <c r="DM32" s="501"/>
      <c r="DN32" s="501"/>
      <c r="DO32" s="501"/>
      <c r="DP32" s="501"/>
      <c r="DQ32" s="501"/>
      <c r="DR32" s="501"/>
      <c r="DS32" s="501"/>
      <c r="DT32" s="501"/>
      <c r="DU32" s="501"/>
      <c r="DV32" s="630"/>
      <c r="DW32" s="620">
        <v>0</v>
      </c>
      <c r="DX32" s="621"/>
      <c r="DY32" s="621"/>
      <c r="DZ32" s="621"/>
      <c r="EA32" s="621"/>
      <c r="EB32" s="621"/>
      <c r="EC32" s="649"/>
    </row>
    <row r="33" spans="2:133" ht="11.25" customHeight="1" x14ac:dyDescent="0.2">
      <c r="B33" s="615" t="s">
        <v>229</v>
      </c>
      <c r="C33" s="404"/>
      <c r="D33" s="404"/>
      <c r="E33" s="404"/>
      <c r="F33" s="404"/>
      <c r="G33" s="404"/>
      <c r="H33" s="404"/>
      <c r="I33" s="404"/>
      <c r="J33" s="404"/>
      <c r="K33" s="404"/>
      <c r="L33" s="404"/>
      <c r="M33" s="404"/>
      <c r="N33" s="404"/>
      <c r="O33" s="404"/>
      <c r="P33" s="404"/>
      <c r="Q33" s="616"/>
      <c r="R33" s="617">
        <v>227380</v>
      </c>
      <c r="S33" s="501"/>
      <c r="T33" s="501"/>
      <c r="U33" s="501"/>
      <c r="V33" s="501"/>
      <c r="W33" s="501"/>
      <c r="X33" s="501"/>
      <c r="Y33" s="630"/>
      <c r="Z33" s="650">
        <v>0.7</v>
      </c>
      <c r="AA33" s="650"/>
      <c r="AB33" s="650"/>
      <c r="AC33" s="650"/>
      <c r="AD33" s="651">
        <v>33173</v>
      </c>
      <c r="AE33" s="651"/>
      <c r="AF33" s="651"/>
      <c r="AG33" s="651"/>
      <c r="AH33" s="651"/>
      <c r="AI33" s="651"/>
      <c r="AJ33" s="651"/>
      <c r="AK33" s="651"/>
      <c r="AL33" s="620">
        <v>0.2</v>
      </c>
      <c r="AM33" s="364"/>
      <c r="AN33" s="364"/>
      <c r="AO33" s="652"/>
      <c r="AP33" s="390"/>
      <c r="AQ33" s="391"/>
      <c r="AR33" s="391"/>
      <c r="AS33" s="391"/>
      <c r="AT33" s="614"/>
      <c r="AU33" s="43"/>
      <c r="AV33" s="43"/>
      <c r="AW33" s="43"/>
      <c r="AX33" s="595" t="s">
        <v>157</v>
      </c>
      <c r="AY33" s="596"/>
      <c r="AZ33" s="596"/>
      <c r="BA33" s="596"/>
      <c r="BB33" s="596"/>
      <c r="BC33" s="596"/>
      <c r="BD33" s="596"/>
      <c r="BE33" s="596"/>
      <c r="BF33" s="597"/>
      <c r="BG33" s="662">
        <v>98.5</v>
      </c>
      <c r="BH33" s="599"/>
      <c r="BI33" s="599"/>
      <c r="BJ33" s="599"/>
      <c r="BK33" s="599"/>
      <c r="BL33" s="599"/>
      <c r="BM33" s="643">
        <v>94</v>
      </c>
      <c r="BN33" s="599"/>
      <c r="BO33" s="599"/>
      <c r="BP33" s="599"/>
      <c r="BQ33" s="638"/>
      <c r="BR33" s="662">
        <v>98.6</v>
      </c>
      <c r="BS33" s="599"/>
      <c r="BT33" s="599"/>
      <c r="BU33" s="599"/>
      <c r="BV33" s="599"/>
      <c r="BW33" s="599"/>
      <c r="BX33" s="643">
        <v>94</v>
      </c>
      <c r="BY33" s="599"/>
      <c r="BZ33" s="599"/>
      <c r="CA33" s="599"/>
      <c r="CB33" s="638"/>
      <c r="CD33" s="615" t="s">
        <v>396</v>
      </c>
      <c r="CE33" s="404"/>
      <c r="CF33" s="404"/>
      <c r="CG33" s="404"/>
      <c r="CH33" s="404"/>
      <c r="CI33" s="404"/>
      <c r="CJ33" s="404"/>
      <c r="CK33" s="404"/>
      <c r="CL33" s="404"/>
      <c r="CM33" s="404"/>
      <c r="CN33" s="404"/>
      <c r="CO33" s="404"/>
      <c r="CP33" s="404"/>
      <c r="CQ33" s="616"/>
      <c r="CR33" s="617">
        <v>14301564</v>
      </c>
      <c r="CS33" s="618"/>
      <c r="CT33" s="618"/>
      <c r="CU33" s="618"/>
      <c r="CV33" s="618"/>
      <c r="CW33" s="618"/>
      <c r="CX33" s="618"/>
      <c r="CY33" s="619"/>
      <c r="CZ33" s="620">
        <v>43.7</v>
      </c>
      <c r="DA33" s="621"/>
      <c r="DB33" s="621"/>
      <c r="DC33" s="622"/>
      <c r="DD33" s="623">
        <v>8439214</v>
      </c>
      <c r="DE33" s="618"/>
      <c r="DF33" s="618"/>
      <c r="DG33" s="618"/>
      <c r="DH33" s="618"/>
      <c r="DI33" s="618"/>
      <c r="DJ33" s="618"/>
      <c r="DK33" s="619"/>
      <c r="DL33" s="623">
        <v>6725599</v>
      </c>
      <c r="DM33" s="618"/>
      <c r="DN33" s="618"/>
      <c r="DO33" s="618"/>
      <c r="DP33" s="618"/>
      <c r="DQ33" s="618"/>
      <c r="DR33" s="618"/>
      <c r="DS33" s="618"/>
      <c r="DT33" s="618"/>
      <c r="DU33" s="618"/>
      <c r="DV33" s="619"/>
      <c r="DW33" s="620">
        <v>39.299999999999997</v>
      </c>
      <c r="DX33" s="621"/>
      <c r="DY33" s="621"/>
      <c r="DZ33" s="621"/>
      <c r="EA33" s="621"/>
      <c r="EB33" s="621"/>
      <c r="EC33" s="649"/>
    </row>
    <row r="34" spans="2:133" ht="11.25" customHeight="1" x14ac:dyDescent="0.2">
      <c r="B34" s="615" t="s">
        <v>145</v>
      </c>
      <c r="C34" s="404"/>
      <c r="D34" s="404"/>
      <c r="E34" s="404"/>
      <c r="F34" s="404"/>
      <c r="G34" s="404"/>
      <c r="H34" s="404"/>
      <c r="I34" s="404"/>
      <c r="J34" s="404"/>
      <c r="K34" s="404"/>
      <c r="L34" s="404"/>
      <c r="M34" s="404"/>
      <c r="N34" s="404"/>
      <c r="O34" s="404"/>
      <c r="P34" s="404"/>
      <c r="Q34" s="616"/>
      <c r="R34" s="617">
        <v>2131629</v>
      </c>
      <c r="S34" s="501"/>
      <c r="T34" s="501"/>
      <c r="U34" s="501"/>
      <c r="V34" s="501"/>
      <c r="W34" s="501"/>
      <c r="X34" s="501"/>
      <c r="Y34" s="630"/>
      <c r="Z34" s="650">
        <v>6.3</v>
      </c>
      <c r="AA34" s="650"/>
      <c r="AB34" s="650"/>
      <c r="AC34" s="650"/>
      <c r="AD34" s="651" t="s">
        <v>195</v>
      </c>
      <c r="AE34" s="651"/>
      <c r="AF34" s="651"/>
      <c r="AG34" s="651"/>
      <c r="AH34" s="651"/>
      <c r="AI34" s="651"/>
      <c r="AJ34" s="651"/>
      <c r="AK34" s="651"/>
      <c r="AL34" s="620" t="s">
        <v>195</v>
      </c>
      <c r="AM34" s="364"/>
      <c r="AN34" s="364"/>
      <c r="AO34" s="65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399</v>
      </c>
      <c r="CE34" s="404"/>
      <c r="CF34" s="404"/>
      <c r="CG34" s="404"/>
      <c r="CH34" s="404"/>
      <c r="CI34" s="404"/>
      <c r="CJ34" s="404"/>
      <c r="CK34" s="404"/>
      <c r="CL34" s="404"/>
      <c r="CM34" s="404"/>
      <c r="CN34" s="404"/>
      <c r="CO34" s="404"/>
      <c r="CP34" s="404"/>
      <c r="CQ34" s="616"/>
      <c r="CR34" s="617">
        <v>4664733</v>
      </c>
      <c r="CS34" s="501"/>
      <c r="CT34" s="501"/>
      <c r="CU34" s="501"/>
      <c r="CV34" s="501"/>
      <c r="CW34" s="501"/>
      <c r="CX34" s="501"/>
      <c r="CY34" s="630"/>
      <c r="CZ34" s="620">
        <v>14.3</v>
      </c>
      <c r="DA34" s="621"/>
      <c r="DB34" s="621"/>
      <c r="DC34" s="622"/>
      <c r="DD34" s="623">
        <v>2476040</v>
      </c>
      <c r="DE34" s="501"/>
      <c r="DF34" s="501"/>
      <c r="DG34" s="501"/>
      <c r="DH34" s="501"/>
      <c r="DI34" s="501"/>
      <c r="DJ34" s="501"/>
      <c r="DK34" s="630"/>
      <c r="DL34" s="623">
        <v>1963574</v>
      </c>
      <c r="DM34" s="501"/>
      <c r="DN34" s="501"/>
      <c r="DO34" s="501"/>
      <c r="DP34" s="501"/>
      <c r="DQ34" s="501"/>
      <c r="DR34" s="501"/>
      <c r="DS34" s="501"/>
      <c r="DT34" s="501"/>
      <c r="DU34" s="501"/>
      <c r="DV34" s="630"/>
      <c r="DW34" s="620">
        <v>11.5</v>
      </c>
      <c r="DX34" s="621"/>
      <c r="DY34" s="621"/>
      <c r="DZ34" s="621"/>
      <c r="EA34" s="621"/>
      <c r="EB34" s="621"/>
      <c r="EC34" s="649"/>
    </row>
    <row r="35" spans="2:133" ht="11.25" customHeight="1" x14ac:dyDescent="0.2">
      <c r="B35" s="615" t="s">
        <v>401</v>
      </c>
      <c r="C35" s="404"/>
      <c r="D35" s="404"/>
      <c r="E35" s="404"/>
      <c r="F35" s="404"/>
      <c r="G35" s="404"/>
      <c r="H35" s="404"/>
      <c r="I35" s="404"/>
      <c r="J35" s="404"/>
      <c r="K35" s="404"/>
      <c r="L35" s="404"/>
      <c r="M35" s="404"/>
      <c r="N35" s="404"/>
      <c r="O35" s="404"/>
      <c r="P35" s="404"/>
      <c r="Q35" s="616"/>
      <c r="R35" s="617">
        <v>3236474</v>
      </c>
      <c r="S35" s="501"/>
      <c r="T35" s="501"/>
      <c r="U35" s="501"/>
      <c r="V35" s="501"/>
      <c r="W35" s="501"/>
      <c r="X35" s="501"/>
      <c r="Y35" s="630"/>
      <c r="Z35" s="650">
        <v>9.6</v>
      </c>
      <c r="AA35" s="650"/>
      <c r="AB35" s="650"/>
      <c r="AC35" s="650"/>
      <c r="AD35" s="651" t="s">
        <v>195</v>
      </c>
      <c r="AE35" s="651"/>
      <c r="AF35" s="651"/>
      <c r="AG35" s="651"/>
      <c r="AH35" s="651"/>
      <c r="AI35" s="651"/>
      <c r="AJ35" s="651"/>
      <c r="AK35" s="651"/>
      <c r="AL35" s="620" t="s">
        <v>195</v>
      </c>
      <c r="AM35" s="364"/>
      <c r="AN35" s="364"/>
      <c r="AO35" s="652"/>
      <c r="AP35" s="16"/>
      <c r="AQ35" s="530" t="s">
        <v>402</v>
      </c>
      <c r="AR35" s="531"/>
      <c r="AS35" s="531"/>
      <c r="AT35" s="531"/>
      <c r="AU35" s="531"/>
      <c r="AV35" s="531"/>
      <c r="AW35" s="531"/>
      <c r="AX35" s="531"/>
      <c r="AY35" s="531"/>
      <c r="AZ35" s="531"/>
      <c r="BA35" s="531"/>
      <c r="BB35" s="531"/>
      <c r="BC35" s="531"/>
      <c r="BD35" s="531"/>
      <c r="BE35" s="531"/>
      <c r="BF35" s="573"/>
      <c r="BG35" s="530" t="s">
        <v>204</v>
      </c>
      <c r="BH35" s="531"/>
      <c r="BI35" s="531"/>
      <c r="BJ35" s="531"/>
      <c r="BK35" s="531"/>
      <c r="BL35" s="531"/>
      <c r="BM35" s="531"/>
      <c r="BN35" s="531"/>
      <c r="BO35" s="531"/>
      <c r="BP35" s="531"/>
      <c r="BQ35" s="531"/>
      <c r="BR35" s="531"/>
      <c r="BS35" s="531"/>
      <c r="BT35" s="531"/>
      <c r="BU35" s="531"/>
      <c r="BV35" s="531"/>
      <c r="BW35" s="531"/>
      <c r="BX35" s="531"/>
      <c r="BY35" s="531"/>
      <c r="BZ35" s="531"/>
      <c r="CA35" s="531"/>
      <c r="CB35" s="573"/>
      <c r="CD35" s="615" t="s">
        <v>404</v>
      </c>
      <c r="CE35" s="404"/>
      <c r="CF35" s="404"/>
      <c r="CG35" s="404"/>
      <c r="CH35" s="404"/>
      <c r="CI35" s="404"/>
      <c r="CJ35" s="404"/>
      <c r="CK35" s="404"/>
      <c r="CL35" s="404"/>
      <c r="CM35" s="404"/>
      <c r="CN35" s="404"/>
      <c r="CO35" s="404"/>
      <c r="CP35" s="404"/>
      <c r="CQ35" s="616"/>
      <c r="CR35" s="617">
        <v>254150</v>
      </c>
      <c r="CS35" s="618"/>
      <c r="CT35" s="618"/>
      <c r="CU35" s="618"/>
      <c r="CV35" s="618"/>
      <c r="CW35" s="618"/>
      <c r="CX35" s="618"/>
      <c r="CY35" s="619"/>
      <c r="CZ35" s="620">
        <v>0.8</v>
      </c>
      <c r="DA35" s="621"/>
      <c r="DB35" s="621"/>
      <c r="DC35" s="622"/>
      <c r="DD35" s="623">
        <v>178416</v>
      </c>
      <c r="DE35" s="618"/>
      <c r="DF35" s="618"/>
      <c r="DG35" s="618"/>
      <c r="DH35" s="618"/>
      <c r="DI35" s="618"/>
      <c r="DJ35" s="618"/>
      <c r="DK35" s="619"/>
      <c r="DL35" s="623">
        <v>178416</v>
      </c>
      <c r="DM35" s="618"/>
      <c r="DN35" s="618"/>
      <c r="DO35" s="618"/>
      <c r="DP35" s="618"/>
      <c r="DQ35" s="618"/>
      <c r="DR35" s="618"/>
      <c r="DS35" s="618"/>
      <c r="DT35" s="618"/>
      <c r="DU35" s="618"/>
      <c r="DV35" s="619"/>
      <c r="DW35" s="620">
        <v>1</v>
      </c>
      <c r="DX35" s="621"/>
      <c r="DY35" s="621"/>
      <c r="DZ35" s="621"/>
      <c r="EA35" s="621"/>
      <c r="EB35" s="621"/>
      <c r="EC35" s="649"/>
    </row>
    <row r="36" spans="2:133" ht="11.25" customHeight="1" x14ac:dyDescent="0.2">
      <c r="B36" s="615" t="s">
        <v>373</v>
      </c>
      <c r="C36" s="404"/>
      <c r="D36" s="404"/>
      <c r="E36" s="404"/>
      <c r="F36" s="404"/>
      <c r="G36" s="404"/>
      <c r="H36" s="404"/>
      <c r="I36" s="404"/>
      <c r="J36" s="404"/>
      <c r="K36" s="404"/>
      <c r="L36" s="404"/>
      <c r="M36" s="404"/>
      <c r="N36" s="404"/>
      <c r="O36" s="404"/>
      <c r="P36" s="404"/>
      <c r="Q36" s="616"/>
      <c r="R36" s="617">
        <v>544444</v>
      </c>
      <c r="S36" s="501"/>
      <c r="T36" s="501"/>
      <c r="U36" s="501"/>
      <c r="V36" s="501"/>
      <c r="W36" s="501"/>
      <c r="X36" s="501"/>
      <c r="Y36" s="630"/>
      <c r="Z36" s="650">
        <v>1.6</v>
      </c>
      <c r="AA36" s="650"/>
      <c r="AB36" s="650"/>
      <c r="AC36" s="650"/>
      <c r="AD36" s="651" t="s">
        <v>195</v>
      </c>
      <c r="AE36" s="651"/>
      <c r="AF36" s="651"/>
      <c r="AG36" s="651"/>
      <c r="AH36" s="651"/>
      <c r="AI36" s="651"/>
      <c r="AJ36" s="651"/>
      <c r="AK36" s="651"/>
      <c r="AL36" s="620" t="s">
        <v>195</v>
      </c>
      <c r="AM36" s="364"/>
      <c r="AN36" s="364"/>
      <c r="AO36" s="652"/>
      <c r="AP36" s="16"/>
      <c r="AQ36" s="653" t="s">
        <v>388</v>
      </c>
      <c r="AR36" s="654"/>
      <c r="AS36" s="654"/>
      <c r="AT36" s="654"/>
      <c r="AU36" s="654"/>
      <c r="AV36" s="654"/>
      <c r="AW36" s="654"/>
      <c r="AX36" s="654"/>
      <c r="AY36" s="655"/>
      <c r="AZ36" s="656">
        <v>4339697</v>
      </c>
      <c r="BA36" s="657"/>
      <c r="BB36" s="657"/>
      <c r="BC36" s="657"/>
      <c r="BD36" s="657"/>
      <c r="BE36" s="657"/>
      <c r="BF36" s="658"/>
      <c r="BG36" s="659" t="s">
        <v>406</v>
      </c>
      <c r="BH36" s="660"/>
      <c r="BI36" s="660"/>
      <c r="BJ36" s="660"/>
      <c r="BK36" s="660"/>
      <c r="BL36" s="660"/>
      <c r="BM36" s="660"/>
      <c r="BN36" s="660"/>
      <c r="BO36" s="660"/>
      <c r="BP36" s="660"/>
      <c r="BQ36" s="660"/>
      <c r="BR36" s="660"/>
      <c r="BS36" s="660"/>
      <c r="BT36" s="660"/>
      <c r="BU36" s="661"/>
      <c r="BV36" s="656">
        <v>5909</v>
      </c>
      <c r="BW36" s="657"/>
      <c r="BX36" s="657"/>
      <c r="BY36" s="657"/>
      <c r="BZ36" s="657"/>
      <c r="CA36" s="657"/>
      <c r="CB36" s="658"/>
      <c r="CD36" s="615" t="s">
        <v>25</v>
      </c>
      <c r="CE36" s="404"/>
      <c r="CF36" s="404"/>
      <c r="CG36" s="404"/>
      <c r="CH36" s="404"/>
      <c r="CI36" s="404"/>
      <c r="CJ36" s="404"/>
      <c r="CK36" s="404"/>
      <c r="CL36" s="404"/>
      <c r="CM36" s="404"/>
      <c r="CN36" s="404"/>
      <c r="CO36" s="404"/>
      <c r="CP36" s="404"/>
      <c r="CQ36" s="616"/>
      <c r="CR36" s="617">
        <v>3943492</v>
      </c>
      <c r="CS36" s="501"/>
      <c r="CT36" s="501"/>
      <c r="CU36" s="501"/>
      <c r="CV36" s="501"/>
      <c r="CW36" s="501"/>
      <c r="CX36" s="501"/>
      <c r="CY36" s="630"/>
      <c r="CZ36" s="620">
        <v>12.1</v>
      </c>
      <c r="DA36" s="621"/>
      <c r="DB36" s="621"/>
      <c r="DC36" s="622"/>
      <c r="DD36" s="623">
        <v>3377894</v>
      </c>
      <c r="DE36" s="501"/>
      <c r="DF36" s="501"/>
      <c r="DG36" s="501"/>
      <c r="DH36" s="501"/>
      <c r="DI36" s="501"/>
      <c r="DJ36" s="501"/>
      <c r="DK36" s="630"/>
      <c r="DL36" s="623">
        <v>2517033</v>
      </c>
      <c r="DM36" s="501"/>
      <c r="DN36" s="501"/>
      <c r="DO36" s="501"/>
      <c r="DP36" s="501"/>
      <c r="DQ36" s="501"/>
      <c r="DR36" s="501"/>
      <c r="DS36" s="501"/>
      <c r="DT36" s="501"/>
      <c r="DU36" s="501"/>
      <c r="DV36" s="630"/>
      <c r="DW36" s="620">
        <v>14.7</v>
      </c>
      <c r="DX36" s="621"/>
      <c r="DY36" s="621"/>
      <c r="DZ36" s="621"/>
      <c r="EA36" s="621"/>
      <c r="EB36" s="621"/>
      <c r="EC36" s="649"/>
    </row>
    <row r="37" spans="2:133" ht="11.25" customHeight="1" x14ac:dyDescent="0.2">
      <c r="B37" s="615" t="s">
        <v>397</v>
      </c>
      <c r="C37" s="404"/>
      <c r="D37" s="404"/>
      <c r="E37" s="404"/>
      <c r="F37" s="404"/>
      <c r="G37" s="404"/>
      <c r="H37" s="404"/>
      <c r="I37" s="404"/>
      <c r="J37" s="404"/>
      <c r="K37" s="404"/>
      <c r="L37" s="404"/>
      <c r="M37" s="404"/>
      <c r="N37" s="404"/>
      <c r="O37" s="404"/>
      <c r="P37" s="404"/>
      <c r="Q37" s="616"/>
      <c r="R37" s="617">
        <v>523941</v>
      </c>
      <c r="S37" s="501"/>
      <c r="T37" s="501"/>
      <c r="U37" s="501"/>
      <c r="V37" s="501"/>
      <c r="W37" s="501"/>
      <c r="X37" s="501"/>
      <c r="Y37" s="630"/>
      <c r="Z37" s="650">
        <v>1.6</v>
      </c>
      <c r="AA37" s="650"/>
      <c r="AB37" s="650"/>
      <c r="AC37" s="650"/>
      <c r="AD37" s="651">
        <v>6001</v>
      </c>
      <c r="AE37" s="651"/>
      <c r="AF37" s="651"/>
      <c r="AG37" s="651"/>
      <c r="AH37" s="651"/>
      <c r="AI37" s="651"/>
      <c r="AJ37" s="651"/>
      <c r="AK37" s="651"/>
      <c r="AL37" s="620">
        <v>0</v>
      </c>
      <c r="AM37" s="364"/>
      <c r="AN37" s="364"/>
      <c r="AO37" s="652"/>
      <c r="AQ37" s="645" t="s">
        <v>407</v>
      </c>
      <c r="AR37" s="462"/>
      <c r="AS37" s="462"/>
      <c r="AT37" s="462"/>
      <c r="AU37" s="462"/>
      <c r="AV37" s="462"/>
      <c r="AW37" s="462"/>
      <c r="AX37" s="462"/>
      <c r="AY37" s="646"/>
      <c r="AZ37" s="617">
        <v>759476</v>
      </c>
      <c r="BA37" s="501"/>
      <c r="BB37" s="501"/>
      <c r="BC37" s="501"/>
      <c r="BD37" s="618"/>
      <c r="BE37" s="618"/>
      <c r="BF37" s="647"/>
      <c r="BG37" s="615" t="s">
        <v>408</v>
      </c>
      <c r="BH37" s="404"/>
      <c r="BI37" s="404"/>
      <c r="BJ37" s="404"/>
      <c r="BK37" s="404"/>
      <c r="BL37" s="404"/>
      <c r="BM37" s="404"/>
      <c r="BN37" s="404"/>
      <c r="BO37" s="404"/>
      <c r="BP37" s="404"/>
      <c r="BQ37" s="404"/>
      <c r="BR37" s="404"/>
      <c r="BS37" s="404"/>
      <c r="BT37" s="404"/>
      <c r="BU37" s="616"/>
      <c r="BV37" s="617">
        <v>-125514</v>
      </c>
      <c r="BW37" s="501"/>
      <c r="BX37" s="501"/>
      <c r="BY37" s="501"/>
      <c r="BZ37" s="501"/>
      <c r="CA37" s="501"/>
      <c r="CB37" s="648"/>
      <c r="CD37" s="615" t="s">
        <v>159</v>
      </c>
      <c r="CE37" s="404"/>
      <c r="CF37" s="404"/>
      <c r="CG37" s="404"/>
      <c r="CH37" s="404"/>
      <c r="CI37" s="404"/>
      <c r="CJ37" s="404"/>
      <c r="CK37" s="404"/>
      <c r="CL37" s="404"/>
      <c r="CM37" s="404"/>
      <c r="CN37" s="404"/>
      <c r="CO37" s="404"/>
      <c r="CP37" s="404"/>
      <c r="CQ37" s="616"/>
      <c r="CR37" s="617">
        <v>1255181</v>
      </c>
      <c r="CS37" s="618"/>
      <c r="CT37" s="618"/>
      <c r="CU37" s="618"/>
      <c r="CV37" s="618"/>
      <c r="CW37" s="618"/>
      <c r="CX37" s="618"/>
      <c r="CY37" s="619"/>
      <c r="CZ37" s="620">
        <v>3.8</v>
      </c>
      <c r="DA37" s="621"/>
      <c r="DB37" s="621"/>
      <c r="DC37" s="622"/>
      <c r="DD37" s="623">
        <v>1157687</v>
      </c>
      <c r="DE37" s="618"/>
      <c r="DF37" s="618"/>
      <c r="DG37" s="618"/>
      <c r="DH37" s="618"/>
      <c r="DI37" s="618"/>
      <c r="DJ37" s="618"/>
      <c r="DK37" s="619"/>
      <c r="DL37" s="623">
        <v>1119836</v>
      </c>
      <c r="DM37" s="618"/>
      <c r="DN37" s="618"/>
      <c r="DO37" s="618"/>
      <c r="DP37" s="618"/>
      <c r="DQ37" s="618"/>
      <c r="DR37" s="618"/>
      <c r="DS37" s="618"/>
      <c r="DT37" s="618"/>
      <c r="DU37" s="618"/>
      <c r="DV37" s="619"/>
      <c r="DW37" s="620">
        <v>6.5</v>
      </c>
      <c r="DX37" s="621"/>
      <c r="DY37" s="621"/>
      <c r="DZ37" s="621"/>
      <c r="EA37" s="621"/>
      <c r="EB37" s="621"/>
      <c r="EC37" s="649"/>
    </row>
    <row r="38" spans="2:133" ht="11.25" customHeight="1" x14ac:dyDescent="0.2">
      <c r="B38" s="615" t="s">
        <v>410</v>
      </c>
      <c r="C38" s="404"/>
      <c r="D38" s="404"/>
      <c r="E38" s="404"/>
      <c r="F38" s="404"/>
      <c r="G38" s="404"/>
      <c r="H38" s="404"/>
      <c r="I38" s="404"/>
      <c r="J38" s="404"/>
      <c r="K38" s="404"/>
      <c r="L38" s="404"/>
      <c r="M38" s="404"/>
      <c r="N38" s="404"/>
      <c r="O38" s="404"/>
      <c r="P38" s="404"/>
      <c r="Q38" s="616"/>
      <c r="R38" s="617">
        <v>1516700</v>
      </c>
      <c r="S38" s="501"/>
      <c r="T38" s="501"/>
      <c r="U38" s="501"/>
      <c r="V38" s="501"/>
      <c r="W38" s="501"/>
      <c r="X38" s="501"/>
      <c r="Y38" s="630"/>
      <c r="Z38" s="650">
        <v>4.5</v>
      </c>
      <c r="AA38" s="650"/>
      <c r="AB38" s="650"/>
      <c r="AC38" s="650"/>
      <c r="AD38" s="651" t="s">
        <v>195</v>
      </c>
      <c r="AE38" s="651"/>
      <c r="AF38" s="651"/>
      <c r="AG38" s="651"/>
      <c r="AH38" s="651"/>
      <c r="AI38" s="651"/>
      <c r="AJ38" s="651"/>
      <c r="AK38" s="651"/>
      <c r="AL38" s="620" t="s">
        <v>195</v>
      </c>
      <c r="AM38" s="364"/>
      <c r="AN38" s="364"/>
      <c r="AO38" s="652"/>
      <c r="AQ38" s="645" t="s">
        <v>413</v>
      </c>
      <c r="AR38" s="462"/>
      <c r="AS38" s="462"/>
      <c r="AT38" s="462"/>
      <c r="AU38" s="462"/>
      <c r="AV38" s="462"/>
      <c r="AW38" s="462"/>
      <c r="AX38" s="462"/>
      <c r="AY38" s="646"/>
      <c r="AZ38" s="617">
        <v>725988</v>
      </c>
      <c r="BA38" s="501"/>
      <c r="BB38" s="501"/>
      <c r="BC38" s="501"/>
      <c r="BD38" s="618"/>
      <c r="BE38" s="618"/>
      <c r="BF38" s="647"/>
      <c r="BG38" s="615" t="s">
        <v>415</v>
      </c>
      <c r="BH38" s="404"/>
      <c r="BI38" s="404"/>
      <c r="BJ38" s="404"/>
      <c r="BK38" s="404"/>
      <c r="BL38" s="404"/>
      <c r="BM38" s="404"/>
      <c r="BN38" s="404"/>
      <c r="BO38" s="404"/>
      <c r="BP38" s="404"/>
      <c r="BQ38" s="404"/>
      <c r="BR38" s="404"/>
      <c r="BS38" s="404"/>
      <c r="BT38" s="404"/>
      <c r="BU38" s="616"/>
      <c r="BV38" s="617">
        <v>7029</v>
      </c>
      <c r="BW38" s="501"/>
      <c r="BX38" s="501"/>
      <c r="BY38" s="501"/>
      <c r="BZ38" s="501"/>
      <c r="CA38" s="501"/>
      <c r="CB38" s="648"/>
      <c r="CD38" s="615" t="s">
        <v>416</v>
      </c>
      <c r="CE38" s="404"/>
      <c r="CF38" s="404"/>
      <c r="CG38" s="404"/>
      <c r="CH38" s="404"/>
      <c r="CI38" s="404"/>
      <c r="CJ38" s="404"/>
      <c r="CK38" s="404"/>
      <c r="CL38" s="404"/>
      <c r="CM38" s="404"/>
      <c r="CN38" s="404"/>
      <c r="CO38" s="404"/>
      <c r="CP38" s="404"/>
      <c r="CQ38" s="616"/>
      <c r="CR38" s="617">
        <v>2801851</v>
      </c>
      <c r="CS38" s="501"/>
      <c r="CT38" s="501"/>
      <c r="CU38" s="501"/>
      <c r="CV38" s="501"/>
      <c r="CW38" s="501"/>
      <c r="CX38" s="501"/>
      <c r="CY38" s="630"/>
      <c r="CZ38" s="620">
        <v>8.6</v>
      </c>
      <c r="DA38" s="621"/>
      <c r="DB38" s="621"/>
      <c r="DC38" s="622"/>
      <c r="DD38" s="623">
        <v>2243260</v>
      </c>
      <c r="DE38" s="501"/>
      <c r="DF38" s="501"/>
      <c r="DG38" s="501"/>
      <c r="DH38" s="501"/>
      <c r="DI38" s="501"/>
      <c r="DJ38" s="501"/>
      <c r="DK38" s="630"/>
      <c r="DL38" s="623">
        <v>2066576</v>
      </c>
      <c r="DM38" s="501"/>
      <c r="DN38" s="501"/>
      <c r="DO38" s="501"/>
      <c r="DP38" s="501"/>
      <c r="DQ38" s="501"/>
      <c r="DR38" s="501"/>
      <c r="DS38" s="501"/>
      <c r="DT38" s="501"/>
      <c r="DU38" s="501"/>
      <c r="DV38" s="630"/>
      <c r="DW38" s="620">
        <v>12.1</v>
      </c>
      <c r="DX38" s="621"/>
      <c r="DY38" s="621"/>
      <c r="DZ38" s="621"/>
      <c r="EA38" s="621"/>
      <c r="EB38" s="621"/>
      <c r="EC38" s="649"/>
    </row>
    <row r="39" spans="2:133" ht="11.25" customHeight="1" x14ac:dyDescent="0.2">
      <c r="B39" s="615" t="s">
        <v>417</v>
      </c>
      <c r="C39" s="404"/>
      <c r="D39" s="404"/>
      <c r="E39" s="404"/>
      <c r="F39" s="404"/>
      <c r="G39" s="404"/>
      <c r="H39" s="404"/>
      <c r="I39" s="404"/>
      <c r="J39" s="404"/>
      <c r="K39" s="404"/>
      <c r="L39" s="404"/>
      <c r="M39" s="404"/>
      <c r="N39" s="404"/>
      <c r="O39" s="404"/>
      <c r="P39" s="404"/>
      <c r="Q39" s="616"/>
      <c r="R39" s="617" t="s">
        <v>195</v>
      </c>
      <c r="S39" s="501"/>
      <c r="T39" s="501"/>
      <c r="U39" s="501"/>
      <c r="V39" s="501"/>
      <c r="W39" s="501"/>
      <c r="X39" s="501"/>
      <c r="Y39" s="630"/>
      <c r="Z39" s="650" t="s">
        <v>195</v>
      </c>
      <c r="AA39" s="650"/>
      <c r="AB39" s="650"/>
      <c r="AC39" s="650"/>
      <c r="AD39" s="651" t="s">
        <v>195</v>
      </c>
      <c r="AE39" s="651"/>
      <c r="AF39" s="651"/>
      <c r="AG39" s="651"/>
      <c r="AH39" s="651"/>
      <c r="AI39" s="651"/>
      <c r="AJ39" s="651"/>
      <c r="AK39" s="651"/>
      <c r="AL39" s="620" t="s">
        <v>195</v>
      </c>
      <c r="AM39" s="364"/>
      <c r="AN39" s="364"/>
      <c r="AO39" s="652"/>
      <c r="AQ39" s="645" t="s">
        <v>418</v>
      </c>
      <c r="AR39" s="462"/>
      <c r="AS39" s="462"/>
      <c r="AT39" s="462"/>
      <c r="AU39" s="462"/>
      <c r="AV39" s="462"/>
      <c r="AW39" s="462"/>
      <c r="AX39" s="462"/>
      <c r="AY39" s="646"/>
      <c r="AZ39" s="617">
        <v>43619</v>
      </c>
      <c r="BA39" s="501"/>
      <c r="BB39" s="501"/>
      <c r="BC39" s="501"/>
      <c r="BD39" s="618"/>
      <c r="BE39" s="618"/>
      <c r="BF39" s="647"/>
      <c r="BG39" s="615" t="s">
        <v>334</v>
      </c>
      <c r="BH39" s="404"/>
      <c r="BI39" s="404"/>
      <c r="BJ39" s="404"/>
      <c r="BK39" s="404"/>
      <c r="BL39" s="404"/>
      <c r="BM39" s="404"/>
      <c r="BN39" s="404"/>
      <c r="BO39" s="404"/>
      <c r="BP39" s="404"/>
      <c r="BQ39" s="404"/>
      <c r="BR39" s="404"/>
      <c r="BS39" s="404"/>
      <c r="BT39" s="404"/>
      <c r="BU39" s="616"/>
      <c r="BV39" s="617">
        <v>10351</v>
      </c>
      <c r="BW39" s="501"/>
      <c r="BX39" s="501"/>
      <c r="BY39" s="501"/>
      <c r="BZ39" s="501"/>
      <c r="CA39" s="501"/>
      <c r="CB39" s="648"/>
      <c r="CD39" s="615" t="s">
        <v>419</v>
      </c>
      <c r="CE39" s="404"/>
      <c r="CF39" s="404"/>
      <c r="CG39" s="404"/>
      <c r="CH39" s="404"/>
      <c r="CI39" s="404"/>
      <c r="CJ39" s="404"/>
      <c r="CK39" s="404"/>
      <c r="CL39" s="404"/>
      <c r="CM39" s="404"/>
      <c r="CN39" s="404"/>
      <c r="CO39" s="404"/>
      <c r="CP39" s="404"/>
      <c r="CQ39" s="616"/>
      <c r="CR39" s="617">
        <v>2456548</v>
      </c>
      <c r="CS39" s="618"/>
      <c r="CT39" s="618"/>
      <c r="CU39" s="618"/>
      <c r="CV39" s="618"/>
      <c r="CW39" s="618"/>
      <c r="CX39" s="618"/>
      <c r="CY39" s="619"/>
      <c r="CZ39" s="620">
        <v>7.5</v>
      </c>
      <c r="DA39" s="621"/>
      <c r="DB39" s="621"/>
      <c r="DC39" s="622"/>
      <c r="DD39" s="623">
        <v>112814</v>
      </c>
      <c r="DE39" s="618"/>
      <c r="DF39" s="618"/>
      <c r="DG39" s="618"/>
      <c r="DH39" s="618"/>
      <c r="DI39" s="618"/>
      <c r="DJ39" s="618"/>
      <c r="DK39" s="619"/>
      <c r="DL39" s="623" t="s">
        <v>195</v>
      </c>
      <c r="DM39" s="618"/>
      <c r="DN39" s="618"/>
      <c r="DO39" s="618"/>
      <c r="DP39" s="618"/>
      <c r="DQ39" s="618"/>
      <c r="DR39" s="618"/>
      <c r="DS39" s="618"/>
      <c r="DT39" s="618"/>
      <c r="DU39" s="618"/>
      <c r="DV39" s="619"/>
      <c r="DW39" s="620" t="s">
        <v>195</v>
      </c>
      <c r="DX39" s="621"/>
      <c r="DY39" s="621"/>
      <c r="DZ39" s="621"/>
      <c r="EA39" s="621"/>
      <c r="EB39" s="621"/>
      <c r="EC39" s="649"/>
    </row>
    <row r="40" spans="2:133" ht="11.25" customHeight="1" x14ac:dyDescent="0.2">
      <c r="B40" s="615" t="s">
        <v>423</v>
      </c>
      <c r="C40" s="404"/>
      <c r="D40" s="404"/>
      <c r="E40" s="404"/>
      <c r="F40" s="404"/>
      <c r="G40" s="404"/>
      <c r="H40" s="404"/>
      <c r="I40" s="404"/>
      <c r="J40" s="404"/>
      <c r="K40" s="404"/>
      <c r="L40" s="404"/>
      <c r="M40" s="404"/>
      <c r="N40" s="404"/>
      <c r="O40" s="404"/>
      <c r="P40" s="404"/>
      <c r="Q40" s="616"/>
      <c r="R40" s="617">
        <v>66600</v>
      </c>
      <c r="S40" s="501"/>
      <c r="T40" s="501"/>
      <c r="U40" s="501"/>
      <c r="V40" s="501"/>
      <c r="W40" s="501"/>
      <c r="X40" s="501"/>
      <c r="Y40" s="630"/>
      <c r="Z40" s="650">
        <v>0.2</v>
      </c>
      <c r="AA40" s="650"/>
      <c r="AB40" s="650"/>
      <c r="AC40" s="650"/>
      <c r="AD40" s="651" t="s">
        <v>195</v>
      </c>
      <c r="AE40" s="651"/>
      <c r="AF40" s="651"/>
      <c r="AG40" s="651"/>
      <c r="AH40" s="651"/>
      <c r="AI40" s="651"/>
      <c r="AJ40" s="651"/>
      <c r="AK40" s="651"/>
      <c r="AL40" s="620" t="s">
        <v>195</v>
      </c>
      <c r="AM40" s="364"/>
      <c r="AN40" s="364"/>
      <c r="AO40" s="652"/>
      <c r="AQ40" s="645" t="s">
        <v>425</v>
      </c>
      <c r="AR40" s="462"/>
      <c r="AS40" s="462"/>
      <c r="AT40" s="462"/>
      <c r="AU40" s="462"/>
      <c r="AV40" s="462"/>
      <c r="AW40" s="462"/>
      <c r="AX40" s="462"/>
      <c r="AY40" s="646"/>
      <c r="AZ40" s="617">
        <v>19487</v>
      </c>
      <c r="BA40" s="501"/>
      <c r="BB40" s="501"/>
      <c r="BC40" s="501"/>
      <c r="BD40" s="618"/>
      <c r="BE40" s="618"/>
      <c r="BF40" s="647"/>
      <c r="BG40" s="611" t="s">
        <v>427</v>
      </c>
      <c r="BH40" s="453"/>
      <c r="BI40" s="453"/>
      <c r="BJ40" s="453"/>
      <c r="BK40" s="453"/>
      <c r="BL40" s="7"/>
      <c r="BM40" s="404" t="s">
        <v>428</v>
      </c>
      <c r="BN40" s="404"/>
      <c r="BO40" s="404"/>
      <c r="BP40" s="404"/>
      <c r="BQ40" s="404"/>
      <c r="BR40" s="404"/>
      <c r="BS40" s="404"/>
      <c r="BT40" s="404"/>
      <c r="BU40" s="616"/>
      <c r="BV40" s="617">
        <v>103</v>
      </c>
      <c r="BW40" s="501"/>
      <c r="BX40" s="501"/>
      <c r="BY40" s="501"/>
      <c r="BZ40" s="501"/>
      <c r="CA40" s="501"/>
      <c r="CB40" s="648"/>
      <c r="CD40" s="615" t="s">
        <v>369</v>
      </c>
      <c r="CE40" s="404"/>
      <c r="CF40" s="404"/>
      <c r="CG40" s="404"/>
      <c r="CH40" s="404"/>
      <c r="CI40" s="404"/>
      <c r="CJ40" s="404"/>
      <c r="CK40" s="404"/>
      <c r="CL40" s="404"/>
      <c r="CM40" s="404"/>
      <c r="CN40" s="404"/>
      <c r="CO40" s="404"/>
      <c r="CP40" s="404"/>
      <c r="CQ40" s="616"/>
      <c r="CR40" s="617">
        <v>180790</v>
      </c>
      <c r="CS40" s="501"/>
      <c r="CT40" s="501"/>
      <c r="CU40" s="501"/>
      <c r="CV40" s="501"/>
      <c r="CW40" s="501"/>
      <c r="CX40" s="501"/>
      <c r="CY40" s="630"/>
      <c r="CZ40" s="620">
        <v>0.6</v>
      </c>
      <c r="DA40" s="621"/>
      <c r="DB40" s="621"/>
      <c r="DC40" s="622"/>
      <c r="DD40" s="623">
        <v>50790</v>
      </c>
      <c r="DE40" s="501"/>
      <c r="DF40" s="501"/>
      <c r="DG40" s="501"/>
      <c r="DH40" s="501"/>
      <c r="DI40" s="501"/>
      <c r="DJ40" s="501"/>
      <c r="DK40" s="630"/>
      <c r="DL40" s="623" t="s">
        <v>195</v>
      </c>
      <c r="DM40" s="501"/>
      <c r="DN40" s="501"/>
      <c r="DO40" s="501"/>
      <c r="DP40" s="501"/>
      <c r="DQ40" s="501"/>
      <c r="DR40" s="501"/>
      <c r="DS40" s="501"/>
      <c r="DT40" s="501"/>
      <c r="DU40" s="501"/>
      <c r="DV40" s="630"/>
      <c r="DW40" s="620" t="s">
        <v>195</v>
      </c>
      <c r="DX40" s="621"/>
      <c r="DY40" s="621"/>
      <c r="DZ40" s="621"/>
      <c r="EA40" s="621"/>
      <c r="EB40" s="621"/>
      <c r="EC40" s="649"/>
    </row>
    <row r="41" spans="2:133" ht="11.25" customHeight="1" x14ac:dyDescent="0.2">
      <c r="B41" s="595" t="s">
        <v>424</v>
      </c>
      <c r="C41" s="596"/>
      <c r="D41" s="596"/>
      <c r="E41" s="596"/>
      <c r="F41" s="596"/>
      <c r="G41" s="596"/>
      <c r="H41" s="596"/>
      <c r="I41" s="596"/>
      <c r="J41" s="596"/>
      <c r="K41" s="596"/>
      <c r="L41" s="596"/>
      <c r="M41" s="596"/>
      <c r="N41" s="596"/>
      <c r="O41" s="596"/>
      <c r="P41" s="596"/>
      <c r="Q41" s="597"/>
      <c r="R41" s="598">
        <v>33688826</v>
      </c>
      <c r="S41" s="637"/>
      <c r="T41" s="637"/>
      <c r="U41" s="637"/>
      <c r="V41" s="637"/>
      <c r="W41" s="637"/>
      <c r="X41" s="637"/>
      <c r="Y41" s="640"/>
      <c r="Z41" s="641">
        <v>100</v>
      </c>
      <c r="AA41" s="641"/>
      <c r="AB41" s="641"/>
      <c r="AC41" s="641"/>
      <c r="AD41" s="642">
        <v>17033764</v>
      </c>
      <c r="AE41" s="642"/>
      <c r="AF41" s="642"/>
      <c r="AG41" s="642"/>
      <c r="AH41" s="642"/>
      <c r="AI41" s="642"/>
      <c r="AJ41" s="642"/>
      <c r="AK41" s="642"/>
      <c r="AL41" s="601">
        <v>100</v>
      </c>
      <c r="AM41" s="643"/>
      <c r="AN41" s="643"/>
      <c r="AO41" s="644"/>
      <c r="AQ41" s="645" t="s">
        <v>429</v>
      </c>
      <c r="AR41" s="462"/>
      <c r="AS41" s="462"/>
      <c r="AT41" s="462"/>
      <c r="AU41" s="462"/>
      <c r="AV41" s="462"/>
      <c r="AW41" s="462"/>
      <c r="AX41" s="462"/>
      <c r="AY41" s="646"/>
      <c r="AZ41" s="617">
        <v>585000</v>
      </c>
      <c r="BA41" s="501"/>
      <c r="BB41" s="501"/>
      <c r="BC41" s="501"/>
      <c r="BD41" s="618"/>
      <c r="BE41" s="618"/>
      <c r="BF41" s="647"/>
      <c r="BG41" s="611"/>
      <c r="BH41" s="453"/>
      <c r="BI41" s="453"/>
      <c r="BJ41" s="453"/>
      <c r="BK41" s="453"/>
      <c r="BL41" s="7"/>
      <c r="BM41" s="404" t="s">
        <v>341</v>
      </c>
      <c r="BN41" s="404"/>
      <c r="BO41" s="404"/>
      <c r="BP41" s="404"/>
      <c r="BQ41" s="404"/>
      <c r="BR41" s="404"/>
      <c r="BS41" s="404"/>
      <c r="BT41" s="404"/>
      <c r="BU41" s="616"/>
      <c r="BV41" s="617">
        <v>1</v>
      </c>
      <c r="BW41" s="501"/>
      <c r="BX41" s="501"/>
      <c r="BY41" s="501"/>
      <c r="BZ41" s="501"/>
      <c r="CA41" s="501"/>
      <c r="CB41" s="648"/>
      <c r="CD41" s="615" t="s">
        <v>281</v>
      </c>
      <c r="CE41" s="404"/>
      <c r="CF41" s="404"/>
      <c r="CG41" s="404"/>
      <c r="CH41" s="404"/>
      <c r="CI41" s="404"/>
      <c r="CJ41" s="404"/>
      <c r="CK41" s="404"/>
      <c r="CL41" s="404"/>
      <c r="CM41" s="404"/>
      <c r="CN41" s="404"/>
      <c r="CO41" s="404"/>
      <c r="CP41" s="404"/>
      <c r="CQ41" s="616"/>
      <c r="CR41" s="617" t="s">
        <v>195</v>
      </c>
      <c r="CS41" s="618"/>
      <c r="CT41" s="618"/>
      <c r="CU41" s="618"/>
      <c r="CV41" s="618"/>
      <c r="CW41" s="618"/>
      <c r="CX41" s="618"/>
      <c r="CY41" s="619"/>
      <c r="CZ41" s="620" t="s">
        <v>195</v>
      </c>
      <c r="DA41" s="621"/>
      <c r="DB41" s="621"/>
      <c r="DC41" s="622"/>
      <c r="DD41" s="623" t="s">
        <v>195</v>
      </c>
      <c r="DE41" s="618"/>
      <c r="DF41" s="618"/>
      <c r="DG41" s="618"/>
      <c r="DH41" s="618"/>
      <c r="DI41" s="618"/>
      <c r="DJ41" s="618"/>
      <c r="DK41" s="619"/>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2">
      <c r="AQ42" s="634" t="s">
        <v>430</v>
      </c>
      <c r="AR42" s="635"/>
      <c r="AS42" s="635"/>
      <c r="AT42" s="635"/>
      <c r="AU42" s="635"/>
      <c r="AV42" s="635"/>
      <c r="AW42" s="635"/>
      <c r="AX42" s="635"/>
      <c r="AY42" s="636"/>
      <c r="AZ42" s="598">
        <v>2206127</v>
      </c>
      <c r="BA42" s="637"/>
      <c r="BB42" s="637"/>
      <c r="BC42" s="637"/>
      <c r="BD42" s="599"/>
      <c r="BE42" s="599"/>
      <c r="BF42" s="638"/>
      <c r="BG42" s="390"/>
      <c r="BH42" s="391"/>
      <c r="BI42" s="391"/>
      <c r="BJ42" s="391"/>
      <c r="BK42" s="391"/>
      <c r="BL42" s="20"/>
      <c r="BM42" s="596" t="s">
        <v>431</v>
      </c>
      <c r="BN42" s="596"/>
      <c r="BO42" s="596"/>
      <c r="BP42" s="596"/>
      <c r="BQ42" s="596"/>
      <c r="BR42" s="596"/>
      <c r="BS42" s="596"/>
      <c r="BT42" s="596"/>
      <c r="BU42" s="597"/>
      <c r="BV42" s="598">
        <v>480</v>
      </c>
      <c r="BW42" s="637"/>
      <c r="BX42" s="637"/>
      <c r="BY42" s="637"/>
      <c r="BZ42" s="637"/>
      <c r="CA42" s="637"/>
      <c r="CB42" s="639"/>
      <c r="CD42" s="615" t="s">
        <v>271</v>
      </c>
      <c r="CE42" s="404"/>
      <c r="CF42" s="404"/>
      <c r="CG42" s="404"/>
      <c r="CH42" s="404"/>
      <c r="CI42" s="404"/>
      <c r="CJ42" s="404"/>
      <c r="CK42" s="404"/>
      <c r="CL42" s="404"/>
      <c r="CM42" s="404"/>
      <c r="CN42" s="404"/>
      <c r="CO42" s="404"/>
      <c r="CP42" s="404"/>
      <c r="CQ42" s="616"/>
      <c r="CR42" s="617">
        <v>4014479</v>
      </c>
      <c r="CS42" s="618"/>
      <c r="CT42" s="618"/>
      <c r="CU42" s="618"/>
      <c r="CV42" s="618"/>
      <c r="CW42" s="618"/>
      <c r="CX42" s="618"/>
      <c r="CY42" s="619"/>
      <c r="CZ42" s="620">
        <v>12.3</v>
      </c>
      <c r="DA42" s="621"/>
      <c r="DB42" s="621"/>
      <c r="DC42" s="622"/>
      <c r="DD42" s="623">
        <v>658628</v>
      </c>
      <c r="DE42" s="618"/>
      <c r="DF42" s="618"/>
      <c r="DG42" s="618"/>
      <c r="DH42" s="618"/>
      <c r="DI42" s="618"/>
      <c r="DJ42" s="618"/>
      <c r="DK42" s="619"/>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2">
      <c r="B43" s="1" t="s">
        <v>47</v>
      </c>
      <c r="CD43" s="615" t="s">
        <v>79</v>
      </c>
      <c r="CE43" s="404"/>
      <c r="CF43" s="404"/>
      <c r="CG43" s="404"/>
      <c r="CH43" s="404"/>
      <c r="CI43" s="404"/>
      <c r="CJ43" s="404"/>
      <c r="CK43" s="404"/>
      <c r="CL43" s="404"/>
      <c r="CM43" s="404"/>
      <c r="CN43" s="404"/>
      <c r="CO43" s="404"/>
      <c r="CP43" s="404"/>
      <c r="CQ43" s="616"/>
      <c r="CR43" s="617">
        <v>107528</v>
      </c>
      <c r="CS43" s="618"/>
      <c r="CT43" s="618"/>
      <c r="CU43" s="618"/>
      <c r="CV43" s="618"/>
      <c r="CW43" s="618"/>
      <c r="CX43" s="618"/>
      <c r="CY43" s="619"/>
      <c r="CZ43" s="620">
        <v>0.3</v>
      </c>
      <c r="DA43" s="621"/>
      <c r="DB43" s="621"/>
      <c r="DC43" s="622"/>
      <c r="DD43" s="623">
        <v>107528</v>
      </c>
      <c r="DE43" s="618"/>
      <c r="DF43" s="618"/>
      <c r="DG43" s="618"/>
      <c r="DH43" s="618"/>
      <c r="DI43" s="618"/>
      <c r="DJ43" s="618"/>
      <c r="DK43" s="619"/>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2">
      <c r="B44" s="632" t="s">
        <v>403</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395" t="s">
        <v>168</v>
      </c>
      <c r="CE44" s="397"/>
      <c r="CF44" s="615" t="s">
        <v>432</v>
      </c>
      <c r="CG44" s="404"/>
      <c r="CH44" s="404"/>
      <c r="CI44" s="404"/>
      <c r="CJ44" s="404"/>
      <c r="CK44" s="404"/>
      <c r="CL44" s="404"/>
      <c r="CM44" s="404"/>
      <c r="CN44" s="404"/>
      <c r="CO44" s="404"/>
      <c r="CP44" s="404"/>
      <c r="CQ44" s="616"/>
      <c r="CR44" s="617">
        <v>4012110</v>
      </c>
      <c r="CS44" s="501"/>
      <c r="CT44" s="501"/>
      <c r="CU44" s="501"/>
      <c r="CV44" s="501"/>
      <c r="CW44" s="501"/>
      <c r="CX44" s="501"/>
      <c r="CY44" s="630"/>
      <c r="CZ44" s="620">
        <v>12.3</v>
      </c>
      <c r="DA44" s="364"/>
      <c r="DB44" s="364"/>
      <c r="DC44" s="631"/>
      <c r="DD44" s="623">
        <v>658628</v>
      </c>
      <c r="DE44" s="501"/>
      <c r="DF44" s="501"/>
      <c r="DG44" s="501"/>
      <c r="DH44" s="501"/>
      <c r="DI44" s="501"/>
      <c r="DJ44" s="501"/>
      <c r="DK44" s="630"/>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2">
      <c r="B45" s="632" t="s">
        <v>258</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398"/>
      <c r="CE45" s="400"/>
      <c r="CF45" s="615" t="s">
        <v>433</v>
      </c>
      <c r="CG45" s="404"/>
      <c r="CH45" s="404"/>
      <c r="CI45" s="404"/>
      <c r="CJ45" s="404"/>
      <c r="CK45" s="404"/>
      <c r="CL45" s="404"/>
      <c r="CM45" s="404"/>
      <c r="CN45" s="404"/>
      <c r="CO45" s="404"/>
      <c r="CP45" s="404"/>
      <c r="CQ45" s="616"/>
      <c r="CR45" s="617">
        <v>2324124</v>
      </c>
      <c r="CS45" s="618"/>
      <c r="CT45" s="618"/>
      <c r="CU45" s="618"/>
      <c r="CV45" s="618"/>
      <c r="CW45" s="618"/>
      <c r="CX45" s="618"/>
      <c r="CY45" s="619"/>
      <c r="CZ45" s="620">
        <v>7.1</v>
      </c>
      <c r="DA45" s="621"/>
      <c r="DB45" s="621"/>
      <c r="DC45" s="622"/>
      <c r="DD45" s="623">
        <v>86503</v>
      </c>
      <c r="DE45" s="618"/>
      <c r="DF45" s="618"/>
      <c r="DG45" s="618"/>
      <c r="DH45" s="618"/>
      <c r="DI45" s="618"/>
      <c r="DJ45" s="618"/>
      <c r="DK45" s="619"/>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2">
      <c r="B46" s="41"/>
      <c r="CD46" s="398"/>
      <c r="CE46" s="400"/>
      <c r="CF46" s="615" t="s">
        <v>434</v>
      </c>
      <c r="CG46" s="404"/>
      <c r="CH46" s="404"/>
      <c r="CI46" s="404"/>
      <c r="CJ46" s="404"/>
      <c r="CK46" s="404"/>
      <c r="CL46" s="404"/>
      <c r="CM46" s="404"/>
      <c r="CN46" s="404"/>
      <c r="CO46" s="404"/>
      <c r="CP46" s="404"/>
      <c r="CQ46" s="616"/>
      <c r="CR46" s="617">
        <v>1563941</v>
      </c>
      <c r="CS46" s="501"/>
      <c r="CT46" s="501"/>
      <c r="CU46" s="501"/>
      <c r="CV46" s="501"/>
      <c r="CW46" s="501"/>
      <c r="CX46" s="501"/>
      <c r="CY46" s="630"/>
      <c r="CZ46" s="620">
        <v>4.8</v>
      </c>
      <c r="DA46" s="364"/>
      <c r="DB46" s="364"/>
      <c r="DC46" s="631"/>
      <c r="DD46" s="623">
        <v>545478</v>
      </c>
      <c r="DE46" s="501"/>
      <c r="DF46" s="501"/>
      <c r="DG46" s="501"/>
      <c r="DH46" s="501"/>
      <c r="DI46" s="501"/>
      <c r="DJ46" s="501"/>
      <c r="DK46" s="630"/>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2">
      <c r="B47" s="41"/>
      <c r="CD47" s="398"/>
      <c r="CE47" s="400"/>
      <c r="CF47" s="615" t="s">
        <v>435</v>
      </c>
      <c r="CG47" s="404"/>
      <c r="CH47" s="404"/>
      <c r="CI47" s="404"/>
      <c r="CJ47" s="404"/>
      <c r="CK47" s="404"/>
      <c r="CL47" s="404"/>
      <c r="CM47" s="404"/>
      <c r="CN47" s="404"/>
      <c r="CO47" s="404"/>
      <c r="CP47" s="404"/>
      <c r="CQ47" s="616"/>
      <c r="CR47" s="617">
        <v>2369</v>
      </c>
      <c r="CS47" s="618"/>
      <c r="CT47" s="618"/>
      <c r="CU47" s="618"/>
      <c r="CV47" s="618"/>
      <c r="CW47" s="618"/>
      <c r="CX47" s="618"/>
      <c r="CY47" s="619"/>
      <c r="CZ47" s="620">
        <v>0</v>
      </c>
      <c r="DA47" s="621"/>
      <c r="DB47" s="621"/>
      <c r="DC47" s="622"/>
      <c r="DD47" s="623" t="s">
        <v>195</v>
      </c>
      <c r="DE47" s="618"/>
      <c r="DF47" s="618"/>
      <c r="DG47" s="618"/>
      <c r="DH47" s="618"/>
      <c r="DI47" s="618"/>
      <c r="DJ47" s="618"/>
      <c r="DK47" s="619"/>
      <c r="DL47" s="624"/>
      <c r="DM47" s="625"/>
      <c r="DN47" s="625"/>
      <c r="DO47" s="625"/>
      <c r="DP47" s="625"/>
      <c r="DQ47" s="625"/>
      <c r="DR47" s="625"/>
      <c r="DS47" s="625"/>
      <c r="DT47" s="625"/>
      <c r="DU47" s="625"/>
      <c r="DV47" s="626"/>
      <c r="DW47" s="627"/>
      <c r="DX47" s="628"/>
      <c r="DY47" s="628"/>
      <c r="DZ47" s="628"/>
      <c r="EA47" s="628"/>
      <c r="EB47" s="628"/>
      <c r="EC47" s="629"/>
    </row>
    <row r="48" spans="2:133" ht="10.8" x14ac:dyDescent="0.2">
      <c r="B48" s="41"/>
      <c r="CD48" s="401"/>
      <c r="CE48" s="403"/>
      <c r="CF48" s="615" t="s">
        <v>362</v>
      </c>
      <c r="CG48" s="404"/>
      <c r="CH48" s="404"/>
      <c r="CI48" s="404"/>
      <c r="CJ48" s="404"/>
      <c r="CK48" s="404"/>
      <c r="CL48" s="404"/>
      <c r="CM48" s="404"/>
      <c r="CN48" s="404"/>
      <c r="CO48" s="404"/>
      <c r="CP48" s="404"/>
      <c r="CQ48" s="616"/>
      <c r="CR48" s="617" t="s">
        <v>195</v>
      </c>
      <c r="CS48" s="501"/>
      <c r="CT48" s="501"/>
      <c r="CU48" s="501"/>
      <c r="CV48" s="501"/>
      <c r="CW48" s="501"/>
      <c r="CX48" s="501"/>
      <c r="CY48" s="630"/>
      <c r="CZ48" s="620" t="s">
        <v>195</v>
      </c>
      <c r="DA48" s="364"/>
      <c r="DB48" s="364"/>
      <c r="DC48" s="631"/>
      <c r="DD48" s="623" t="s">
        <v>195</v>
      </c>
      <c r="DE48" s="501"/>
      <c r="DF48" s="501"/>
      <c r="DG48" s="501"/>
      <c r="DH48" s="501"/>
      <c r="DI48" s="501"/>
      <c r="DJ48" s="501"/>
      <c r="DK48" s="630"/>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2">
      <c r="B49" s="41"/>
      <c r="CD49" s="595" t="s">
        <v>188</v>
      </c>
      <c r="CE49" s="596"/>
      <c r="CF49" s="596"/>
      <c r="CG49" s="596"/>
      <c r="CH49" s="596"/>
      <c r="CI49" s="596"/>
      <c r="CJ49" s="596"/>
      <c r="CK49" s="596"/>
      <c r="CL49" s="596"/>
      <c r="CM49" s="596"/>
      <c r="CN49" s="596"/>
      <c r="CO49" s="596"/>
      <c r="CP49" s="596"/>
      <c r="CQ49" s="597"/>
      <c r="CR49" s="598">
        <v>32722244</v>
      </c>
      <c r="CS49" s="599"/>
      <c r="CT49" s="599"/>
      <c r="CU49" s="599"/>
      <c r="CV49" s="599"/>
      <c r="CW49" s="599"/>
      <c r="CX49" s="599"/>
      <c r="CY49" s="600"/>
      <c r="CZ49" s="601">
        <v>100</v>
      </c>
      <c r="DA49" s="602"/>
      <c r="DB49" s="602"/>
      <c r="DC49" s="603"/>
      <c r="DD49" s="604">
        <v>19467359</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sheetData>
  <sheetProtection algorithmName="SHA-512" hashValue="wad7fzYNW+mT5KsGfHmzx25NKXxyUEsi0OXRpixqMnYlNp2Fm5D1nPvwxi0Bus8cWGGqVudFuHISaHISiAYURg==" saltValue="lPnm6T6HDxVUOWnusx3j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15" t="s">
        <v>293</v>
      </c>
      <c r="B2" s="1015"/>
      <c r="C2" s="1015"/>
      <c r="D2" s="1015"/>
      <c r="E2" s="1015"/>
      <c r="F2" s="1015"/>
      <c r="G2" s="1015"/>
      <c r="H2" s="1015"/>
      <c r="I2" s="1015"/>
      <c r="J2" s="1015"/>
      <c r="K2" s="1015"/>
      <c r="L2" s="1015"/>
      <c r="M2" s="1015"/>
      <c r="N2" s="1015"/>
      <c r="O2" s="1015"/>
      <c r="P2" s="1015"/>
      <c r="Q2" s="1015"/>
      <c r="R2" s="1015"/>
      <c r="S2" s="1015"/>
      <c r="T2" s="1015"/>
      <c r="U2" s="1015"/>
      <c r="V2" s="1015"/>
      <c r="W2" s="1015"/>
      <c r="X2" s="1015"/>
      <c r="Y2" s="1015"/>
      <c r="Z2" s="1015"/>
      <c r="AA2" s="1015"/>
      <c r="AB2" s="1015"/>
      <c r="AC2" s="1015"/>
      <c r="AD2" s="1015"/>
      <c r="AE2" s="1015"/>
      <c r="AF2" s="1015"/>
      <c r="AG2" s="1015"/>
      <c r="AH2" s="1015"/>
      <c r="AI2" s="1015"/>
      <c r="AJ2" s="1015"/>
      <c r="AK2" s="1015"/>
      <c r="AL2" s="1015"/>
      <c r="AM2" s="1015"/>
      <c r="AN2" s="1015"/>
      <c r="AO2" s="1015"/>
      <c r="AP2" s="1015"/>
      <c r="AQ2" s="1015"/>
      <c r="AR2" s="1015"/>
      <c r="AS2" s="1015"/>
      <c r="AT2" s="1015"/>
      <c r="AU2" s="1015"/>
      <c r="AV2" s="1015"/>
      <c r="AW2" s="1015"/>
      <c r="AX2" s="1015"/>
      <c r="AY2" s="1015"/>
      <c r="AZ2" s="1015"/>
      <c r="BA2" s="1015"/>
      <c r="BB2" s="1015"/>
      <c r="BC2" s="1015"/>
      <c r="BD2" s="1015"/>
      <c r="BE2" s="1015"/>
      <c r="BF2" s="1015"/>
      <c r="BG2" s="1015"/>
      <c r="BH2" s="1015"/>
      <c r="BI2" s="101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16" t="s">
        <v>297</v>
      </c>
      <c r="DK2" s="1017"/>
      <c r="DL2" s="1017"/>
      <c r="DM2" s="1017"/>
      <c r="DN2" s="1017"/>
      <c r="DO2" s="1018"/>
      <c r="DP2" s="50"/>
      <c r="DQ2" s="1016" t="s">
        <v>300</v>
      </c>
      <c r="DR2" s="1017"/>
      <c r="DS2" s="1017"/>
      <c r="DT2" s="1017"/>
      <c r="DU2" s="1017"/>
      <c r="DV2" s="1017"/>
      <c r="DW2" s="1017"/>
      <c r="DX2" s="1017"/>
      <c r="DY2" s="1017"/>
      <c r="DZ2" s="1018"/>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1006" t="s">
        <v>437</v>
      </c>
      <c r="B4" s="1006"/>
      <c r="C4" s="1006"/>
      <c r="D4" s="1006"/>
      <c r="E4" s="1006"/>
      <c r="F4" s="1006"/>
      <c r="G4" s="1006"/>
      <c r="H4" s="1006"/>
      <c r="I4" s="1006"/>
      <c r="J4" s="1006"/>
      <c r="K4" s="1006"/>
      <c r="L4" s="1006"/>
      <c r="M4" s="1006"/>
      <c r="N4" s="1006"/>
      <c r="O4" s="1006"/>
      <c r="P4" s="1006"/>
      <c r="Q4" s="1006"/>
      <c r="R4" s="1006"/>
      <c r="S4" s="1006"/>
      <c r="T4" s="1006"/>
      <c r="U4" s="1006"/>
      <c r="V4" s="1006"/>
      <c r="W4" s="1006"/>
      <c r="X4" s="1006"/>
      <c r="Y4" s="1006"/>
      <c r="Z4" s="1006"/>
      <c r="AA4" s="1006"/>
      <c r="AB4" s="1006"/>
      <c r="AC4" s="1006"/>
      <c r="AD4" s="1006"/>
      <c r="AE4" s="1006"/>
      <c r="AF4" s="1006"/>
      <c r="AG4" s="1006"/>
      <c r="AH4" s="1006"/>
      <c r="AI4" s="1006"/>
      <c r="AJ4" s="1006"/>
      <c r="AK4" s="1006"/>
      <c r="AL4" s="1006"/>
      <c r="AM4" s="1006"/>
      <c r="AN4" s="1006"/>
      <c r="AO4" s="1006"/>
      <c r="AP4" s="1006"/>
      <c r="AQ4" s="1006"/>
      <c r="AR4" s="1006"/>
      <c r="AS4" s="1006"/>
      <c r="AT4" s="1006"/>
      <c r="AU4" s="1006"/>
      <c r="AV4" s="1006"/>
      <c r="AW4" s="1006"/>
      <c r="AX4" s="1006"/>
      <c r="AY4" s="1006"/>
      <c r="AZ4" s="56"/>
      <c r="BA4" s="56"/>
      <c r="BB4" s="56"/>
      <c r="BC4" s="56"/>
      <c r="BD4" s="56"/>
      <c r="BE4" s="67"/>
      <c r="BF4" s="67"/>
      <c r="BG4" s="67"/>
      <c r="BH4" s="67"/>
      <c r="BI4" s="67"/>
      <c r="BJ4" s="67"/>
      <c r="BK4" s="67"/>
      <c r="BL4" s="67"/>
      <c r="BM4" s="67"/>
      <c r="BN4" s="67"/>
      <c r="BO4" s="67"/>
      <c r="BP4" s="67"/>
      <c r="BQ4" s="788" t="s">
        <v>438</v>
      </c>
      <c r="BR4" s="788"/>
      <c r="BS4" s="788"/>
      <c r="BT4" s="788"/>
      <c r="BU4" s="788"/>
      <c r="BV4" s="788"/>
      <c r="BW4" s="788"/>
      <c r="BX4" s="788"/>
      <c r="BY4" s="788"/>
      <c r="BZ4" s="788"/>
      <c r="CA4" s="788"/>
      <c r="CB4" s="788"/>
      <c r="CC4" s="788"/>
      <c r="CD4" s="788"/>
      <c r="CE4" s="788"/>
      <c r="CF4" s="788"/>
      <c r="CG4" s="788"/>
      <c r="CH4" s="788"/>
      <c r="CI4" s="788"/>
      <c r="CJ4" s="788"/>
      <c r="CK4" s="788"/>
      <c r="CL4" s="788"/>
      <c r="CM4" s="788"/>
      <c r="CN4" s="788"/>
      <c r="CO4" s="788"/>
      <c r="CP4" s="788"/>
      <c r="CQ4" s="788"/>
      <c r="CR4" s="788"/>
      <c r="CS4" s="788"/>
      <c r="CT4" s="788"/>
      <c r="CU4" s="788"/>
      <c r="CV4" s="788"/>
      <c r="CW4" s="788"/>
      <c r="CX4" s="788"/>
      <c r="CY4" s="788"/>
      <c r="CZ4" s="788"/>
      <c r="DA4" s="788"/>
      <c r="DB4" s="788"/>
      <c r="DC4" s="788"/>
      <c r="DD4" s="788"/>
      <c r="DE4" s="788"/>
      <c r="DF4" s="788"/>
      <c r="DG4" s="788"/>
      <c r="DH4" s="788"/>
      <c r="DI4" s="788"/>
      <c r="DJ4" s="788"/>
      <c r="DK4" s="788"/>
      <c r="DL4" s="788"/>
      <c r="DM4" s="788"/>
      <c r="DN4" s="788"/>
      <c r="DO4" s="788"/>
      <c r="DP4" s="788"/>
      <c r="DQ4" s="788"/>
      <c r="DR4" s="788"/>
      <c r="DS4" s="788"/>
      <c r="DT4" s="788"/>
      <c r="DU4" s="788"/>
      <c r="DV4" s="788"/>
      <c r="DW4" s="788"/>
      <c r="DX4" s="788"/>
      <c r="DY4" s="788"/>
      <c r="DZ4" s="788"/>
      <c r="EA4" s="67"/>
    </row>
    <row r="5" spans="1:131" s="47" customFormat="1" ht="26.25" customHeight="1" x14ac:dyDescent="0.2">
      <c r="A5" s="704" t="s">
        <v>439</v>
      </c>
      <c r="B5" s="705"/>
      <c r="C5" s="705"/>
      <c r="D5" s="705"/>
      <c r="E5" s="705"/>
      <c r="F5" s="705"/>
      <c r="G5" s="705"/>
      <c r="H5" s="705"/>
      <c r="I5" s="705"/>
      <c r="J5" s="705"/>
      <c r="K5" s="705"/>
      <c r="L5" s="705"/>
      <c r="M5" s="705"/>
      <c r="N5" s="705"/>
      <c r="O5" s="705"/>
      <c r="P5" s="706"/>
      <c r="Q5" s="696" t="s">
        <v>174</v>
      </c>
      <c r="R5" s="697"/>
      <c r="S5" s="697"/>
      <c r="T5" s="697"/>
      <c r="U5" s="698"/>
      <c r="V5" s="696" t="s">
        <v>440</v>
      </c>
      <c r="W5" s="697"/>
      <c r="X5" s="697"/>
      <c r="Y5" s="697"/>
      <c r="Z5" s="698"/>
      <c r="AA5" s="696" t="s">
        <v>441</v>
      </c>
      <c r="AB5" s="697"/>
      <c r="AC5" s="697"/>
      <c r="AD5" s="697"/>
      <c r="AE5" s="697"/>
      <c r="AF5" s="738" t="s">
        <v>171</v>
      </c>
      <c r="AG5" s="697"/>
      <c r="AH5" s="697"/>
      <c r="AI5" s="697"/>
      <c r="AJ5" s="702"/>
      <c r="AK5" s="697" t="s">
        <v>443</v>
      </c>
      <c r="AL5" s="697"/>
      <c r="AM5" s="697"/>
      <c r="AN5" s="697"/>
      <c r="AO5" s="698"/>
      <c r="AP5" s="696" t="s">
        <v>444</v>
      </c>
      <c r="AQ5" s="697"/>
      <c r="AR5" s="697"/>
      <c r="AS5" s="697"/>
      <c r="AT5" s="698"/>
      <c r="AU5" s="696" t="s">
        <v>446</v>
      </c>
      <c r="AV5" s="697"/>
      <c r="AW5" s="697"/>
      <c r="AX5" s="697"/>
      <c r="AY5" s="702"/>
      <c r="AZ5" s="56"/>
      <c r="BA5" s="56"/>
      <c r="BB5" s="56"/>
      <c r="BC5" s="56"/>
      <c r="BD5" s="56"/>
      <c r="BE5" s="67"/>
      <c r="BF5" s="67"/>
      <c r="BG5" s="67"/>
      <c r="BH5" s="67"/>
      <c r="BI5" s="67"/>
      <c r="BJ5" s="67"/>
      <c r="BK5" s="67"/>
      <c r="BL5" s="67"/>
      <c r="BM5" s="67"/>
      <c r="BN5" s="67"/>
      <c r="BO5" s="67"/>
      <c r="BP5" s="67"/>
      <c r="BQ5" s="704" t="s">
        <v>447</v>
      </c>
      <c r="BR5" s="705"/>
      <c r="BS5" s="705"/>
      <c r="BT5" s="705"/>
      <c r="BU5" s="705"/>
      <c r="BV5" s="705"/>
      <c r="BW5" s="705"/>
      <c r="BX5" s="705"/>
      <c r="BY5" s="705"/>
      <c r="BZ5" s="705"/>
      <c r="CA5" s="705"/>
      <c r="CB5" s="705"/>
      <c r="CC5" s="705"/>
      <c r="CD5" s="705"/>
      <c r="CE5" s="705"/>
      <c r="CF5" s="705"/>
      <c r="CG5" s="706"/>
      <c r="CH5" s="696" t="s">
        <v>366</v>
      </c>
      <c r="CI5" s="697"/>
      <c r="CJ5" s="697"/>
      <c r="CK5" s="697"/>
      <c r="CL5" s="698"/>
      <c r="CM5" s="696" t="s">
        <v>321</v>
      </c>
      <c r="CN5" s="697"/>
      <c r="CO5" s="697"/>
      <c r="CP5" s="697"/>
      <c r="CQ5" s="698"/>
      <c r="CR5" s="696" t="s">
        <v>238</v>
      </c>
      <c r="CS5" s="697"/>
      <c r="CT5" s="697"/>
      <c r="CU5" s="697"/>
      <c r="CV5" s="698"/>
      <c r="CW5" s="696" t="s">
        <v>49</v>
      </c>
      <c r="CX5" s="697"/>
      <c r="CY5" s="697"/>
      <c r="CZ5" s="697"/>
      <c r="DA5" s="698"/>
      <c r="DB5" s="696" t="s">
        <v>411</v>
      </c>
      <c r="DC5" s="697"/>
      <c r="DD5" s="697"/>
      <c r="DE5" s="697"/>
      <c r="DF5" s="698"/>
      <c r="DG5" s="1028" t="s">
        <v>235</v>
      </c>
      <c r="DH5" s="1029"/>
      <c r="DI5" s="1029"/>
      <c r="DJ5" s="1029"/>
      <c r="DK5" s="1030"/>
      <c r="DL5" s="1028" t="s">
        <v>449</v>
      </c>
      <c r="DM5" s="1029"/>
      <c r="DN5" s="1029"/>
      <c r="DO5" s="1029"/>
      <c r="DP5" s="1030"/>
      <c r="DQ5" s="696" t="s">
        <v>450</v>
      </c>
      <c r="DR5" s="697"/>
      <c r="DS5" s="697"/>
      <c r="DT5" s="697"/>
      <c r="DU5" s="698"/>
      <c r="DV5" s="696" t="s">
        <v>446</v>
      </c>
      <c r="DW5" s="697"/>
      <c r="DX5" s="697"/>
      <c r="DY5" s="697"/>
      <c r="DZ5" s="702"/>
      <c r="EA5" s="67"/>
    </row>
    <row r="6" spans="1:131" s="47" customFormat="1" ht="26.25" customHeight="1" x14ac:dyDescent="0.2">
      <c r="A6" s="707"/>
      <c r="B6" s="708"/>
      <c r="C6" s="708"/>
      <c r="D6" s="708"/>
      <c r="E6" s="708"/>
      <c r="F6" s="708"/>
      <c r="G6" s="708"/>
      <c r="H6" s="708"/>
      <c r="I6" s="708"/>
      <c r="J6" s="708"/>
      <c r="K6" s="708"/>
      <c r="L6" s="708"/>
      <c r="M6" s="708"/>
      <c r="N6" s="708"/>
      <c r="O6" s="708"/>
      <c r="P6" s="709"/>
      <c r="Q6" s="699"/>
      <c r="R6" s="700"/>
      <c r="S6" s="700"/>
      <c r="T6" s="700"/>
      <c r="U6" s="701"/>
      <c r="V6" s="699"/>
      <c r="W6" s="700"/>
      <c r="X6" s="700"/>
      <c r="Y6" s="700"/>
      <c r="Z6" s="701"/>
      <c r="AA6" s="699"/>
      <c r="AB6" s="700"/>
      <c r="AC6" s="700"/>
      <c r="AD6" s="700"/>
      <c r="AE6" s="700"/>
      <c r="AF6" s="739"/>
      <c r="AG6" s="700"/>
      <c r="AH6" s="700"/>
      <c r="AI6" s="700"/>
      <c r="AJ6" s="703"/>
      <c r="AK6" s="700"/>
      <c r="AL6" s="700"/>
      <c r="AM6" s="700"/>
      <c r="AN6" s="700"/>
      <c r="AO6" s="701"/>
      <c r="AP6" s="699"/>
      <c r="AQ6" s="700"/>
      <c r="AR6" s="700"/>
      <c r="AS6" s="700"/>
      <c r="AT6" s="701"/>
      <c r="AU6" s="699"/>
      <c r="AV6" s="700"/>
      <c r="AW6" s="700"/>
      <c r="AX6" s="700"/>
      <c r="AY6" s="703"/>
      <c r="AZ6" s="56"/>
      <c r="BA6" s="56"/>
      <c r="BB6" s="56"/>
      <c r="BC6" s="56"/>
      <c r="BD6" s="56"/>
      <c r="BE6" s="67"/>
      <c r="BF6" s="67"/>
      <c r="BG6" s="67"/>
      <c r="BH6" s="67"/>
      <c r="BI6" s="67"/>
      <c r="BJ6" s="67"/>
      <c r="BK6" s="67"/>
      <c r="BL6" s="67"/>
      <c r="BM6" s="67"/>
      <c r="BN6" s="67"/>
      <c r="BO6" s="67"/>
      <c r="BP6" s="67"/>
      <c r="BQ6" s="707"/>
      <c r="BR6" s="708"/>
      <c r="BS6" s="708"/>
      <c r="BT6" s="708"/>
      <c r="BU6" s="708"/>
      <c r="BV6" s="708"/>
      <c r="BW6" s="708"/>
      <c r="BX6" s="708"/>
      <c r="BY6" s="708"/>
      <c r="BZ6" s="708"/>
      <c r="CA6" s="708"/>
      <c r="CB6" s="708"/>
      <c r="CC6" s="708"/>
      <c r="CD6" s="708"/>
      <c r="CE6" s="708"/>
      <c r="CF6" s="708"/>
      <c r="CG6" s="709"/>
      <c r="CH6" s="699"/>
      <c r="CI6" s="700"/>
      <c r="CJ6" s="700"/>
      <c r="CK6" s="700"/>
      <c r="CL6" s="701"/>
      <c r="CM6" s="699"/>
      <c r="CN6" s="700"/>
      <c r="CO6" s="700"/>
      <c r="CP6" s="700"/>
      <c r="CQ6" s="701"/>
      <c r="CR6" s="699"/>
      <c r="CS6" s="700"/>
      <c r="CT6" s="700"/>
      <c r="CU6" s="700"/>
      <c r="CV6" s="701"/>
      <c r="CW6" s="699"/>
      <c r="CX6" s="700"/>
      <c r="CY6" s="700"/>
      <c r="CZ6" s="700"/>
      <c r="DA6" s="701"/>
      <c r="DB6" s="699"/>
      <c r="DC6" s="700"/>
      <c r="DD6" s="700"/>
      <c r="DE6" s="700"/>
      <c r="DF6" s="701"/>
      <c r="DG6" s="1031"/>
      <c r="DH6" s="1032"/>
      <c r="DI6" s="1032"/>
      <c r="DJ6" s="1032"/>
      <c r="DK6" s="1033"/>
      <c r="DL6" s="1031"/>
      <c r="DM6" s="1032"/>
      <c r="DN6" s="1032"/>
      <c r="DO6" s="1032"/>
      <c r="DP6" s="1033"/>
      <c r="DQ6" s="699"/>
      <c r="DR6" s="700"/>
      <c r="DS6" s="700"/>
      <c r="DT6" s="700"/>
      <c r="DU6" s="701"/>
      <c r="DV6" s="699"/>
      <c r="DW6" s="700"/>
      <c r="DX6" s="700"/>
      <c r="DY6" s="700"/>
      <c r="DZ6" s="703"/>
      <c r="EA6" s="67"/>
    </row>
    <row r="7" spans="1:131" s="47" customFormat="1" ht="26.25" customHeight="1" x14ac:dyDescent="0.2">
      <c r="A7" s="51">
        <v>1</v>
      </c>
      <c r="B7" s="969" t="s">
        <v>301</v>
      </c>
      <c r="C7" s="970"/>
      <c r="D7" s="970"/>
      <c r="E7" s="970"/>
      <c r="F7" s="970"/>
      <c r="G7" s="970"/>
      <c r="H7" s="970"/>
      <c r="I7" s="970"/>
      <c r="J7" s="970"/>
      <c r="K7" s="970"/>
      <c r="L7" s="970"/>
      <c r="M7" s="970"/>
      <c r="N7" s="970"/>
      <c r="O7" s="970"/>
      <c r="P7" s="971"/>
      <c r="Q7" s="972">
        <v>33678</v>
      </c>
      <c r="R7" s="973"/>
      <c r="S7" s="973"/>
      <c r="T7" s="973"/>
      <c r="U7" s="973"/>
      <c r="V7" s="973">
        <v>32727</v>
      </c>
      <c r="W7" s="973"/>
      <c r="X7" s="973"/>
      <c r="Y7" s="973"/>
      <c r="Z7" s="973"/>
      <c r="AA7" s="973">
        <v>951</v>
      </c>
      <c r="AB7" s="973"/>
      <c r="AC7" s="973"/>
      <c r="AD7" s="973"/>
      <c r="AE7" s="1019"/>
      <c r="AF7" s="1020">
        <v>650</v>
      </c>
      <c r="AG7" s="1021"/>
      <c r="AH7" s="1021"/>
      <c r="AI7" s="1021"/>
      <c r="AJ7" s="1022"/>
      <c r="AK7" s="1023">
        <v>3236</v>
      </c>
      <c r="AL7" s="973"/>
      <c r="AM7" s="973"/>
      <c r="AN7" s="973"/>
      <c r="AO7" s="973"/>
      <c r="AP7" s="973">
        <v>31196</v>
      </c>
      <c r="AQ7" s="973"/>
      <c r="AR7" s="973"/>
      <c r="AS7" s="973"/>
      <c r="AT7" s="973"/>
      <c r="AU7" s="974"/>
      <c r="AV7" s="974"/>
      <c r="AW7" s="974"/>
      <c r="AX7" s="974"/>
      <c r="AY7" s="975"/>
      <c r="AZ7" s="56"/>
      <c r="BA7" s="56"/>
      <c r="BB7" s="56"/>
      <c r="BC7" s="56"/>
      <c r="BD7" s="56"/>
      <c r="BE7" s="67"/>
      <c r="BF7" s="67"/>
      <c r="BG7" s="67"/>
      <c r="BH7" s="67"/>
      <c r="BI7" s="67"/>
      <c r="BJ7" s="67"/>
      <c r="BK7" s="67"/>
      <c r="BL7" s="67"/>
      <c r="BM7" s="67"/>
      <c r="BN7" s="67"/>
      <c r="BO7" s="67"/>
      <c r="BP7" s="67"/>
      <c r="BQ7" s="51">
        <v>1</v>
      </c>
      <c r="BR7" s="71" t="s">
        <v>181</v>
      </c>
      <c r="BS7" s="969" t="s">
        <v>537</v>
      </c>
      <c r="BT7" s="970"/>
      <c r="BU7" s="970"/>
      <c r="BV7" s="970"/>
      <c r="BW7" s="970"/>
      <c r="BX7" s="970"/>
      <c r="BY7" s="970"/>
      <c r="BZ7" s="970"/>
      <c r="CA7" s="970"/>
      <c r="CB7" s="970"/>
      <c r="CC7" s="970"/>
      <c r="CD7" s="970"/>
      <c r="CE7" s="970"/>
      <c r="CF7" s="970"/>
      <c r="CG7" s="971"/>
      <c r="CH7" s="1024" t="s">
        <v>195</v>
      </c>
      <c r="CI7" s="1025"/>
      <c r="CJ7" s="1025"/>
      <c r="CK7" s="1025"/>
      <c r="CL7" s="1026"/>
      <c r="CM7" s="1024">
        <v>7</v>
      </c>
      <c r="CN7" s="1025"/>
      <c r="CO7" s="1025"/>
      <c r="CP7" s="1025"/>
      <c r="CQ7" s="1026"/>
      <c r="CR7" s="1024">
        <v>5</v>
      </c>
      <c r="CS7" s="1025"/>
      <c r="CT7" s="1025"/>
      <c r="CU7" s="1025"/>
      <c r="CV7" s="1026"/>
      <c r="CW7" s="1024">
        <v>0</v>
      </c>
      <c r="CX7" s="1025"/>
      <c r="CY7" s="1025"/>
      <c r="CZ7" s="1025"/>
      <c r="DA7" s="1026"/>
      <c r="DB7" s="1024" t="s">
        <v>195</v>
      </c>
      <c r="DC7" s="1025"/>
      <c r="DD7" s="1025"/>
      <c r="DE7" s="1025"/>
      <c r="DF7" s="1026"/>
      <c r="DG7" s="1024">
        <v>906</v>
      </c>
      <c r="DH7" s="1025"/>
      <c r="DI7" s="1025"/>
      <c r="DJ7" s="1025"/>
      <c r="DK7" s="1026"/>
      <c r="DL7" s="1024" t="s">
        <v>195</v>
      </c>
      <c r="DM7" s="1025"/>
      <c r="DN7" s="1025"/>
      <c r="DO7" s="1025"/>
      <c r="DP7" s="1026"/>
      <c r="DQ7" s="1024" t="s">
        <v>195</v>
      </c>
      <c r="DR7" s="1025"/>
      <c r="DS7" s="1025"/>
      <c r="DT7" s="1025"/>
      <c r="DU7" s="1026"/>
      <c r="DV7" s="969" t="s">
        <v>442</v>
      </c>
      <c r="DW7" s="970"/>
      <c r="DX7" s="970"/>
      <c r="DY7" s="970"/>
      <c r="DZ7" s="1027"/>
      <c r="EA7" s="67"/>
    </row>
    <row r="8" spans="1:131" s="47" customFormat="1" ht="26.25" customHeight="1" x14ac:dyDescent="0.2">
      <c r="A8" s="52">
        <v>2</v>
      </c>
      <c r="B8" s="958" t="s">
        <v>452</v>
      </c>
      <c r="C8" s="959"/>
      <c r="D8" s="959"/>
      <c r="E8" s="959"/>
      <c r="F8" s="959"/>
      <c r="G8" s="959"/>
      <c r="H8" s="959"/>
      <c r="I8" s="959"/>
      <c r="J8" s="959"/>
      <c r="K8" s="959"/>
      <c r="L8" s="959"/>
      <c r="M8" s="959"/>
      <c r="N8" s="959"/>
      <c r="O8" s="959"/>
      <c r="P8" s="960"/>
      <c r="Q8" s="961">
        <v>16</v>
      </c>
      <c r="R8" s="962"/>
      <c r="S8" s="962"/>
      <c r="T8" s="962"/>
      <c r="U8" s="962"/>
      <c r="V8" s="962">
        <v>0</v>
      </c>
      <c r="W8" s="962"/>
      <c r="X8" s="962"/>
      <c r="Y8" s="962"/>
      <c r="Z8" s="962"/>
      <c r="AA8" s="962">
        <v>16</v>
      </c>
      <c r="AB8" s="962"/>
      <c r="AC8" s="962"/>
      <c r="AD8" s="962"/>
      <c r="AE8" s="968"/>
      <c r="AF8" s="988">
        <v>16</v>
      </c>
      <c r="AG8" s="966"/>
      <c r="AH8" s="966"/>
      <c r="AI8" s="966"/>
      <c r="AJ8" s="989"/>
      <c r="AK8" s="967" t="s">
        <v>195</v>
      </c>
      <c r="AL8" s="962"/>
      <c r="AM8" s="962"/>
      <c r="AN8" s="962"/>
      <c r="AO8" s="962"/>
      <c r="AP8" s="962" t="s">
        <v>195</v>
      </c>
      <c r="AQ8" s="962"/>
      <c r="AR8" s="962"/>
      <c r="AS8" s="962"/>
      <c r="AT8" s="962"/>
      <c r="AU8" s="963"/>
      <c r="AV8" s="963"/>
      <c r="AW8" s="963"/>
      <c r="AX8" s="963"/>
      <c r="AY8" s="964"/>
      <c r="AZ8" s="56"/>
      <c r="BA8" s="56"/>
      <c r="BB8" s="56"/>
      <c r="BC8" s="56"/>
      <c r="BD8" s="56"/>
      <c r="BE8" s="67"/>
      <c r="BF8" s="67"/>
      <c r="BG8" s="67"/>
      <c r="BH8" s="67"/>
      <c r="BI8" s="67"/>
      <c r="BJ8" s="67"/>
      <c r="BK8" s="67"/>
      <c r="BL8" s="67"/>
      <c r="BM8" s="67"/>
      <c r="BN8" s="67"/>
      <c r="BO8" s="67"/>
      <c r="BP8" s="67"/>
      <c r="BQ8" s="52">
        <v>2</v>
      </c>
      <c r="BR8" s="72"/>
      <c r="BS8" s="958" t="s">
        <v>94</v>
      </c>
      <c r="BT8" s="959"/>
      <c r="BU8" s="959"/>
      <c r="BV8" s="959"/>
      <c r="BW8" s="959"/>
      <c r="BX8" s="959"/>
      <c r="BY8" s="959"/>
      <c r="BZ8" s="959"/>
      <c r="CA8" s="959"/>
      <c r="CB8" s="959"/>
      <c r="CC8" s="959"/>
      <c r="CD8" s="959"/>
      <c r="CE8" s="959"/>
      <c r="CF8" s="959"/>
      <c r="CG8" s="960"/>
      <c r="CH8" s="965">
        <v>-7</v>
      </c>
      <c r="CI8" s="966"/>
      <c r="CJ8" s="966"/>
      <c r="CK8" s="966"/>
      <c r="CL8" s="976"/>
      <c r="CM8" s="965">
        <v>85</v>
      </c>
      <c r="CN8" s="966"/>
      <c r="CO8" s="966"/>
      <c r="CP8" s="966"/>
      <c r="CQ8" s="976"/>
      <c r="CR8" s="965">
        <v>10</v>
      </c>
      <c r="CS8" s="966"/>
      <c r="CT8" s="966"/>
      <c r="CU8" s="966"/>
      <c r="CV8" s="976"/>
      <c r="CW8" s="965">
        <v>10</v>
      </c>
      <c r="CX8" s="966"/>
      <c r="CY8" s="966"/>
      <c r="CZ8" s="966"/>
      <c r="DA8" s="976"/>
      <c r="DB8" s="965" t="s">
        <v>195</v>
      </c>
      <c r="DC8" s="966"/>
      <c r="DD8" s="966"/>
      <c r="DE8" s="966"/>
      <c r="DF8" s="976"/>
      <c r="DG8" s="965" t="s">
        <v>195</v>
      </c>
      <c r="DH8" s="966"/>
      <c r="DI8" s="966"/>
      <c r="DJ8" s="966"/>
      <c r="DK8" s="976"/>
      <c r="DL8" s="965" t="s">
        <v>195</v>
      </c>
      <c r="DM8" s="966"/>
      <c r="DN8" s="966"/>
      <c r="DO8" s="966"/>
      <c r="DP8" s="976"/>
      <c r="DQ8" s="965" t="s">
        <v>195</v>
      </c>
      <c r="DR8" s="966"/>
      <c r="DS8" s="966"/>
      <c r="DT8" s="966"/>
      <c r="DU8" s="976"/>
      <c r="DV8" s="958" t="s">
        <v>96</v>
      </c>
      <c r="DW8" s="959"/>
      <c r="DX8" s="959"/>
      <c r="DY8" s="959"/>
      <c r="DZ8" s="977"/>
      <c r="EA8" s="67"/>
    </row>
    <row r="9" spans="1:131" s="47" customFormat="1" ht="26.25" customHeight="1" x14ac:dyDescent="0.2">
      <c r="A9" s="52">
        <v>3</v>
      </c>
      <c r="B9" s="958"/>
      <c r="C9" s="959"/>
      <c r="D9" s="959"/>
      <c r="E9" s="959"/>
      <c r="F9" s="959"/>
      <c r="G9" s="959"/>
      <c r="H9" s="959"/>
      <c r="I9" s="959"/>
      <c r="J9" s="959"/>
      <c r="K9" s="959"/>
      <c r="L9" s="959"/>
      <c r="M9" s="959"/>
      <c r="N9" s="959"/>
      <c r="O9" s="959"/>
      <c r="P9" s="960"/>
      <c r="Q9" s="961"/>
      <c r="R9" s="962"/>
      <c r="S9" s="962"/>
      <c r="T9" s="962"/>
      <c r="U9" s="962"/>
      <c r="V9" s="962"/>
      <c r="W9" s="962"/>
      <c r="X9" s="962"/>
      <c r="Y9" s="962"/>
      <c r="Z9" s="962"/>
      <c r="AA9" s="962"/>
      <c r="AB9" s="962"/>
      <c r="AC9" s="962"/>
      <c r="AD9" s="962"/>
      <c r="AE9" s="968"/>
      <c r="AF9" s="988"/>
      <c r="AG9" s="966"/>
      <c r="AH9" s="966"/>
      <c r="AI9" s="966"/>
      <c r="AJ9" s="989"/>
      <c r="AK9" s="967"/>
      <c r="AL9" s="962"/>
      <c r="AM9" s="962"/>
      <c r="AN9" s="962"/>
      <c r="AO9" s="962"/>
      <c r="AP9" s="962"/>
      <c r="AQ9" s="962"/>
      <c r="AR9" s="962"/>
      <c r="AS9" s="962"/>
      <c r="AT9" s="962"/>
      <c r="AU9" s="963"/>
      <c r="AV9" s="963"/>
      <c r="AW9" s="963"/>
      <c r="AX9" s="963"/>
      <c r="AY9" s="964"/>
      <c r="AZ9" s="56"/>
      <c r="BA9" s="56"/>
      <c r="BB9" s="56"/>
      <c r="BC9" s="56"/>
      <c r="BD9" s="56"/>
      <c r="BE9" s="67"/>
      <c r="BF9" s="67"/>
      <c r="BG9" s="67"/>
      <c r="BH9" s="67"/>
      <c r="BI9" s="67"/>
      <c r="BJ9" s="67"/>
      <c r="BK9" s="67"/>
      <c r="BL9" s="67"/>
      <c r="BM9" s="67"/>
      <c r="BN9" s="67"/>
      <c r="BO9" s="67"/>
      <c r="BP9" s="67"/>
      <c r="BQ9" s="52">
        <v>3</v>
      </c>
      <c r="BR9" s="72"/>
      <c r="BS9" s="958"/>
      <c r="BT9" s="959"/>
      <c r="BU9" s="959"/>
      <c r="BV9" s="959"/>
      <c r="BW9" s="959"/>
      <c r="BX9" s="959"/>
      <c r="BY9" s="959"/>
      <c r="BZ9" s="959"/>
      <c r="CA9" s="959"/>
      <c r="CB9" s="959"/>
      <c r="CC9" s="959"/>
      <c r="CD9" s="959"/>
      <c r="CE9" s="959"/>
      <c r="CF9" s="959"/>
      <c r="CG9" s="960"/>
      <c r="CH9" s="965"/>
      <c r="CI9" s="966"/>
      <c r="CJ9" s="966"/>
      <c r="CK9" s="966"/>
      <c r="CL9" s="976"/>
      <c r="CM9" s="965"/>
      <c r="CN9" s="966"/>
      <c r="CO9" s="966"/>
      <c r="CP9" s="966"/>
      <c r="CQ9" s="976"/>
      <c r="CR9" s="965"/>
      <c r="CS9" s="966"/>
      <c r="CT9" s="966"/>
      <c r="CU9" s="966"/>
      <c r="CV9" s="976"/>
      <c r="CW9" s="965"/>
      <c r="CX9" s="966"/>
      <c r="CY9" s="966"/>
      <c r="CZ9" s="966"/>
      <c r="DA9" s="976"/>
      <c r="DB9" s="965"/>
      <c r="DC9" s="966"/>
      <c r="DD9" s="966"/>
      <c r="DE9" s="966"/>
      <c r="DF9" s="976"/>
      <c r="DG9" s="965"/>
      <c r="DH9" s="966"/>
      <c r="DI9" s="966"/>
      <c r="DJ9" s="966"/>
      <c r="DK9" s="976"/>
      <c r="DL9" s="965"/>
      <c r="DM9" s="966"/>
      <c r="DN9" s="966"/>
      <c r="DO9" s="966"/>
      <c r="DP9" s="976"/>
      <c r="DQ9" s="965"/>
      <c r="DR9" s="966"/>
      <c r="DS9" s="966"/>
      <c r="DT9" s="966"/>
      <c r="DU9" s="976"/>
      <c r="DV9" s="958"/>
      <c r="DW9" s="959"/>
      <c r="DX9" s="959"/>
      <c r="DY9" s="959"/>
      <c r="DZ9" s="977"/>
      <c r="EA9" s="67"/>
    </row>
    <row r="10" spans="1:131" s="47" customFormat="1" ht="26.25" customHeight="1" x14ac:dyDescent="0.2">
      <c r="A10" s="52">
        <v>4</v>
      </c>
      <c r="B10" s="958"/>
      <c r="C10" s="959"/>
      <c r="D10" s="959"/>
      <c r="E10" s="959"/>
      <c r="F10" s="959"/>
      <c r="G10" s="959"/>
      <c r="H10" s="959"/>
      <c r="I10" s="959"/>
      <c r="J10" s="959"/>
      <c r="K10" s="959"/>
      <c r="L10" s="959"/>
      <c r="M10" s="959"/>
      <c r="N10" s="959"/>
      <c r="O10" s="959"/>
      <c r="P10" s="960"/>
      <c r="Q10" s="961"/>
      <c r="R10" s="962"/>
      <c r="S10" s="962"/>
      <c r="T10" s="962"/>
      <c r="U10" s="962"/>
      <c r="V10" s="962"/>
      <c r="W10" s="962"/>
      <c r="X10" s="962"/>
      <c r="Y10" s="962"/>
      <c r="Z10" s="962"/>
      <c r="AA10" s="962"/>
      <c r="AB10" s="962"/>
      <c r="AC10" s="962"/>
      <c r="AD10" s="962"/>
      <c r="AE10" s="968"/>
      <c r="AF10" s="988"/>
      <c r="AG10" s="966"/>
      <c r="AH10" s="966"/>
      <c r="AI10" s="966"/>
      <c r="AJ10" s="989"/>
      <c r="AK10" s="967"/>
      <c r="AL10" s="962"/>
      <c r="AM10" s="962"/>
      <c r="AN10" s="962"/>
      <c r="AO10" s="962"/>
      <c r="AP10" s="962"/>
      <c r="AQ10" s="962"/>
      <c r="AR10" s="962"/>
      <c r="AS10" s="962"/>
      <c r="AT10" s="962"/>
      <c r="AU10" s="963"/>
      <c r="AV10" s="963"/>
      <c r="AW10" s="963"/>
      <c r="AX10" s="963"/>
      <c r="AY10" s="964"/>
      <c r="AZ10" s="56"/>
      <c r="BA10" s="56"/>
      <c r="BB10" s="56"/>
      <c r="BC10" s="56"/>
      <c r="BD10" s="56"/>
      <c r="BE10" s="67"/>
      <c r="BF10" s="67"/>
      <c r="BG10" s="67"/>
      <c r="BH10" s="67"/>
      <c r="BI10" s="67"/>
      <c r="BJ10" s="67"/>
      <c r="BK10" s="67"/>
      <c r="BL10" s="67"/>
      <c r="BM10" s="67"/>
      <c r="BN10" s="67"/>
      <c r="BO10" s="67"/>
      <c r="BP10" s="67"/>
      <c r="BQ10" s="52">
        <v>4</v>
      </c>
      <c r="BR10" s="72"/>
      <c r="BS10" s="958"/>
      <c r="BT10" s="959"/>
      <c r="BU10" s="959"/>
      <c r="BV10" s="959"/>
      <c r="BW10" s="959"/>
      <c r="BX10" s="959"/>
      <c r="BY10" s="959"/>
      <c r="BZ10" s="959"/>
      <c r="CA10" s="959"/>
      <c r="CB10" s="959"/>
      <c r="CC10" s="959"/>
      <c r="CD10" s="959"/>
      <c r="CE10" s="959"/>
      <c r="CF10" s="959"/>
      <c r="CG10" s="960"/>
      <c r="CH10" s="965"/>
      <c r="CI10" s="966"/>
      <c r="CJ10" s="966"/>
      <c r="CK10" s="966"/>
      <c r="CL10" s="976"/>
      <c r="CM10" s="965"/>
      <c r="CN10" s="966"/>
      <c r="CO10" s="966"/>
      <c r="CP10" s="966"/>
      <c r="CQ10" s="976"/>
      <c r="CR10" s="965"/>
      <c r="CS10" s="966"/>
      <c r="CT10" s="966"/>
      <c r="CU10" s="966"/>
      <c r="CV10" s="976"/>
      <c r="CW10" s="965"/>
      <c r="CX10" s="966"/>
      <c r="CY10" s="966"/>
      <c r="CZ10" s="966"/>
      <c r="DA10" s="976"/>
      <c r="DB10" s="965"/>
      <c r="DC10" s="966"/>
      <c r="DD10" s="966"/>
      <c r="DE10" s="966"/>
      <c r="DF10" s="976"/>
      <c r="DG10" s="965"/>
      <c r="DH10" s="966"/>
      <c r="DI10" s="966"/>
      <c r="DJ10" s="966"/>
      <c r="DK10" s="976"/>
      <c r="DL10" s="965"/>
      <c r="DM10" s="966"/>
      <c r="DN10" s="966"/>
      <c r="DO10" s="966"/>
      <c r="DP10" s="976"/>
      <c r="DQ10" s="965"/>
      <c r="DR10" s="966"/>
      <c r="DS10" s="966"/>
      <c r="DT10" s="966"/>
      <c r="DU10" s="976"/>
      <c r="DV10" s="958"/>
      <c r="DW10" s="959"/>
      <c r="DX10" s="959"/>
      <c r="DY10" s="959"/>
      <c r="DZ10" s="977"/>
      <c r="EA10" s="67"/>
    </row>
    <row r="11" spans="1:131" s="47" customFormat="1" ht="26.25" customHeight="1" x14ac:dyDescent="0.2">
      <c r="A11" s="52">
        <v>5</v>
      </c>
      <c r="B11" s="958"/>
      <c r="C11" s="959"/>
      <c r="D11" s="959"/>
      <c r="E11" s="959"/>
      <c r="F11" s="959"/>
      <c r="G11" s="959"/>
      <c r="H11" s="959"/>
      <c r="I11" s="959"/>
      <c r="J11" s="959"/>
      <c r="K11" s="959"/>
      <c r="L11" s="959"/>
      <c r="M11" s="959"/>
      <c r="N11" s="959"/>
      <c r="O11" s="959"/>
      <c r="P11" s="960"/>
      <c r="Q11" s="961"/>
      <c r="R11" s="962"/>
      <c r="S11" s="962"/>
      <c r="T11" s="962"/>
      <c r="U11" s="962"/>
      <c r="V11" s="962"/>
      <c r="W11" s="962"/>
      <c r="X11" s="962"/>
      <c r="Y11" s="962"/>
      <c r="Z11" s="962"/>
      <c r="AA11" s="962"/>
      <c r="AB11" s="962"/>
      <c r="AC11" s="962"/>
      <c r="AD11" s="962"/>
      <c r="AE11" s="968"/>
      <c r="AF11" s="988"/>
      <c r="AG11" s="966"/>
      <c r="AH11" s="966"/>
      <c r="AI11" s="966"/>
      <c r="AJ11" s="989"/>
      <c r="AK11" s="967"/>
      <c r="AL11" s="962"/>
      <c r="AM11" s="962"/>
      <c r="AN11" s="962"/>
      <c r="AO11" s="962"/>
      <c r="AP11" s="962"/>
      <c r="AQ11" s="962"/>
      <c r="AR11" s="962"/>
      <c r="AS11" s="962"/>
      <c r="AT11" s="962"/>
      <c r="AU11" s="963"/>
      <c r="AV11" s="963"/>
      <c r="AW11" s="963"/>
      <c r="AX11" s="963"/>
      <c r="AY11" s="964"/>
      <c r="AZ11" s="56"/>
      <c r="BA11" s="56"/>
      <c r="BB11" s="56"/>
      <c r="BC11" s="56"/>
      <c r="BD11" s="56"/>
      <c r="BE11" s="67"/>
      <c r="BF11" s="67"/>
      <c r="BG11" s="67"/>
      <c r="BH11" s="67"/>
      <c r="BI11" s="67"/>
      <c r="BJ11" s="67"/>
      <c r="BK11" s="67"/>
      <c r="BL11" s="67"/>
      <c r="BM11" s="67"/>
      <c r="BN11" s="67"/>
      <c r="BO11" s="67"/>
      <c r="BP11" s="67"/>
      <c r="BQ11" s="52">
        <v>5</v>
      </c>
      <c r="BR11" s="72"/>
      <c r="BS11" s="958"/>
      <c r="BT11" s="959"/>
      <c r="BU11" s="959"/>
      <c r="BV11" s="959"/>
      <c r="BW11" s="959"/>
      <c r="BX11" s="959"/>
      <c r="BY11" s="959"/>
      <c r="BZ11" s="959"/>
      <c r="CA11" s="959"/>
      <c r="CB11" s="959"/>
      <c r="CC11" s="959"/>
      <c r="CD11" s="959"/>
      <c r="CE11" s="959"/>
      <c r="CF11" s="959"/>
      <c r="CG11" s="960"/>
      <c r="CH11" s="965"/>
      <c r="CI11" s="966"/>
      <c r="CJ11" s="966"/>
      <c r="CK11" s="966"/>
      <c r="CL11" s="976"/>
      <c r="CM11" s="965"/>
      <c r="CN11" s="966"/>
      <c r="CO11" s="966"/>
      <c r="CP11" s="966"/>
      <c r="CQ11" s="976"/>
      <c r="CR11" s="965"/>
      <c r="CS11" s="966"/>
      <c r="CT11" s="966"/>
      <c r="CU11" s="966"/>
      <c r="CV11" s="976"/>
      <c r="CW11" s="965"/>
      <c r="CX11" s="966"/>
      <c r="CY11" s="966"/>
      <c r="CZ11" s="966"/>
      <c r="DA11" s="976"/>
      <c r="DB11" s="965"/>
      <c r="DC11" s="966"/>
      <c r="DD11" s="966"/>
      <c r="DE11" s="966"/>
      <c r="DF11" s="976"/>
      <c r="DG11" s="965"/>
      <c r="DH11" s="966"/>
      <c r="DI11" s="966"/>
      <c r="DJ11" s="966"/>
      <c r="DK11" s="976"/>
      <c r="DL11" s="965"/>
      <c r="DM11" s="966"/>
      <c r="DN11" s="966"/>
      <c r="DO11" s="966"/>
      <c r="DP11" s="976"/>
      <c r="DQ11" s="965"/>
      <c r="DR11" s="966"/>
      <c r="DS11" s="966"/>
      <c r="DT11" s="966"/>
      <c r="DU11" s="976"/>
      <c r="DV11" s="958"/>
      <c r="DW11" s="959"/>
      <c r="DX11" s="959"/>
      <c r="DY11" s="959"/>
      <c r="DZ11" s="977"/>
      <c r="EA11" s="67"/>
    </row>
    <row r="12" spans="1:131" s="47" customFormat="1" ht="26.25" customHeight="1" x14ac:dyDescent="0.2">
      <c r="A12" s="52">
        <v>6</v>
      </c>
      <c r="B12" s="958"/>
      <c r="C12" s="959"/>
      <c r="D12" s="959"/>
      <c r="E12" s="959"/>
      <c r="F12" s="959"/>
      <c r="G12" s="959"/>
      <c r="H12" s="959"/>
      <c r="I12" s="959"/>
      <c r="J12" s="959"/>
      <c r="K12" s="959"/>
      <c r="L12" s="959"/>
      <c r="M12" s="959"/>
      <c r="N12" s="959"/>
      <c r="O12" s="959"/>
      <c r="P12" s="960"/>
      <c r="Q12" s="961"/>
      <c r="R12" s="962"/>
      <c r="S12" s="962"/>
      <c r="T12" s="962"/>
      <c r="U12" s="962"/>
      <c r="V12" s="962"/>
      <c r="W12" s="962"/>
      <c r="X12" s="962"/>
      <c r="Y12" s="962"/>
      <c r="Z12" s="962"/>
      <c r="AA12" s="962"/>
      <c r="AB12" s="962"/>
      <c r="AC12" s="962"/>
      <c r="AD12" s="962"/>
      <c r="AE12" s="968"/>
      <c r="AF12" s="988"/>
      <c r="AG12" s="966"/>
      <c r="AH12" s="966"/>
      <c r="AI12" s="966"/>
      <c r="AJ12" s="989"/>
      <c r="AK12" s="967"/>
      <c r="AL12" s="962"/>
      <c r="AM12" s="962"/>
      <c r="AN12" s="962"/>
      <c r="AO12" s="962"/>
      <c r="AP12" s="962"/>
      <c r="AQ12" s="962"/>
      <c r="AR12" s="962"/>
      <c r="AS12" s="962"/>
      <c r="AT12" s="962"/>
      <c r="AU12" s="963"/>
      <c r="AV12" s="963"/>
      <c r="AW12" s="963"/>
      <c r="AX12" s="963"/>
      <c r="AY12" s="964"/>
      <c r="AZ12" s="56"/>
      <c r="BA12" s="56"/>
      <c r="BB12" s="56"/>
      <c r="BC12" s="56"/>
      <c r="BD12" s="56"/>
      <c r="BE12" s="67"/>
      <c r="BF12" s="67"/>
      <c r="BG12" s="67"/>
      <c r="BH12" s="67"/>
      <c r="BI12" s="67"/>
      <c r="BJ12" s="67"/>
      <c r="BK12" s="67"/>
      <c r="BL12" s="67"/>
      <c r="BM12" s="67"/>
      <c r="BN12" s="67"/>
      <c r="BO12" s="67"/>
      <c r="BP12" s="67"/>
      <c r="BQ12" s="52">
        <v>6</v>
      </c>
      <c r="BR12" s="72"/>
      <c r="BS12" s="958"/>
      <c r="BT12" s="959"/>
      <c r="BU12" s="959"/>
      <c r="BV12" s="959"/>
      <c r="BW12" s="959"/>
      <c r="BX12" s="959"/>
      <c r="BY12" s="959"/>
      <c r="BZ12" s="959"/>
      <c r="CA12" s="959"/>
      <c r="CB12" s="959"/>
      <c r="CC12" s="959"/>
      <c r="CD12" s="959"/>
      <c r="CE12" s="959"/>
      <c r="CF12" s="959"/>
      <c r="CG12" s="960"/>
      <c r="CH12" s="965"/>
      <c r="CI12" s="966"/>
      <c r="CJ12" s="966"/>
      <c r="CK12" s="966"/>
      <c r="CL12" s="976"/>
      <c r="CM12" s="965"/>
      <c r="CN12" s="966"/>
      <c r="CO12" s="966"/>
      <c r="CP12" s="966"/>
      <c r="CQ12" s="976"/>
      <c r="CR12" s="965"/>
      <c r="CS12" s="966"/>
      <c r="CT12" s="966"/>
      <c r="CU12" s="966"/>
      <c r="CV12" s="976"/>
      <c r="CW12" s="965"/>
      <c r="CX12" s="966"/>
      <c r="CY12" s="966"/>
      <c r="CZ12" s="966"/>
      <c r="DA12" s="976"/>
      <c r="DB12" s="965"/>
      <c r="DC12" s="966"/>
      <c r="DD12" s="966"/>
      <c r="DE12" s="966"/>
      <c r="DF12" s="976"/>
      <c r="DG12" s="965"/>
      <c r="DH12" s="966"/>
      <c r="DI12" s="966"/>
      <c r="DJ12" s="966"/>
      <c r="DK12" s="976"/>
      <c r="DL12" s="965"/>
      <c r="DM12" s="966"/>
      <c r="DN12" s="966"/>
      <c r="DO12" s="966"/>
      <c r="DP12" s="976"/>
      <c r="DQ12" s="965"/>
      <c r="DR12" s="966"/>
      <c r="DS12" s="966"/>
      <c r="DT12" s="966"/>
      <c r="DU12" s="976"/>
      <c r="DV12" s="958"/>
      <c r="DW12" s="959"/>
      <c r="DX12" s="959"/>
      <c r="DY12" s="959"/>
      <c r="DZ12" s="977"/>
      <c r="EA12" s="67"/>
    </row>
    <row r="13" spans="1:131" s="47" customFormat="1" ht="26.25" customHeight="1" x14ac:dyDescent="0.2">
      <c r="A13" s="52">
        <v>7</v>
      </c>
      <c r="B13" s="958"/>
      <c r="C13" s="959"/>
      <c r="D13" s="959"/>
      <c r="E13" s="959"/>
      <c r="F13" s="959"/>
      <c r="G13" s="959"/>
      <c r="H13" s="959"/>
      <c r="I13" s="959"/>
      <c r="J13" s="959"/>
      <c r="K13" s="959"/>
      <c r="L13" s="959"/>
      <c r="M13" s="959"/>
      <c r="N13" s="959"/>
      <c r="O13" s="959"/>
      <c r="P13" s="960"/>
      <c r="Q13" s="961"/>
      <c r="R13" s="962"/>
      <c r="S13" s="962"/>
      <c r="T13" s="962"/>
      <c r="U13" s="962"/>
      <c r="V13" s="962"/>
      <c r="W13" s="962"/>
      <c r="X13" s="962"/>
      <c r="Y13" s="962"/>
      <c r="Z13" s="962"/>
      <c r="AA13" s="962"/>
      <c r="AB13" s="962"/>
      <c r="AC13" s="962"/>
      <c r="AD13" s="962"/>
      <c r="AE13" s="968"/>
      <c r="AF13" s="988"/>
      <c r="AG13" s="966"/>
      <c r="AH13" s="966"/>
      <c r="AI13" s="966"/>
      <c r="AJ13" s="989"/>
      <c r="AK13" s="967"/>
      <c r="AL13" s="962"/>
      <c r="AM13" s="962"/>
      <c r="AN13" s="962"/>
      <c r="AO13" s="962"/>
      <c r="AP13" s="962"/>
      <c r="AQ13" s="962"/>
      <c r="AR13" s="962"/>
      <c r="AS13" s="962"/>
      <c r="AT13" s="962"/>
      <c r="AU13" s="963"/>
      <c r="AV13" s="963"/>
      <c r="AW13" s="963"/>
      <c r="AX13" s="963"/>
      <c r="AY13" s="964"/>
      <c r="AZ13" s="56"/>
      <c r="BA13" s="56"/>
      <c r="BB13" s="56"/>
      <c r="BC13" s="56"/>
      <c r="BD13" s="56"/>
      <c r="BE13" s="67"/>
      <c r="BF13" s="67"/>
      <c r="BG13" s="67"/>
      <c r="BH13" s="67"/>
      <c r="BI13" s="67"/>
      <c r="BJ13" s="67"/>
      <c r="BK13" s="67"/>
      <c r="BL13" s="67"/>
      <c r="BM13" s="67"/>
      <c r="BN13" s="67"/>
      <c r="BO13" s="67"/>
      <c r="BP13" s="67"/>
      <c r="BQ13" s="52">
        <v>7</v>
      </c>
      <c r="BR13" s="72"/>
      <c r="BS13" s="958"/>
      <c r="BT13" s="959"/>
      <c r="BU13" s="959"/>
      <c r="BV13" s="959"/>
      <c r="BW13" s="959"/>
      <c r="BX13" s="959"/>
      <c r="BY13" s="959"/>
      <c r="BZ13" s="959"/>
      <c r="CA13" s="959"/>
      <c r="CB13" s="959"/>
      <c r="CC13" s="959"/>
      <c r="CD13" s="959"/>
      <c r="CE13" s="959"/>
      <c r="CF13" s="959"/>
      <c r="CG13" s="960"/>
      <c r="CH13" s="965"/>
      <c r="CI13" s="966"/>
      <c r="CJ13" s="966"/>
      <c r="CK13" s="966"/>
      <c r="CL13" s="976"/>
      <c r="CM13" s="965"/>
      <c r="CN13" s="966"/>
      <c r="CO13" s="966"/>
      <c r="CP13" s="966"/>
      <c r="CQ13" s="976"/>
      <c r="CR13" s="965"/>
      <c r="CS13" s="966"/>
      <c r="CT13" s="966"/>
      <c r="CU13" s="966"/>
      <c r="CV13" s="976"/>
      <c r="CW13" s="965"/>
      <c r="CX13" s="966"/>
      <c r="CY13" s="966"/>
      <c r="CZ13" s="966"/>
      <c r="DA13" s="976"/>
      <c r="DB13" s="965"/>
      <c r="DC13" s="966"/>
      <c r="DD13" s="966"/>
      <c r="DE13" s="966"/>
      <c r="DF13" s="976"/>
      <c r="DG13" s="965"/>
      <c r="DH13" s="966"/>
      <c r="DI13" s="966"/>
      <c r="DJ13" s="966"/>
      <c r="DK13" s="976"/>
      <c r="DL13" s="965"/>
      <c r="DM13" s="966"/>
      <c r="DN13" s="966"/>
      <c r="DO13" s="966"/>
      <c r="DP13" s="976"/>
      <c r="DQ13" s="965"/>
      <c r="DR13" s="966"/>
      <c r="DS13" s="966"/>
      <c r="DT13" s="966"/>
      <c r="DU13" s="976"/>
      <c r="DV13" s="958"/>
      <c r="DW13" s="959"/>
      <c r="DX13" s="959"/>
      <c r="DY13" s="959"/>
      <c r="DZ13" s="977"/>
      <c r="EA13" s="67"/>
    </row>
    <row r="14" spans="1:131" s="47" customFormat="1" ht="26.25" customHeight="1" x14ac:dyDescent="0.2">
      <c r="A14" s="52">
        <v>8</v>
      </c>
      <c r="B14" s="958"/>
      <c r="C14" s="959"/>
      <c r="D14" s="959"/>
      <c r="E14" s="959"/>
      <c r="F14" s="959"/>
      <c r="G14" s="959"/>
      <c r="H14" s="959"/>
      <c r="I14" s="959"/>
      <c r="J14" s="959"/>
      <c r="K14" s="959"/>
      <c r="L14" s="959"/>
      <c r="M14" s="959"/>
      <c r="N14" s="959"/>
      <c r="O14" s="959"/>
      <c r="P14" s="960"/>
      <c r="Q14" s="961"/>
      <c r="R14" s="962"/>
      <c r="S14" s="962"/>
      <c r="T14" s="962"/>
      <c r="U14" s="962"/>
      <c r="V14" s="962"/>
      <c r="W14" s="962"/>
      <c r="X14" s="962"/>
      <c r="Y14" s="962"/>
      <c r="Z14" s="962"/>
      <c r="AA14" s="962"/>
      <c r="AB14" s="962"/>
      <c r="AC14" s="962"/>
      <c r="AD14" s="962"/>
      <c r="AE14" s="968"/>
      <c r="AF14" s="988"/>
      <c r="AG14" s="966"/>
      <c r="AH14" s="966"/>
      <c r="AI14" s="966"/>
      <c r="AJ14" s="989"/>
      <c r="AK14" s="967"/>
      <c r="AL14" s="962"/>
      <c r="AM14" s="962"/>
      <c r="AN14" s="962"/>
      <c r="AO14" s="962"/>
      <c r="AP14" s="962"/>
      <c r="AQ14" s="962"/>
      <c r="AR14" s="962"/>
      <c r="AS14" s="962"/>
      <c r="AT14" s="962"/>
      <c r="AU14" s="963"/>
      <c r="AV14" s="963"/>
      <c r="AW14" s="963"/>
      <c r="AX14" s="963"/>
      <c r="AY14" s="964"/>
      <c r="AZ14" s="56"/>
      <c r="BA14" s="56"/>
      <c r="BB14" s="56"/>
      <c r="BC14" s="56"/>
      <c r="BD14" s="56"/>
      <c r="BE14" s="67"/>
      <c r="BF14" s="67"/>
      <c r="BG14" s="67"/>
      <c r="BH14" s="67"/>
      <c r="BI14" s="67"/>
      <c r="BJ14" s="67"/>
      <c r="BK14" s="67"/>
      <c r="BL14" s="67"/>
      <c r="BM14" s="67"/>
      <c r="BN14" s="67"/>
      <c r="BO14" s="67"/>
      <c r="BP14" s="67"/>
      <c r="BQ14" s="52">
        <v>8</v>
      </c>
      <c r="BR14" s="72"/>
      <c r="BS14" s="958"/>
      <c r="BT14" s="959"/>
      <c r="BU14" s="959"/>
      <c r="BV14" s="959"/>
      <c r="BW14" s="959"/>
      <c r="BX14" s="959"/>
      <c r="BY14" s="959"/>
      <c r="BZ14" s="959"/>
      <c r="CA14" s="959"/>
      <c r="CB14" s="959"/>
      <c r="CC14" s="959"/>
      <c r="CD14" s="959"/>
      <c r="CE14" s="959"/>
      <c r="CF14" s="959"/>
      <c r="CG14" s="960"/>
      <c r="CH14" s="965"/>
      <c r="CI14" s="966"/>
      <c r="CJ14" s="966"/>
      <c r="CK14" s="966"/>
      <c r="CL14" s="976"/>
      <c r="CM14" s="965"/>
      <c r="CN14" s="966"/>
      <c r="CO14" s="966"/>
      <c r="CP14" s="966"/>
      <c r="CQ14" s="976"/>
      <c r="CR14" s="965"/>
      <c r="CS14" s="966"/>
      <c r="CT14" s="966"/>
      <c r="CU14" s="966"/>
      <c r="CV14" s="976"/>
      <c r="CW14" s="965"/>
      <c r="CX14" s="966"/>
      <c r="CY14" s="966"/>
      <c r="CZ14" s="966"/>
      <c r="DA14" s="976"/>
      <c r="DB14" s="965"/>
      <c r="DC14" s="966"/>
      <c r="DD14" s="966"/>
      <c r="DE14" s="966"/>
      <c r="DF14" s="976"/>
      <c r="DG14" s="965"/>
      <c r="DH14" s="966"/>
      <c r="DI14" s="966"/>
      <c r="DJ14" s="966"/>
      <c r="DK14" s="976"/>
      <c r="DL14" s="965"/>
      <c r="DM14" s="966"/>
      <c r="DN14" s="966"/>
      <c r="DO14" s="966"/>
      <c r="DP14" s="976"/>
      <c r="DQ14" s="965"/>
      <c r="DR14" s="966"/>
      <c r="DS14" s="966"/>
      <c r="DT14" s="966"/>
      <c r="DU14" s="976"/>
      <c r="DV14" s="958"/>
      <c r="DW14" s="959"/>
      <c r="DX14" s="959"/>
      <c r="DY14" s="959"/>
      <c r="DZ14" s="977"/>
      <c r="EA14" s="67"/>
    </row>
    <row r="15" spans="1:131" s="47" customFormat="1" ht="26.25" customHeight="1" x14ac:dyDescent="0.2">
      <c r="A15" s="52">
        <v>9</v>
      </c>
      <c r="B15" s="958"/>
      <c r="C15" s="959"/>
      <c r="D15" s="959"/>
      <c r="E15" s="959"/>
      <c r="F15" s="959"/>
      <c r="G15" s="959"/>
      <c r="H15" s="959"/>
      <c r="I15" s="959"/>
      <c r="J15" s="959"/>
      <c r="K15" s="959"/>
      <c r="L15" s="959"/>
      <c r="M15" s="959"/>
      <c r="N15" s="959"/>
      <c r="O15" s="959"/>
      <c r="P15" s="960"/>
      <c r="Q15" s="961"/>
      <c r="R15" s="962"/>
      <c r="S15" s="962"/>
      <c r="T15" s="962"/>
      <c r="U15" s="962"/>
      <c r="V15" s="962"/>
      <c r="W15" s="962"/>
      <c r="X15" s="962"/>
      <c r="Y15" s="962"/>
      <c r="Z15" s="962"/>
      <c r="AA15" s="962"/>
      <c r="AB15" s="962"/>
      <c r="AC15" s="962"/>
      <c r="AD15" s="962"/>
      <c r="AE15" s="968"/>
      <c r="AF15" s="988"/>
      <c r="AG15" s="966"/>
      <c r="AH15" s="966"/>
      <c r="AI15" s="966"/>
      <c r="AJ15" s="989"/>
      <c r="AK15" s="967"/>
      <c r="AL15" s="962"/>
      <c r="AM15" s="962"/>
      <c r="AN15" s="962"/>
      <c r="AO15" s="962"/>
      <c r="AP15" s="962"/>
      <c r="AQ15" s="962"/>
      <c r="AR15" s="962"/>
      <c r="AS15" s="962"/>
      <c r="AT15" s="962"/>
      <c r="AU15" s="963"/>
      <c r="AV15" s="963"/>
      <c r="AW15" s="963"/>
      <c r="AX15" s="963"/>
      <c r="AY15" s="964"/>
      <c r="AZ15" s="56"/>
      <c r="BA15" s="56"/>
      <c r="BB15" s="56"/>
      <c r="BC15" s="56"/>
      <c r="BD15" s="56"/>
      <c r="BE15" s="67"/>
      <c r="BF15" s="67"/>
      <c r="BG15" s="67"/>
      <c r="BH15" s="67"/>
      <c r="BI15" s="67"/>
      <c r="BJ15" s="67"/>
      <c r="BK15" s="67"/>
      <c r="BL15" s="67"/>
      <c r="BM15" s="67"/>
      <c r="BN15" s="67"/>
      <c r="BO15" s="67"/>
      <c r="BP15" s="67"/>
      <c r="BQ15" s="52">
        <v>9</v>
      </c>
      <c r="BR15" s="72"/>
      <c r="BS15" s="958"/>
      <c r="BT15" s="959"/>
      <c r="BU15" s="959"/>
      <c r="BV15" s="959"/>
      <c r="BW15" s="959"/>
      <c r="BX15" s="959"/>
      <c r="BY15" s="959"/>
      <c r="BZ15" s="959"/>
      <c r="CA15" s="959"/>
      <c r="CB15" s="959"/>
      <c r="CC15" s="959"/>
      <c r="CD15" s="959"/>
      <c r="CE15" s="959"/>
      <c r="CF15" s="959"/>
      <c r="CG15" s="960"/>
      <c r="CH15" s="965"/>
      <c r="CI15" s="966"/>
      <c r="CJ15" s="966"/>
      <c r="CK15" s="966"/>
      <c r="CL15" s="976"/>
      <c r="CM15" s="965"/>
      <c r="CN15" s="966"/>
      <c r="CO15" s="966"/>
      <c r="CP15" s="966"/>
      <c r="CQ15" s="976"/>
      <c r="CR15" s="965"/>
      <c r="CS15" s="966"/>
      <c r="CT15" s="966"/>
      <c r="CU15" s="966"/>
      <c r="CV15" s="976"/>
      <c r="CW15" s="965"/>
      <c r="CX15" s="966"/>
      <c r="CY15" s="966"/>
      <c r="CZ15" s="966"/>
      <c r="DA15" s="976"/>
      <c r="DB15" s="965"/>
      <c r="DC15" s="966"/>
      <c r="DD15" s="966"/>
      <c r="DE15" s="966"/>
      <c r="DF15" s="976"/>
      <c r="DG15" s="965"/>
      <c r="DH15" s="966"/>
      <c r="DI15" s="966"/>
      <c r="DJ15" s="966"/>
      <c r="DK15" s="976"/>
      <c r="DL15" s="965"/>
      <c r="DM15" s="966"/>
      <c r="DN15" s="966"/>
      <c r="DO15" s="966"/>
      <c r="DP15" s="976"/>
      <c r="DQ15" s="965"/>
      <c r="DR15" s="966"/>
      <c r="DS15" s="966"/>
      <c r="DT15" s="966"/>
      <c r="DU15" s="976"/>
      <c r="DV15" s="958"/>
      <c r="DW15" s="959"/>
      <c r="DX15" s="959"/>
      <c r="DY15" s="959"/>
      <c r="DZ15" s="977"/>
      <c r="EA15" s="67"/>
    </row>
    <row r="16" spans="1:131" s="47" customFormat="1" ht="26.25" customHeight="1" x14ac:dyDescent="0.2">
      <c r="A16" s="52">
        <v>10</v>
      </c>
      <c r="B16" s="958"/>
      <c r="C16" s="959"/>
      <c r="D16" s="959"/>
      <c r="E16" s="959"/>
      <c r="F16" s="959"/>
      <c r="G16" s="959"/>
      <c r="H16" s="959"/>
      <c r="I16" s="959"/>
      <c r="J16" s="959"/>
      <c r="K16" s="959"/>
      <c r="L16" s="959"/>
      <c r="M16" s="959"/>
      <c r="N16" s="959"/>
      <c r="O16" s="959"/>
      <c r="P16" s="960"/>
      <c r="Q16" s="961"/>
      <c r="R16" s="962"/>
      <c r="S16" s="962"/>
      <c r="T16" s="962"/>
      <c r="U16" s="962"/>
      <c r="V16" s="962"/>
      <c r="W16" s="962"/>
      <c r="X16" s="962"/>
      <c r="Y16" s="962"/>
      <c r="Z16" s="962"/>
      <c r="AA16" s="962"/>
      <c r="AB16" s="962"/>
      <c r="AC16" s="962"/>
      <c r="AD16" s="962"/>
      <c r="AE16" s="968"/>
      <c r="AF16" s="988"/>
      <c r="AG16" s="966"/>
      <c r="AH16" s="966"/>
      <c r="AI16" s="966"/>
      <c r="AJ16" s="989"/>
      <c r="AK16" s="967"/>
      <c r="AL16" s="962"/>
      <c r="AM16" s="962"/>
      <c r="AN16" s="962"/>
      <c r="AO16" s="962"/>
      <c r="AP16" s="962"/>
      <c r="AQ16" s="962"/>
      <c r="AR16" s="962"/>
      <c r="AS16" s="962"/>
      <c r="AT16" s="962"/>
      <c r="AU16" s="963"/>
      <c r="AV16" s="963"/>
      <c r="AW16" s="963"/>
      <c r="AX16" s="963"/>
      <c r="AY16" s="964"/>
      <c r="AZ16" s="56"/>
      <c r="BA16" s="56"/>
      <c r="BB16" s="56"/>
      <c r="BC16" s="56"/>
      <c r="BD16" s="56"/>
      <c r="BE16" s="67"/>
      <c r="BF16" s="67"/>
      <c r="BG16" s="67"/>
      <c r="BH16" s="67"/>
      <c r="BI16" s="67"/>
      <c r="BJ16" s="67"/>
      <c r="BK16" s="67"/>
      <c r="BL16" s="67"/>
      <c r="BM16" s="67"/>
      <c r="BN16" s="67"/>
      <c r="BO16" s="67"/>
      <c r="BP16" s="67"/>
      <c r="BQ16" s="52">
        <v>10</v>
      </c>
      <c r="BR16" s="72"/>
      <c r="BS16" s="958"/>
      <c r="BT16" s="959"/>
      <c r="BU16" s="959"/>
      <c r="BV16" s="959"/>
      <c r="BW16" s="959"/>
      <c r="BX16" s="959"/>
      <c r="BY16" s="959"/>
      <c r="BZ16" s="959"/>
      <c r="CA16" s="959"/>
      <c r="CB16" s="959"/>
      <c r="CC16" s="959"/>
      <c r="CD16" s="959"/>
      <c r="CE16" s="959"/>
      <c r="CF16" s="959"/>
      <c r="CG16" s="960"/>
      <c r="CH16" s="965"/>
      <c r="CI16" s="966"/>
      <c r="CJ16" s="966"/>
      <c r="CK16" s="966"/>
      <c r="CL16" s="976"/>
      <c r="CM16" s="965"/>
      <c r="CN16" s="966"/>
      <c r="CO16" s="966"/>
      <c r="CP16" s="966"/>
      <c r="CQ16" s="976"/>
      <c r="CR16" s="965"/>
      <c r="CS16" s="966"/>
      <c r="CT16" s="966"/>
      <c r="CU16" s="966"/>
      <c r="CV16" s="976"/>
      <c r="CW16" s="965"/>
      <c r="CX16" s="966"/>
      <c r="CY16" s="966"/>
      <c r="CZ16" s="966"/>
      <c r="DA16" s="976"/>
      <c r="DB16" s="965"/>
      <c r="DC16" s="966"/>
      <c r="DD16" s="966"/>
      <c r="DE16" s="966"/>
      <c r="DF16" s="976"/>
      <c r="DG16" s="965"/>
      <c r="DH16" s="966"/>
      <c r="DI16" s="966"/>
      <c r="DJ16" s="966"/>
      <c r="DK16" s="976"/>
      <c r="DL16" s="965"/>
      <c r="DM16" s="966"/>
      <c r="DN16" s="966"/>
      <c r="DO16" s="966"/>
      <c r="DP16" s="976"/>
      <c r="DQ16" s="965"/>
      <c r="DR16" s="966"/>
      <c r="DS16" s="966"/>
      <c r="DT16" s="966"/>
      <c r="DU16" s="976"/>
      <c r="DV16" s="958"/>
      <c r="DW16" s="959"/>
      <c r="DX16" s="959"/>
      <c r="DY16" s="959"/>
      <c r="DZ16" s="977"/>
      <c r="EA16" s="67"/>
    </row>
    <row r="17" spans="1:131" s="47" customFormat="1" ht="26.25" customHeight="1" x14ac:dyDescent="0.2">
      <c r="A17" s="52">
        <v>11</v>
      </c>
      <c r="B17" s="958"/>
      <c r="C17" s="959"/>
      <c r="D17" s="959"/>
      <c r="E17" s="959"/>
      <c r="F17" s="959"/>
      <c r="G17" s="959"/>
      <c r="H17" s="959"/>
      <c r="I17" s="959"/>
      <c r="J17" s="959"/>
      <c r="K17" s="959"/>
      <c r="L17" s="959"/>
      <c r="M17" s="959"/>
      <c r="N17" s="959"/>
      <c r="O17" s="959"/>
      <c r="P17" s="960"/>
      <c r="Q17" s="961"/>
      <c r="R17" s="962"/>
      <c r="S17" s="962"/>
      <c r="T17" s="962"/>
      <c r="U17" s="962"/>
      <c r="V17" s="962"/>
      <c r="W17" s="962"/>
      <c r="X17" s="962"/>
      <c r="Y17" s="962"/>
      <c r="Z17" s="962"/>
      <c r="AA17" s="962"/>
      <c r="AB17" s="962"/>
      <c r="AC17" s="962"/>
      <c r="AD17" s="962"/>
      <c r="AE17" s="968"/>
      <c r="AF17" s="988"/>
      <c r="AG17" s="966"/>
      <c r="AH17" s="966"/>
      <c r="AI17" s="966"/>
      <c r="AJ17" s="989"/>
      <c r="AK17" s="967"/>
      <c r="AL17" s="962"/>
      <c r="AM17" s="962"/>
      <c r="AN17" s="962"/>
      <c r="AO17" s="962"/>
      <c r="AP17" s="962"/>
      <c r="AQ17" s="962"/>
      <c r="AR17" s="962"/>
      <c r="AS17" s="962"/>
      <c r="AT17" s="962"/>
      <c r="AU17" s="963"/>
      <c r="AV17" s="963"/>
      <c r="AW17" s="963"/>
      <c r="AX17" s="963"/>
      <c r="AY17" s="964"/>
      <c r="AZ17" s="56"/>
      <c r="BA17" s="56"/>
      <c r="BB17" s="56"/>
      <c r="BC17" s="56"/>
      <c r="BD17" s="56"/>
      <c r="BE17" s="67"/>
      <c r="BF17" s="67"/>
      <c r="BG17" s="67"/>
      <c r="BH17" s="67"/>
      <c r="BI17" s="67"/>
      <c r="BJ17" s="67"/>
      <c r="BK17" s="67"/>
      <c r="BL17" s="67"/>
      <c r="BM17" s="67"/>
      <c r="BN17" s="67"/>
      <c r="BO17" s="67"/>
      <c r="BP17" s="67"/>
      <c r="BQ17" s="52">
        <v>11</v>
      </c>
      <c r="BR17" s="72"/>
      <c r="BS17" s="958"/>
      <c r="BT17" s="959"/>
      <c r="BU17" s="959"/>
      <c r="BV17" s="959"/>
      <c r="BW17" s="959"/>
      <c r="BX17" s="959"/>
      <c r="BY17" s="959"/>
      <c r="BZ17" s="959"/>
      <c r="CA17" s="959"/>
      <c r="CB17" s="959"/>
      <c r="CC17" s="959"/>
      <c r="CD17" s="959"/>
      <c r="CE17" s="959"/>
      <c r="CF17" s="959"/>
      <c r="CG17" s="960"/>
      <c r="CH17" s="965"/>
      <c r="CI17" s="966"/>
      <c r="CJ17" s="966"/>
      <c r="CK17" s="966"/>
      <c r="CL17" s="976"/>
      <c r="CM17" s="965"/>
      <c r="CN17" s="966"/>
      <c r="CO17" s="966"/>
      <c r="CP17" s="966"/>
      <c r="CQ17" s="976"/>
      <c r="CR17" s="965"/>
      <c r="CS17" s="966"/>
      <c r="CT17" s="966"/>
      <c r="CU17" s="966"/>
      <c r="CV17" s="976"/>
      <c r="CW17" s="965"/>
      <c r="CX17" s="966"/>
      <c r="CY17" s="966"/>
      <c r="CZ17" s="966"/>
      <c r="DA17" s="976"/>
      <c r="DB17" s="965"/>
      <c r="DC17" s="966"/>
      <c r="DD17" s="966"/>
      <c r="DE17" s="966"/>
      <c r="DF17" s="976"/>
      <c r="DG17" s="965"/>
      <c r="DH17" s="966"/>
      <c r="DI17" s="966"/>
      <c r="DJ17" s="966"/>
      <c r="DK17" s="976"/>
      <c r="DL17" s="965"/>
      <c r="DM17" s="966"/>
      <c r="DN17" s="966"/>
      <c r="DO17" s="966"/>
      <c r="DP17" s="976"/>
      <c r="DQ17" s="965"/>
      <c r="DR17" s="966"/>
      <c r="DS17" s="966"/>
      <c r="DT17" s="966"/>
      <c r="DU17" s="976"/>
      <c r="DV17" s="958"/>
      <c r="DW17" s="959"/>
      <c r="DX17" s="959"/>
      <c r="DY17" s="959"/>
      <c r="DZ17" s="977"/>
      <c r="EA17" s="67"/>
    </row>
    <row r="18" spans="1:131" s="47" customFormat="1" ht="26.25" customHeight="1" x14ac:dyDescent="0.2">
      <c r="A18" s="52">
        <v>12</v>
      </c>
      <c r="B18" s="958"/>
      <c r="C18" s="959"/>
      <c r="D18" s="959"/>
      <c r="E18" s="959"/>
      <c r="F18" s="959"/>
      <c r="G18" s="959"/>
      <c r="H18" s="959"/>
      <c r="I18" s="959"/>
      <c r="J18" s="959"/>
      <c r="K18" s="959"/>
      <c r="L18" s="959"/>
      <c r="M18" s="959"/>
      <c r="N18" s="959"/>
      <c r="O18" s="959"/>
      <c r="P18" s="960"/>
      <c r="Q18" s="961"/>
      <c r="R18" s="962"/>
      <c r="S18" s="962"/>
      <c r="T18" s="962"/>
      <c r="U18" s="962"/>
      <c r="V18" s="962"/>
      <c r="W18" s="962"/>
      <c r="X18" s="962"/>
      <c r="Y18" s="962"/>
      <c r="Z18" s="962"/>
      <c r="AA18" s="962"/>
      <c r="AB18" s="962"/>
      <c r="AC18" s="962"/>
      <c r="AD18" s="962"/>
      <c r="AE18" s="968"/>
      <c r="AF18" s="988"/>
      <c r="AG18" s="966"/>
      <c r="AH18" s="966"/>
      <c r="AI18" s="966"/>
      <c r="AJ18" s="989"/>
      <c r="AK18" s="967"/>
      <c r="AL18" s="962"/>
      <c r="AM18" s="962"/>
      <c r="AN18" s="962"/>
      <c r="AO18" s="962"/>
      <c r="AP18" s="962"/>
      <c r="AQ18" s="962"/>
      <c r="AR18" s="962"/>
      <c r="AS18" s="962"/>
      <c r="AT18" s="962"/>
      <c r="AU18" s="963"/>
      <c r="AV18" s="963"/>
      <c r="AW18" s="963"/>
      <c r="AX18" s="963"/>
      <c r="AY18" s="964"/>
      <c r="AZ18" s="56"/>
      <c r="BA18" s="56"/>
      <c r="BB18" s="56"/>
      <c r="BC18" s="56"/>
      <c r="BD18" s="56"/>
      <c r="BE18" s="67"/>
      <c r="BF18" s="67"/>
      <c r="BG18" s="67"/>
      <c r="BH18" s="67"/>
      <c r="BI18" s="67"/>
      <c r="BJ18" s="67"/>
      <c r="BK18" s="67"/>
      <c r="BL18" s="67"/>
      <c r="BM18" s="67"/>
      <c r="BN18" s="67"/>
      <c r="BO18" s="67"/>
      <c r="BP18" s="67"/>
      <c r="BQ18" s="52">
        <v>12</v>
      </c>
      <c r="BR18" s="72"/>
      <c r="BS18" s="958"/>
      <c r="BT18" s="959"/>
      <c r="BU18" s="959"/>
      <c r="BV18" s="959"/>
      <c r="BW18" s="959"/>
      <c r="BX18" s="959"/>
      <c r="BY18" s="959"/>
      <c r="BZ18" s="959"/>
      <c r="CA18" s="959"/>
      <c r="CB18" s="959"/>
      <c r="CC18" s="959"/>
      <c r="CD18" s="959"/>
      <c r="CE18" s="959"/>
      <c r="CF18" s="959"/>
      <c r="CG18" s="960"/>
      <c r="CH18" s="965"/>
      <c r="CI18" s="966"/>
      <c r="CJ18" s="966"/>
      <c r="CK18" s="966"/>
      <c r="CL18" s="976"/>
      <c r="CM18" s="965"/>
      <c r="CN18" s="966"/>
      <c r="CO18" s="966"/>
      <c r="CP18" s="966"/>
      <c r="CQ18" s="976"/>
      <c r="CR18" s="965"/>
      <c r="CS18" s="966"/>
      <c r="CT18" s="966"/>
      <c r="CU18" s="966"/>
      <c r="CV18" s="976"/>
      <c r="CW18" s="965"/>
      <c r="CX18" s="966"/>
      <c r="CY18" s="966"/>
      <c r="CZ18" s="966"/>
      <c r="DA18" s="976"/>
      <c r="DB18" s="965"/>
      <c r="DC18" s="966"/>
      <c r="DD18" s="966"/>
      <c r="DE18" s="966"/>
      <c r="DF18" s="976"/>
      <c r="DG18" s="965"/>
      <c r="DH18" s="966"/>
      <c r="DI18" s="966"/>
      <c r="DJ18" s="966"/>
      <c r="DK18" s="976"/>
      <c r="DL18" s="965"/>
      <c r="DM18" s="966"/>
      <c r="DN18" s="966"/>
      <c r="DO18" s="966"/>
      <c r="DP18" s="976"/>
      <c r="DQ18" s="965"/>
      <c r="DR18" s="966"/>
      <c r="DS18" s="966"/>
      <c r="DT18" s="966"/>
      <c r="DU18" s="976"/>
      <c r="DV18" s="958"/>
      <c r="DW18" s="959"/>
      <c r="DX18" s="959"/>
      <c r="DY18" s="959"/>
      <c r="DZ18" s="977"/>
      <c r="EA18" s="67"/>
    </row>
    <row r="19" spans="1:131" s="47" customFormat="1" ht="26.25" customHeight="1" x14ac:dyDescent="0.2">
      <c r="A19" s="52">
        <v>13</v>
      </c>
      <c r="B19" s="958"/>
      <c r="C19" s="959"/>
      <c r="D19" s="959"/>
      <c r="E19" s="959"/>
      <c r="F19" s="959"/>
      <c r="G19" s="959"/>
      <c r="H19" s="959"/>
      <c r="I19" s="959"/>
      <c r="J19" s="959"/>
      <c r="K19" s="959"/>
      <c r="L19" s="959"/>
      <c r="M19" s="959"/>
      <c r="N19" s="959"/>
      <c r="O19" s="959"/>
      <c r="P19" s="960"/>
      <c r="Q19" s="961"/>
      <c r="R19" s="962"/>
      <c r="S19" s="962"/>
      <c r="T19" s="962"/>
      <c r="U19" s="962"/>
      <c r="V19" s="962"/>
      <c r="W19" s="962"/>
      <c r="X19" s="962"/>
      <c r="Y19" s="962"/>
      <c r="Z19" s="962"/>
      <c r="AA19" s="962"/>
      <c r="AB19" s="962"/>
      <c r="AC19" s="962"/>
      <c r="AD19" s="962"/>
      <c r="AE19" s="968"/>
      <c r="AF19" s="988"/>
      <c r="AG19" s="966"/>
      <c r="AH19" s="966"/>
      <c r="AI19" s="966"/>
      <c r="AJ19" s="989"/>
      <c r="AK19" s="967"/>
      <c r="AL19" s="962"/>
      <c r="AM19" s="962"/>
      <c r="AN19" s="962"/>
      <c r="AO19" s="962"/>
      <c r="AP19" s="962"/>
      <c r="AQ19" s="962"/>
      <c r="AR19" s="962"/>
      <c r="AS19" s="962"/>
      <c r="AT19" s="962"/>
      <c r="AU19" s="963"/>
      <c r="AV19" s="963"/>
      <c r="AW19" s="963"/>
      <c r="AX19" s="963"/>
      <c r="AY19" s="964"/>
      <c r="AZ19" s="56"/>
      <c r="BA19" s="56"/>
      <c r="BB19" s="56"/>
      <c r="BC19" s="56"/>
      <c r="BD19" s="56"/>
      <c r="BE19" s="67"/>
      <c r="BF19" s="67"/>
      <c r="BG19" s="67"/>
      <c r="BH19" s="67"/>
      <c r="BI19" s="67"/>
      <c r="BJ19" s="67"/>
      <c r="BK19" s="67"/>
      <c r="BL19" s="67"/>
      <c r="BM19" s="67"/>
      <c r="BN19" s="67"/>
      <c r="BO19" s="67"/>
      <c r="BP19" s="67"/>
      <c r="BQ19" s="52">
        <v>13</v>
      </c>
      <c r="BR19" s="72"/>
      <c r="BS19" s="958"/>
      <c r="BT19" s="959"/>
      <c r="BU19" s="959"/>
      <c r="BV19" s="959"/>
      <c r="BW19" s="959"/>
      <c r="BX19" s="959"/>
      <c r="BY19" s="959"/>
      <c r="BZ19" s="959"/>
      <c r="CA19" s="959"/>
      <c r="CB19" s="959"/>
      <c r="CC19" s="959"/>
      <c r="CD19" s="959"/>
      <c r="CE19" s="959"/>
      <c r="CF19" s="959"/>
      <c r="CG19" s="960"/>
      <c r="CH19" s="965"/>
      <c r="CI19" s="966"/>
      <c r="CJ19" s="966"/>
      <c r="CK19" s="966"/>
      <c r="CL19" s="976"/>
      <c r="CM19" s="965"/>
      <c r="CN19" s="966"/>
      <c r="CO19" s="966"/>
      <c r="CP19" s="966"/>
      <c r="CQ19" s="976"/>
      <c r="CR19" s="965"/>
      <c r="CS19" s="966"/>
      <c r="CT19" s="966"/>
      <c r="CU19" s="966"/>
      <c r="CV19" s="976"/>
      <c r="CW19" s="965"/>
      <c r="CX19" s="966"/>
      <c r="CY19" s="966"/>
      <c r="CZ19" s="966"/>
      <c r="DA19" s="976"/>
      <c r="DB19" s="965"/>
      <c r="DC19" s="966"/>
      <c r="DD19" s="966"/>
      <c r="DE19" s="966"/>
      <c r="DF19" s="976"/>
      <c r="DG19" s="965"/>
      <c r="DH19" s="966"/>
      <c r="DI19" s="966"/>
      <c r="DJ19" s="966"/>
      <c r="DK19" s="976"/>
      <c r="DL19" s="965"/>
      <c r="DM19" s="966"/>
      <c r="DN19" s="966"/>
      <c r="DO19" s="966"/>
      <c r="DP19" s="976"/>
      <c r="DQ19" s="965"/>
      <c r="DR19" s="966"/>
      <c r="DS19" s="966"/>
      <c r="DT19" s="966"/>
      <c r="DU19" s="976"/>
      <c r="DV19" s="958"/>
      <c r="DW19" s="959"/>
      <c r="DX19" s="959"/>
      <c r="DY19" s="959"/>
      <c r="DZ19" s="977"/>
      <c r="EA19" s="67"/>
    </row>
    <row r="20" spans="1:131" s="47" customFormat="1" ht="26.25" customHeight="1" x14ac:dyDescent="0.2">
      <c r="A20" s="52">
        <v>14</v>
      </c>
      <c r="B20" s="958"/>
      <c r="C20" s="959"/>
      <c r="D20" s="959"/>
      <c r="E20" s="959"/>
      <c r="F20" s="959"/>
      <c r="G20" s="959"/>
      <c r="H20" s="959"/>
      <c r="I20" s="959"/>
      <c r="J20" s="959"/>
      <c r="K20" s="959"/>
      <c r="L20" s="959"/>
      <c r="M20" s="959"/>
      <c r="N20" s="959"/>
      <c r="O20" s="959"/>
      <c r="P20" s="960"/>
      <c r="Q20" s="961"/>
      <c r="R20" s="962"/>
      <c r="S20" s="962"/>
      <c r="T20" s="962"/>
      <c r="U20" s="962"/>
      <c r="V20" s="962"/>
      <c r="W20" s="962"/>
      <c r="X20" s="962"/>
      <c r="Y20" s="962"/>
      <c r="Z20" s="962"/>
      <c r="AA20" s="962"/>
      <c r="AB20" s="962"/>
      <c r="AC20" s="962"/>
      <c r="AD20" s="962"/>
      <c r="AE20" s="968"/>
      <c r="AF20" s="988"/>
      <c r="AG20" s="966"/>
      <c r="AH20" s="966"/>
      <c r="AI20" s="966"/>
      <c r="AJ20" s="989"/>
      <c r="AK20" s="967"/>
      <c r="AL20" s="962"/>
      <c r="AM20" s="962"/>
      <c r="AN20" s="962"/>
      <c r="AO20" s="962"/>
      <c r="AP20" s="962"/>
      <c r="AQ20" s="962"/>
      <c r="AR20" s="962"/>
      <c r="AS20" s="962"/>
      <c r="AT20" s="962"/>
      <c r="AU20" s="963"/>
      <c r="AV20" s="963"/>
      <c r="AW20" s="963"/>
      <c r="AX20" s="963"/>
      <c r="AY20" s="964"/>
      <c r="AZ20" s="56"/>
      <c r="BA20" s="56"/>
      <c r="BB20" s="56"/>
      <c r="BC20" s="56"/>
      <c r="BD20" s="56"/>
      <c r="BE20" s="67"/>
      <c r="BF20" s="67"/>
      <c r="BG20" s="67"/>
      <c r="BH20" s="67"/>
      <c r="BI20" s="67"/>
      <c r="BJ20" s="67"/>
      <c r="BK20" s="67"/>
      <c r="BL20" s="67"/>
      <c r="BM20" s="67"/>
      <c r="BN20" s="67"/>
      <c r="BO20" s="67"/>
      <c r="BP20" s="67"/>
      <c r="BQ20" s="52">
        <v>14</v>
      </c>
      <c r="BR20" s="72"/>
      <c r="BS20" s="958"/>
      <c r="BT20" s="959"/>
      <c r="BU20" s="959"/>
      <c r="BV20" s="959"/>
      <c r="BW20" s="959"/>
      <c r="BX20" s="959"/>
      <c r="BY20" s="959"/>
      <c r="BZ20" s="959"/>
      <c r="CA20" s="959"/>
      <c r="CB20" s="959"/>
      <c r="CC20" s="959"/>
      <c r="CD20" s="959"/>
      <c r="CE20" s="959"/>
      <c r="CF20" s="959"/>
      <c r="CG20" s="960"/>
      <c r="CH20" s="965"/>
      <c r="CI20" s="966"/>
      <c r="CJ20" s="966"/>
      <c r="CK20" s="966"/>
      <c r="CL20" s="976"/>
      <c r="CM20" s="965"/>
      <c r="CN20" s="966"/>
      <c r="CO20" s="966"/>
      <c r="CP20" s="966"/>
      <c r="CQ20" s="976"/>
      <c r="CR20" s="965"/>
      <c r="CS20" s="966"/>
      <c r="CT20" s="966"/>
      <c r="CU20" s="966"/>
      <c r="CV20" s="976"/>
      <c r="CW20" s="965"/>
      <c r="CX20" s="966"/>
      <c r="CY20" s="966"/>
      <c r="CZ20" s="966"/>
      <c r="DA20" s="976"/>
      <c r="DB20" s="965"/>
      <c r="DC20" s="966"/>
      <c r="DD20" s="966"/>
      <c r="DE20" s="966"/>
      <c r="DF20" s="976"/>
      <c r="DG20" s="965"/>
      <c r="DH20" s="966"/>
      <c r="DI20" s="966"/>
      <c r="DJ20" s="966"/>
      <c r="DK20" s="976"/>
      <c r="DL20" s="965"/>
      <c r="DM20" s="966"/>
      <c r="DN20" s="966"/>
      <c r="DO20" s="966"/>
      <c r="DP20" s="976"/>
      <c r="DQ20" s="965"/>
      <c r="DR20" s="966"/>
      <c r="DS20" s="966"/>
      <c r="DT20" s="966"/>
      <c r="DU20" s="976"/>
      <c r="DV20" s="958"/>
      <c r="DW20" s="959"/>
      <c r="DX20" s="959"/>
      <c r="DY20" s="959"/>
      <c r="DZ20" s="977"/>
      <c r="EA20" s="67"/>
    </row>
    <row r="21" spans="1:131" s="47" customFormat="1" ht="26.25" customHeight="1" x14ac:dyDescent="0.2">
      <c r="A21" s="52">
        <v>15</v>
      </c>
      <c r="B21" s="958"/>
      <c r="C21" s="959"/>
      <c r="D21" s="959"/>
      <c r="E21" s="959"/>
      <c r="F21" s="959"/>
      <c r="G21" s="959"/>
      <c r="H21" s="959"/>
      <c r="I21" s="959"/>
      <c r="J21" s="959"/>
      <c r="K21" s="959"/>
      <c r="L21" s="959"/>
      <c r="M21" s="959"/>
      <c r="N21" s="959"/>
      <c r="O21" s="959"/>
      <c r="P21" s="960"/>
      <c r="Q21" s="961"/>
      <c r="R21" s="962"/>
      <c r="S21" s="962"/>
      <c r="T21" s="962"/>
      <c r="U21" s="962"/>
      <c r="V21" s="962"/>
      <c r="W21" s="962"/>
      <c r="X21" s="962"/>
      <c r="Y21" s="962"/>
      <c r="Z21" s="962"/>
      <c r="AA21" s="962"/>
      <c r="AB21" s="962"/>
      <c r="AC21" s="962"/>
      <c r="AD21" s="962"/>
      <c r="AE21" s="968"/>
      <c r="AF21" s="988"/>
      <c r="AG21" s="966"/>
      <c r="AH21" s="966"/>
      <c r="AI21" s="966"/>
      <c r="AJ21" s="989"/>
      <c r="AK21" s="967"/>
      <c r="AL21" s="962"/>
      <c r="AM21" s="962"/>
      <c r="AN21" s="962"/>
      <c r="AO21" s="962"/>
      <c r="AP21" s="962"/>
      <c r="AQ21" s="962"/>
      <c r="AR21" s="962"/>
      <c r="AS21" s="962"/>
      <c r="AT21" s="962"/>
      <c r="AU21" s="963"/>
      <c r="AV21" s="963"/>
      <c r="AW21" s="963"/>
      <c r="AX21" s="963"/>
      <c r="AY21" s="964"/>
      <c r="AZ21" s="56"/>
      <c r="BA21" s="56"/>
      <c r="BB21" s="56"/>
      <c r="BC21" s="56"/>
      <c r="BD21" s="56"/>
      <c r="BE21" s="67"/>
      <c r="BF21" s="67"/>
      <c r="BG21" s="67"/>
      <c r="BH21" s="67"/>
      <c r="BI21" s="67"/>
      <c r="BJ21" s="67"/>
      <c r="BK21" s="67"/>
      <c r="BL21" s="67"/>
      <c r="BM21" s="67"/>
      <c r="BN21" s="67"/>
      <c r="BO21" s="67"/>
      <c r="BP21" s="67"/>
      <c r="BQ21" s="52">
        <v>15</v>
      </c>
      <c r="BR21" s="72"/>
      <c r="BS21" s="958"/>
      <c r="BT21" s="959"/>
      <c r="BU21" s="959"/>
      <c r="BV21" s="959"/>
      <c r="BW21" s="959"/>
      <c r="BX21" s="959"/>
      <c r="BY21" s="959"/>
      <c r="BZ21" s="959"/>
      <c r="CA21" s="959"/>
      <c r="CB21" s="959"/>
      <c r="CC21" s="959"/>
      <c r="CD21" s="959"/>
      <c r="CE21" s="959"/>
      <c r="CF21" s="959"/>
      <c r="CG21" s="960"/>
      <c r="CH21" s="965"/>
      <c r="CI21" s="966"/>
      <c r="CJ21" s="966"/>
      <c r="CK21" s="966"/>
      <c r="CL21" s="976"/>
      <c r="CM21" s="965"/>
      <c r="CN21" s="966"/>
      <c r="CO21" s="966"/>
      <c r="CP21" s="966"/>
      <c r="CQ21" s="976"/>
      <c r="CR21" s="965"/>
      <c r="CS21" s="966"/>
      <c r="CT21" s="966"/>
      <c r="CU21" s="966"/>
      <c r="CV21" s="976"/>
      <c r="CW21" s="965"/>
      <c r="CX21" s="966"/>
      <c r="CY21" s="966"/>
      <c r="CZ21" s="966"/>
      <c r="DA21" s="976"/>
      <c r="DB21" s="965"/>
      <c r="DC21" s="966"/>
      <c r="DD21" s="966"/>
      <c r="DE21" s="966"/>
      <c r="DF21" s="976"/>
      <c r="DG21" s="965"/>
      <c r="DH21" s="966"/>
      <c r="DI21" s="966"/>
      <c r="DJ21" s="966"/>
      <c r="DK21" s="976"/>
      <c r="DL21" s="965"/>
      <c r="DM21" s="966"/>
      <c r="DN21" s="966"/>
      <c r="DO21" s="966"/>
      <c r="DP21" s="976"/>
      <c r="DQ21" s="965"/>
      <c r="DR21" s="966"/>
      <c r="DS21" s="966"/>
      <c r="DT21" s="966"/>
      <c r="DU21" s="976"/>
      <c r="DV21" s="958"/>
      <c r="DW21" s="959"/>
      <c r="DX21" s="959"/>
      <c r="DY21" s="959"/>
      <c r="DZ21" s="977"/>
      <c r="EA21" s="67"/>
    </row>
    <row r="22" spans="1:131" s="47" customFormat="1" ht="26.25" customHeight="1" x14ac:dyDescent="0.2">
      <c r="A22" s="52">
        <v>16</v>
      </c>
      <c r="B22" s="958"/>
      <c r="C22" s="959"/>
      <c r="D22" s="959"/>
      <c r="E22" s="959"/>
      <c r="F22" s="959"/>
      <c r="G22" s="959"/>
      <c r="H22" s="959"/>
      <c r="I22" s="959"/>
      <c r="J22" s="959"/>
      <c r="K22" s="959"/>
      <c r="L22" s="959"/>
      <c r="M22" s="959"/>
      <c r="N22" s="959"/>
      <c r="O22" s="959"/>
      <c r="P22" s="960"/>
      <c r="Q22" s="1009"/>
      <c r="R22" s="1010"/>
      <c r="S22" s="1010"/>
      <c r="T22" s="1010"/>
      <c r="U22" s="1010"/>
      <c r="V22" s="1010"/>
      <c r="W22" s="1010"/>
      <c r="X22" s="1010"/>
      <c r="Y22" s="1010"/>
      <c r="Z22" s="1010"/>
      <c r="AA22" s="1010"/>
      <c r="AB22" s="1010"/>
      <c r="AC22" s="1010"/>
      <c r="AD22" s="1010"/>
      <c r="AE22" s="1011"/>
      <c r="AF22" s="988"/>
      <c r="AG22" s="966"/>
      <c r="AH22" s="966"/>
      <c r="AI22" s="966"/>
      <c r="AJ22" s="989"/>
      <c r="AK22" s="1012"/>
      <c r="AL22" s="1010"/>
      <c r="AM22" s="1010"/>
      <c r="AN22" s="1010"/>
      <c r="AO22" s="1010"/>
      <c r="AP22" s="1010"/>
      <c r="AQ22" s="1010"/>
      <c r="AR22" s="1010"/>
      <c r="AS22" s="1010"/>
      <c r="AT22" s="1010"/>
      <c r="AU22" s="1013"/>
      <c r="AV22" s="1013"/>
      <c r="AW22" s="1013"/>
      <c r="AX22" s="1013"/>
      <c r="AY22" s="1014"/>
      <c r="AZ22" s="993" t="s">
        <v>453</v>
      </c>
      <c r="BA22" s="993"/>
      <c r="BB22" s="993"/>
      <c r="BC22" s="993"/>
      <c r="BD22" s="994"/>
      <c r="BE22" s="67"/>
      <c r="BF22" s="67"/>
      <c r="BG22" s="67"/>
      <c r="BH22" s="67"/>
      <c r="BI22" s="67"/>
      <c r="BJ22" s="67"/>
      <c r="BK22" s="67"/>
      <c r="BL22" s="67"/>
      <c r="BM22" s="67"/>
      <c r="BN22" s="67"/>
      <c r="BO22" s="67"/>
      <c r="BP22" s="67"/>
      <c r="BQ22" s="52">
        <v>16</v>
      </c>
      <c r="BR22" s="72"/>
      <c r="BS22" s="958"/>
      <c r="BT22" s="959"/>
      <c r="BU22" s="959"/>
      <c r="BV22" s="959"/>
      <c r="BW22" s="959"/>
      <c r="BX22" s="959"/>
      <c r="BY22" s="959"/>
      <c r="BZ22" s="959"/>
      <c r="CA22" s="959"/>
      <c r="CB22" s="959"/>
      <c r="CC22" s="959"/>
      <c r="CD22" s="959"/>
      <c r="CE22" s="959"/>
      <c r="CF22" s="959"/>
      <c r="CG22" s="960"/>
      <c r="CH22" s="965"/>
      <c r="CI22" s="966"/>
      <c r="CJ22" s="966"/>
      <c r="CK22" s="966"/>
      <c r="CL22" s="976"/>
      <c r="CM22" s="965"/>
      <c r="CN22" s="966"/>
      <c r="CO22" s="966"/>
      <c r="CP22" s="966"/>
      <c r="CQ22" s="976"/>
      <c r="CR22" s="965"/>
      <c r="CS22" s="966"/>
      <c r="CT22" s="966"/>
      <c r="CU22" s="966"/>
      <c r="CV22" s="976"/>
      <c r="CW22" s="965"/>
      <c r="CX22" s="966"/>
      <c r="CY22" s="966"/>
      <c r="CZ22" s="966"/>
      <c r="DA22" s="976"/>
      <c r="DB22" s="965"/>
      <c r="DC22" s="966"/>
      <c r="DD22" s="966"/>
      <c r="DE22" s="966"/>
      <c r="DF22" s="976"/>
      <c r="DG22" s="965"/>
      <c r="DH22" s="966"/>
      <c r="DI22" s="966"/>
      <c r="DJ22" s="966"/>
      <c r="DK22" s="976"/>
      <c r="DL22" s="965"/>
      <c r="DM22" s="966"/>
      <c r="DN22" s="966"/>
      <c r="DO22" s="966"/>
      <c r="DP22" s="976"/>
      <c r="DQ22" s="965"/>
      <c r="DR22" s="966"/>
      <c r="DS22" s="966"/>
      <c r="DT22" s="966"/>
      <c r="DU22" s="976"/>
      <c r="DV22" s="958"/>
      <c r="DW22" s="959"/>
      <c r="DX22" s="959"/>
      <c r="DY22" s="959"/>
      <c r="DZ22" s="977"/>
      <c r="EA22" s="67"/>
    </row>
    <row r="23" spans="1:131" s="47" customFormat="1" ht="26.25" customHeight="1" x14ac:dyDescent="0.2">
      <c r="A23" s="53" t="s">
        <v>245</v>
      </c>
      <c r="B23" s="936" t="s">
        <v>304</v>
      </c>
      <c r="C23" s="937"/>
      <c r="D23" s="937"/>
      <c r="E23" s="937"/>
      <c r="F23" s="937"/>
      <c r="G23" s="937"/>
      <c r="H23" s="937"/>
      <c r="I23" s="937"/>
      <c r="J23" s="937"/>
      <c r="K23" s="937"/>
      <c r="L23" s="937"/>
      <c r="M23" s="937"/>
      <c r="N23" s="937"/>
      <c r="O23" s="937"/>
      <c r="P23" s="938"/>
      <c r="Q23" s="1007">
        <v>33694</v>
      </c>
      <c r="R23" s="948"/>
      <c r="S23" s="948"/>
      <c r="T23" s="948"/>
      <c r="U23" s="948"/>
      <c r="V23" s="948">
        <v>32727</v>
      </c>
      <c r="W23" s="948"/>
      <c r="X23" s="948"/>
      <c r="Y23" s="948"/>
      <c r="Z23" s="948"/>
      <c r="AA23" s="948">
        <v>967</v>
      </c>
      <c r="AB23" s="948"/>
      <c r="AC23" s="948"/>
      <c r="AD23" s="948"/>
      <c r="AE23" s="1008"/>
      <c r="AF23" s="979">
        <v>666</v>
      </c>
      <c r="AG23" s="948"/>
      <c r="AH23" s="948"/>
      <c r="AI23" s="948"/>
      <c r="AJ23" s="980"/>
      <c r="AK23" s="981"/>
      <c r="AL23" s="947"/>
      <c r="AM23" s="947"/>
      <c r="AN23" s="947"/>
      <c r="AO23" s="947"/>
      <c r="AP23" s="948">
        <v>31196</v>
      </c>
      <c r="AQ23" s="948"/>
      <c r="AR23" s="948"/>
      <c r="AS23" s="948"/>
      <c r="AT23" s="948"/>
      <c r="AU23" s="949"/>
      <c r="AV23" s="949"/>
      <c r="AW23" s="949"/>
      <c r="AX23" s="949"/>
      <c r="AY23" s="950"/>
      <c r="AZ23" s="983" t="s">
        <v>195</v>
      </c>
      <c r="BA23" s="943"/>
      <c r="BB23" s="943"/>
      <c r="BC23" s="943"/>
      <c r="BD23" s="984"/>
      <c r="BE23" s="67"/>
      <c r="BF23" s="67"/>
      <c r="BG23" s="67"/>
      <c r="BH23" s="67"/>
      <c r="BI23" s="67"/>
      <c r="BJ23" s="67"/>
      <c r="BK23" s="67"/>
      <c r="BL23" s="67"/>
      <c r="BM23" s="67"/>
      <c r="BN23" s="67"/>
      <c r="BO23" s="67"/>
      <c r="BP23" s="67"/>
      <c r="BQ23" s="52">
        <v>17</v>
      </c>
      <c r="BR23" s="72"/>
      <c r="BS23" s="958"/>
      <c r="BT23" s="959"/>
      <c r="BU23" s="959"/>
      <c r="BV23" s="959"/>
      <c r="BW23" s="959"/>
      <c r="BX23" s="959"/>
      <c r="BY23" s="959"/>
      <c r="BZ23" s="959"/>
      <c r="CA23" s="959"/>
      <c r="CB23" s="959"/>
      <c r="CC23" s="959"/>
      <c r="CD23" s="959"/>
      <c r="CE23" s="959"/>
      <c r="CF23" s="959"/>
      <c r="CG23" s="960"/>
      <c r="CH23" s="965"/>
      <c r="CI23" s="966"/>
      <c r="CJ23" s="966"/>
      <c r="CK23" s="966"/>
      <c r="CL23" s="976"/>
      <c r="CM23" s="965"/>
      <c r="CN23" s="966"/>
      <c r="CO23" s="966"/>
      <c r="CP23" s="966"/>
      <c r="CQ23" s="976"/>
      <c r="CR23" s="965"/>
      <c r="CS23" s="966"/>
      <c r="CT23" s="966"/>
      <c r="CU23" s="966"/>
      <c r="CV23" s="976"/>
      <c r="CW23" s="965"/>
      <c r="CX23" s="966"/>
      <c r="CY23" s="966"/>
      <c r="CZ23" s="966"/>
      <c r="DA23" s="976"/>
      <c r="DB23" s="965"/>
      <c r="DC23" s="966"/>
      <c r="DD23" s="966"/>
      <c r="DE23" s="966"/>
      <c r="DF23" s="976"/>
      <c r="DG23" s="965"/>
      <c r="DH23" s="966"/>
      <c r="DI23" s="966"/>
      <c r="DJ23" s="966"/>
      <c r="DK23" s="976"/>
      <c r="DL23" s="965"/>
      <c r="DM23" s="966"/>
      <c r="DN23" s="966"/>
      <c r="DO23" s="966"/>
      <c r="DP23" s="976"/>
      <c r="DQ23" s="965"/>
      <c r="DR23" s="966"/>
      <c r="DS23" s="966"/>
      <c r="DT23" s="966"/>
      <c r="DU23" s="976"/>
      <c r="DV23" s="958"/>
      <c r="DW23" s="959"/>
      <c r="DX23" s="959"/>
      <c r="DY23" s="959"/>
      <c r="DZ23" s="977"/>
      <c r="EA23" s="67"/>
    </row>
    <row r="24" spans="1:131" s="47" customFormat="1" ht="26.25" customHeight="1" x14ac:dyDescent="0.2">
      <c r="A24" s="1005" t="s">
        <v>385</v>
      </c>
      <c r="B24" s="1005"/>
      <c r="C24" s="1005"/>
      <c r="D24" s="1005"/>
      <c r="E24" s="1005"/>
      <c r="F24" s="1005"/>
      <c r="G24" s="1005"/>
      <c r="H24" s="1005"/>
      <c r="I24" s="1005"/>
      <c r="J24" s="1005"/>
      <c r="K24" s="1005"/>
      <c r="L24" s="1005"/>
      <c r="M24" s="1005"/>
      <c r="N24" s="1005"/>
      <c r="O24" s="1005"/>
      <c r="P24" s="1005"/>
      <c r="Q24" s="1005"/>
      <c r="R24" s="1005"/>
      <c r="S24" s="1005"/>
      <c r="T24" s="1005"/>
      <c r="U24" s="1005"/>
      <c r="V24" s="1005"/>
      <c r="W24" s="1005"/>
      <c r="X24" s="1005"/>
      <c r="Y24" s="1005"/>
      <c r="Z24" s="1005"/>
      <c r="AA24" s="1005"/>
      <c r="AB24" s="1005"/>
      <c r="AC24" s="1005"/>
      <c r="AD24" s="1005"/>
      <c r="AE24" s="1005"/>
      <c r="AF24" s="1005"/>
      <c r="AG24" s="1005"/>
      <c r="AH24" s="1005"/>
      <c r="AI24" s="1005"/>
      <c r="AJ24" s="1005"/>
      <c r="AK24" s="1005"/>
      <c r="AL24" s="1005"/>
      <c r="AM24" s="1005"/>
      <c r="AN24" s="1005"/>
      <c r="AO24" s="1005"/>
      <c r="AP24" s="1005"/>
      <c r="AQ24" s="1005"/>
      <c r="AR24" s="1005"/>
      <c r="AS24" s="1005"/>
      <c r="AT24" s="1005"/>
      <c r="AU24" s="1005"/>
      <c r="AV24" s="1005"/>
      <c r="AW24" s="1005"/>
      <c r="AX24" s="1005"/>
      <c r="AY24" s="1005"/>
      <c r="AZ24" s="56"/>
      <c r="BA24" s="56"/>
      <c r="BB24" s="56"/>
      <c r="BC24" s="56"/>
      <c r="BD24" s="56"/>
      <c r="BE24" s="67"/>
      <c r="BF24" s="67"/>
      <c r="BG24" s="67"/>
      <c r="BH24" s="67"/>
      <c r="BI24" s="67"/>
      <c r="BJ24" s="67"/>
      <c r="BK24" s="67"/>
      <c r="BL24" s="67"/>
      <c r="BM24" s="67"/>
      <c r="BN24" s="67"/>
      <c r="BO24" s="67"/>
      <c r="BP24" s="67"/>
      <c r="BQ24" s="52">
        <v>18</v>
      </c>
      <c r="BR24" s="72"/>
      <c r="BS24" s="958"/>
      <c r="BT24" s="959"/>
      <c r="BU24" s="959"/>
      <c r="BV24" s="959"/>
      <c r="BW24" s="959"/>
      <c r="BX24" s="959"/>
      <c r="BY24" s="959"/>
      <c r="BZ24" s="959"/>
      <c r="CA24" s="959"/>
      <c r="CB24" s="959"/>
      <c r="CC24" s="959"/>
      <c r="CD24" s="959"/>
      <c r="CE24" s="959"/>
      <c r="CF24" s="959"/>
      <c r="CG24" s="960"/>
      <c r="CH24" s="965"/>
      <c r="CI24" s="966"/>
      <c r="CJ24" s="966"/>
      <c r="CK24" s="966"/>
      <c r="CL24" s="976"/>
      <c r="CM24" s="965"/>
      <c r="CN24" s="966"/>
      <c r="CO24" s="966"/>
      <c r="CP24" s="966"/>
      <c r="CQ24" s="976"/>
      <c r="CR24" s="965"/>
      <c r="CS24" s="966"/>
      <c r="CT24" s="966"/>
      <c r="CU24" s="966"/>
      <c r="CV24" s="976"/>
      <c r="CW24" s="965"/>
      <c r="CX24" s="966"/>
      <c r="CY24" s="966"/>
      <c r="CZ24" s="966"/>
      <c r="DA24" s="976"/>
      <c r="DB24" s="965"/>
      <c r="DC24" s="966"/>
      <c r="DD24" s="966"/>
      <c r="DE24" s="966"/>
      <c r="DF24" s="976"/>
      <c r="DG24" s="965"/>
      <c r="DH24" s="966"/>
      <c r="DI24" s="966"/>
      <c r="DJ24" s="966"/>
      <c r="DK24" s="976"/>
      <c r="DL24" s="965"/>
      <c r="DM24" s="966"/>
      <c r="DN24" s="966"/>
      <c r="DO24" s="966"/>
      <c r="DP24" s="976"/>
      <c r="DQ24" s="965"/>
      <c r="DR24" s="966"/>
      <c r="DS24" s="966"/>
      <c r="DT24" s="966"/>
      <c r="DU24" s="976"/>
      <c r="DV24" s="958"/>
      <c r="DW24" s="959"/>
      <c r="DX24" s="959"/>
      <c r="DY24" s="959"/>
      <c r="DZ24" s="977"/>
      <c r="EA24" s="67"/>
    </row>
    <row r="25" spans="1:131" ht="26.25" customHeight="1" x14ac:dyDescent="0.2">
      <c r="A25" s="1006" t="s">
        <v>420</v>
      </c>
      <c r="B25" s="1006"/>
      <c r="C25" s="1006"/>
      <c r="D25" s="1006"/>
      <c r="E25" s="1006"/>
      <c r="F25" s="1006"/>
      <c r="G25" s="1006"/>
      <c r="H25" s="1006"/>
      <c r="I25" s="1006"/>
      <c r="J25" s="1006"/>
      <c r="K25" s="1006"/>
      <c r="L25" s="1006"/>
      <c r="M25" s="1006"/>
      <c r="N25" s="1006"/>
      <c r="O25" s="1006"/>
      <c r="P25" s="1006"/>
      <c r="Q25" s="1006"/>
      <c r="R25" s="1006"/>
      <c r="S25" s="1006"/>
      <c r="T25" s="1006"/>
      <c r="U25" s="1006"/>
      <c r="V25" s="1006"/>
      <c r="W25" s="1006"/>
      <c r="X25" s="1006"/>
      <c r="Y25" s="1006"/>
      <c r="Z25" s="1006"/>
      <c r="AA25" s="1006"/>
      <c r="AB25" s="1006"/>
      <c r="AC25" s="1006"/>
      <c r="AD25" s="1006"/>
      <c r="AE25" s="1006"/>
      <c r="AF25" s="1006"/>
      <c r="AG25" s="1006"/>
      <c r="AH25" s="1006"/>
      <c r="AI25" s="1006"/>
      <c r="AJ25" s="1006"/>
      <c r="AK25" s="1006"/>
      <c r="AL25" s="1006"/>
      <c r="AM25" s="1006"/>
      <c r="AN25" s="1006"/>
      <c r="AO25" s="1006"/>
      <c r="AP25" s="1006"/>
      <c r="AQ25" s="1006"/>
      <c r="AR25" s="1006"/>
      <c r="AS25" s="1006"/>
      <c r="AT25" s="1006"/>
      <c r="AU25" s="1006"/>
      <c r="AV25" s="1006"/>
      <c r="AW25" s="1006"/>
      <c r="AX25" s="1006"/>
      <c r="AY25" s="1006"/>
      <c r="AZ25" s="1006"/>
      <c r="BA25" s="1006"/>
      <c r="BB25" s="1006"/>
      <c r="BC25" s="1006"/>
      <c r="BD25" s="1006"/>
      <c r="BE25" s="1006"/>
      <c r="BF25" s="1006"/>
      <c r="BG25" s="1006"/>
      <c r="BH25" s="1006"/>
      <c r="BI25" s="1006"/>
      <c r="BJ25" s="56"/>
      <c r="BK25" s="56"/>
      <c r="BL25" s="56"/>
      <c r="BM25" s="56"/>
      <c r="BN25" s="56"/>
      <c r="BO25" s="55"/>
      <c r="BP25" s="55"/>
      <c r="BQ25" s="52">
        <v>19</v>
      </c>
      <c r="BR25" s="72"/>
      <c r="BS25" s="958"/>
      <c r="BT25" s="959"/>
      <c r="BU25" s="959"/>
      <c r="BV25" s="959"/>
      <c r="BW25" s="959"/>
      <c r="BX25" s="959"/>
      <c r="BY25" s="959"/>
      <c r="BZ25" s="959"/>
      <c r="CA25" s="959"/>
      <c r="CB25" s="959"/>
      <c r="CC25" s="959"/>
      <c r="CD25" s="959"/>
      <c r="CE25" s="959"/>
      <c r="CF25" s="959"/>
      <c r="CG25" s="960"/>
      <c r="CH25" s="965"/>
      <c r="CI25" s="966"/>
      <c r="CJ25" s="966"/>
      <c r="CK25" s="966"/>
      <c r="CL25" s="976"/>
      <c r="CM25" s="965"/>
      <c r="CN25" s="966"/>
      <c r="CO25" s="966"/>
      <c r="CP25" s="966"/>
      <c r="CQ25" s="976"/>
      <c r="CR25" s="965"/>
      <c r="CS25" s="966"/>
      <c r="CT25" s="966"/>
      <c r="CU25" s="966"/>
      <c r="CV25" s="976"/>
      <c r="CW25" s="965"/>
      <c r="CX25" s="966"/>
      <c r="CY25" s="966"/>
      <c r="CZ25" s="966"/>
      <c r="DA25" s="976"/>
      <c r="DB25" s="965"/>
      <c r="DC25" s="966"/>
      <c r="DD25" s="966"/>
      <c r="DE25" s="966"/>
      <c r="DF25" s="976"/>
      <c r="DG25" s="965"/>
      <c r="DH25" s="966"/>
      <c r="DI25" s="966"/>
      <c r="DJ25" s="966"/>
      <c r="DK25" s="976"/>
      <c r="DL25" s="965"/>
      <c r="DM25" s="966"/>
      <c r="DN25" s="966"/>
      <c r="DO25" s="966"/>
      <c r="DP25" s="976"/>
      <c r="DQ25" s="965"/>
      <c r="DR25" s="966"/>
      <c r="DS25" s="966"/>
      <c r="DT25" s="966"/>
      <c r="DU25" s="976"/>
      <c r="DV25" s="958"/>
      <c r="DW25" s="959"/>
      <c r="DX25" s="959"/>
      <c r="DY25" s="959"/>
      <c r="DZ25" s="977"/>
      <c r="EA25" s="48"/>
    </row>
    <row r="26" spans="1:131" ht="26.25" customHeight="1" x14ac:dyDescent="0.2">
      <c r="A26" s="704" t="s">
        <v>439</v>
      </c>
      <c r="B26" s="705"/>
      <c r="C26" s="705"/>
      <c r="D26" s="705"/>
      <c r="E26" s="705"/>
      <c r="F26" s="705"/>
      <c r="G26" s="705"/>
      <c r="H26" s="705"/>
      <c r="I26" s="705"/>
      <c r="J26" s="705"/>
      <c r="K26" s="705"/>
      <c r="L26" s="705"/>
      <c r="M26" s="705"/>
      <c r="N26" s="705"/>
      <c r="O26" s="705"/>
      <c r="P26" s="706"/>
      <c r="Q26" s="696" t="s">
        <v>455</v>
      </c>
      <c r="R26" s="697"/>
      <c r="S26" s="697"/>
      <c r="T26" s="697"/>
      <c r="U26" s="698"/>
      <c r="V26" s="696" t="s">
        <v>456</v>
      </c>
      <c r="W26" s="697"/>
      <c r="X26" s="697"/>
      <c r="Y26" s="697"/>
      <c r="Z26" s="698"/>
      <c r="AA26" s="696" t="s">
        <v>457</v>
      </c>
      <c r="AB26" s="697"/>
      <c r="AC26" s="697"/>
      <c r="AD26" s="697"/>
      <c r="AE26" s="697"/>
      <c r="AF26" s="710" t="s">
        <v>242</v>
      </c>
      <c r="AG26" s="711"/>
      <c r="AH26" s="711"/>
      <c r="AI26" s="711"/>
      <c r="AJ26" s="712"/>
      <c r="AK26" s="697" t="s">
        <v>389</v>
      </c>
      <c r="AL26" s="697"/>
      <c r="AM26" s="697"/>
      <c r="AN26" s="697"/>
      <c r="AO26" s="698"/>
      <c r="AP26" s="696" t="s">
        <v>358</v>
      </c>
      <c r="AQ26" s="697"/>
      <c r="AR26" s="697"/>
      <c r="AS26" s="697"/>
      <c r="AT26" s="698"/>
      <c r="AU26" s="696" t="s">
        <v>458</v>
      </c>
      <c r="AV26" s="697"/>
      <c r="AW26" s="697"/>
      <c r="AX26" s="697"/>
      <c r="AY26" s="698"/>
      <c r="AZ26" s="696" t="s">
        <v>459</v>
      </c>
      <c r="BA26" s="697"/>
      <c r="BB26" s="697"/>
      <c r="BC26" s="697"/>
      <c r="BD26" s="698"/>
      <c r="BE26" s="696" t="s">
        <v>446</v>
      </c>
      <c r="BF26" s="697"/>
      <c r="BG26" s="697"/>
      <c r="BH26" s="697"/>
      <c r="BI26" s="702"/>
      <c r="BJ26" s="56"/>
      <c r="BK26" s="56"/>
      <c r="BL26" s="56"/>
      <c r="BM26" s="56"/>
      <c r="BN26" s="56"/>
      <c r="BO26" s="55"/>
      <c r="BP26" s="55"/>
      <c r="BQ26" s="52">
        <v>20</v>
      </c>
      <c r="BR26" s="72"/>
      <c r="BS26" s="958"/>
      <c r="BT26" s="959"/>
      <c r="BU26" s="959"/>
      <c r="BV26" s="959"/>
      <c r="BW26" s="959"/>
      <c r="BX26" s="959"/>
      <c r="BY26" s="959"/>
      <c r="BZ26" s="959"/>
      <c r="CA26" s="959"/>
      <c r="CB26" s="959"/>
      <c r="CC26" s="959"/>
      <c r="CD26" s="959"/>
      <c r="CE26" s="959"/>
      <c r="CF26" s="959"/>
      <c r="CG26" s="960"/>
      <c r="CH26" s="965"/>
      <c r="CI26" s="966"/>
      <c r="CJ26" s="966"/>
      <c r="CK26" s="966"/>
      <c r="CL26" s="976"/>
      <c r="CM26" s="965"/>
      <c r="CN26" s="966"/>
      <c r="CO26" s="966"/>
      <c r="CP26" s="966"/>
      <c r="CQ26" s="976"/>
      <c r="CR26" s="965"/>
      <c r="CS26" s="966"/>
      <c r="CT26" s="966"/>
      <c r="CU26" s="966"/>
      <c r="CV26" s="976"/>
      <c r="CW26" s="965"/>
      <c r="CX26" s="966"/>
      <c r="CY26" s="966"/>
      <c r="CZ26" s="966"/>
      <c r="DA26" s="976"/>
      <c r="DB26" s="965"/>
      <c r="DC26" s="966"/>
      <c r="DD26" s="966"/>
      <c r="DE26" s="966"/>
      <c r="DF26" s="976"/>
      <c r="DG26" s="965"/>
      <c r="DH26" s="966"/>
      <c r="DI26" s="966"/>
      <c r="DJ26" s="966"/>
      <c r="DK26" s="976"/>
      <c r="DL26" s="965"/>
      <c r="DM26" s="966"/>
      <c r="DN26" s="966"/>
      <c r="DO26" s="966"/>
      <c r="DP26" s="976"/>
      <c r="DQ26" s="965"/>
      <c r="DR26" s="966"/>
      <c r="DS26" s="966"/>
      <c r="DT26" s="966"/>
      <c r="DU26" s="976"/>
      <c r="DV26" s="958"/>
      <c r="DW26" s="959"/>
      <c r="DX26" s="959"/>
      <c r="DY26" s="959"/>
      <c r="DZ26" s="977"/>
      <c r="EA26" s="48"/>
    </row>
    <row r="27" spans="1:131" ht="26.25" customHeight="1" x14ac:dyDescent="0.2">
      <c r="A27" s="707"/>
      <c r="B27" s="708"/>
      <c r="C27" s="708"/>
      <c r="D27" s="708"/>
      <c r="E27" s="708"/>
      <c r="F27" s="708"/>
      <c r="G27" s="708"/>
      <c r="H27" s="708"/>
      <c r="I27" s="708"/>
      <c r="J27" s="708"/>
      <c r="K27" s="708"/>
      <c r="L27" s="708"/>
      <c r="M27" s="708"/>
      <c r="N27" s="708"/>
      <c r="O27" s="708"/>
      <c r="P27" s="709"/>
      <c r="Q27" s="699"/>
      <c r="R27" s="700"/>
      <c r="S27" s="700"/>
      <c r="T27" s="700"/>
      <c r="U27" s="701"/>
      <c r="V27" s="699"/>
      <c r="W27" s="700"/>
      <c r="X27" s="700"/>
      <c r="Y27" s="700"/>
      <c r="Z27" s="701"/>
      <c r="AA27" s="699"/>
      <c r="AB27" s="700"/>
      <c r="AC27" s="700"/>
      <c r="AD27" s="700"/>
      <c r="AE27" s="700"/>
      <c r="AF27" s="713"/>
      <c r="AG27" s="714"/>
      <c r="AH27" s="714"/>
      <c r="AI27" s="714"/>
      <c r="AJ27" s="715"/>
      <c r="AK27" s="700"/>
      <c r="AL27" s="700"/>
      <c r="AM27" s="700"/>
      <c r="AN27" s="700"/>
      <c r="AO27" s="701"/>
      <c r="AP27" s="699"/>
      <c r="AQ27" s="700"/>
      <c r="AR27" s="700"/>
      <c r="AS27" s="700"/>
      <c r="AT27" s="701"/>
      <c r="AU27" s="699"/>
      <c r="AV27" s="700"/>
      <c r="AW27" s="700"/>
      <c r="AX27" s="700"/>
      <c r="AY27" s="701"/>
      <c r="AZ27" s="699"/>
      <c r="BA27" s="700"/>
      <c r="BB27" s="700"/>
      <c r="BC27" s="700"/>
      <c r="BD27" s="701"/>
      <c r="BE27" s="699"/>
      <c r="BF27" s="700"/>
      <c r="BG27" s="700"/>
      <c r="BH27" s="700"/>
      <c r="BI27" s="703"/>
      <c r="BJ27" s="56"/>
      <c r="BK27" s="56"/>
      <c r="BL27" s="56"/>
      <c r="BM27" s="56"/>
      <c r="BN27" s="56"/>
      <c r="BO27" s="55"/>
      <c r="BP27" s="55"/>
      <c r="BQ27" s="52">
        <v>21</v>
      </c>
      <c r="BR27" s="72"/>
      <c r="BS27" s="958"/>
      <c r="BT27" s="959"/>
      <c r="BU27" s="959"/>
      <c r="BV27" s="959"/>
      <c r="BW27" s="959"/>
      <c r="BX27" s="959"/>
      <c r="BY27" s="959"/>
      <c r="BZ27" s="959"/>
      <c r="CA27" s="959"/>
      <c r="CB27" s="959"/>
      <c r="CC27" s="959"/>
      <c r="CD27" s="959"/>
      <c r="CE27" s="959"/>
      <c r="CF27" s="959"/>
      <c r="CG27" s="960"/>
      <c r="CH27" s="965"/>
      <c r="CI27" s="966"/>
      <c r="CJ27" s="966"/>
      <c r="CK27" s="966"/>
      <c r="CL27" s="976"/>
      <c r="CM27" s="965"/>
      <c r="CN27" s="966"/>
      <c r="CO27" s="966"/>
      <c r="CP27" s="966"/>
      <c r="CQ27" s="976"/>
      <c r="CR27" s="965"/>
      <c r="CS27" s="966"/>
      <c r="CT27" s="966"/>
      <c r="CU27" s="966"/>
      <c r="CV27" s="976"/>
      <c r="CW27" s="965"/>
      <c r="CX27" s="966"/>
      <c r="CY27" s="966"/>
      <c r="CZ27" s="966"/>
      <c r="DA27" s="976"/>
      <c r="DB27" s="965"/>
      <c r="DC27" s="966"/>
      <c r="DD27" s="966"/>
      <c r="DE27" s="966"/>
      <c r="DF27" s="976"/>
      <c r="DG27" s="965"/>
      <c r="DH27" s="966"/>
      <c r="DI27" s="966"/>
      <c r="DJ27" s="966"/>
      <c r="DK27" s="976"/>
      <c r="DL27" s="965"/>
      <c r="DM27" s="966"/>
      <c r="DN27" s="966"/>
      <c r="DO27" s="966"/>
      <c r="DP27" s="976"/>
      <c r="DQ27" s="965"/>
      <c r="DR27" s="966"/>
      <c r="DS27" s="966"/>
      <c r="DT27" s="966"/>
      <c r="DU27" s="976"/>
      <c r="DV27" s="958"/>
      <c r="DW27" s="959"/>
      <c r="DX27" s="959"/>
      <c r="DY27" s="959"/>
      <c r="DZ27" s="977"/>
      <c r="EA27" s="48"/>
    </row>
    <row r="28" spans="1:131" ht="26.25" customHeight="1" x14ac:dyDescent="0.2">
      <c r="A28" s="54">
        <v>1</v>
      </c>
      <c r="B28" s="969" t="s">
        <v>460</v>
      </c>
      <c r="C28" s="970"/>
      <c r="D28" s="970"/>
      <c r="E28" s="970"/>
      <c r="F28" s="970"/>
      <c r="G28" s="970"/>
      <c r="H28" s="970"/>
      <c r="I28" s="970"/>
      <c r="J28" s="970"/>
      <c r="K28" s="970"/>
      <c r="L28" s="970"/>
      <c r="M28" s="970"/>
      <c r="N28" s="970"/>
      <c r="O28" s="970"/>
      <c r="P28" s="971"/>
      <c r="Q28" s="996">
        <v>6779</v>
      </c>
      <c r="R28" s="997"/>
      <c r="S28" s="997"/>
      <c r="T28" s="997"/>
      <c r="U28" s="997"/>
      <c r="V28" s="997">
        <v>6773</v>
      </c>
      <c r="W28" s="997"/>
      <c r="X28" s="997"/>
      <c r="Y28" s="997"/>
      <c r="Z28" s="997"/>
      <c r="AA28" s="997">
        <v>6</v>
      </c>
      <c r="AB28" s="997"/>
      <c r="AC28" s="997"/>
      <c r="AD28" s="997"/>
      <c r="AE28" s="998"/>
      <c r="AF28" s="999">
        <v>6</v>
      </c>
      <c r="AG28" s="997"/>
      <c r="AH28" s="997"/>
      <c r="AI28" s="997"/>
      <c r="AJ28" s="1000"/>
      <c r="AK28" s="1001">
        <v>598</v>
      </c>
      <c r="AL28" s="997"/>
      <c r="AM28" s="997"/>
      <c r="AN28" s="997"/>
      <c r="AO28" s="997"/>
      <c r="AP28" s="997" t="s">
        <v>195</v>
      </c>
      <c r="AQ28" s="997"/>
      <c r="AR28" s="997"/>
      <c r="AS28" s="997"/>
      <c r="AT28" s="997"/>
      <c r="AU28" s="997" t="s">
        <v>195</v>
      </c>
      <c r="AV28" s="997"/>
      <c r="AW28" s="997"/>
      <c r="AX28" s="997"/>
      <c r="AY28" s="997"/>
      <c r="AZ28" s="1002"/>
      <c r="BA28" s="1002"/>
      <c r="BB28" s="1002"/>
      <c r="BC28" s="1002"/>
      <c r="BD28" s="1002"/>
      <c r="BE28" s="1003"/>
      <c r="BF28" s="1003"/>
      <c r="BG28" s="1003"/>
      <c r="BH28" s="1003"/>
      <c r="BI28" s="1004"/>
      <c r="BJ28" s="56"/>
      <c r="BK28" s="56"/>
      <c r="BL28" s="56"/>
      <c r="BM28" s="56"/>
      <c r="BN28" s="56"/>
      <c r="BO28" s="55"/>
      <c r="BP28" s="55"/>
      <c r="BQ28" s="52">
        <v>22</v>
      </c>
      <c r="BR28" s="72"/>
      <c r="BS28" s="958"/>
      <c r="BT28" s="959"/>
      <c r="BU28" s="959"/>
      <c r="BV28" s="959"/>
      <c r="BW28" s="959"/>
      <c r="BX28" s="959"/>
      <c r="BY28" s="959"/>
      <c r="BZ28" s="959"/>
      <c r="CA28" s="959"/>
      <c r="CB28" s="959"/>
      <c r="CC28" s="959"/>
      <c r="CD28" s="959"/>
      <c r="CE28" s="959"/>
      <c r="CF28" s="959"/>
      <c r="CG28" s="960"/>
      <c r="CH28" s="965"/>
      <c r="CI28" s="966"/>
      <c r="CJ28" s="966"/>
      <c r="CK28" s="966"/>
      <c r="CL28" s="976"/>
      <c r="CM28" s="965"/>
      <c r="CN28" s="966"/>
      <c r="CO28" s="966"/>
      <c r="CP28" s="966"/>
      <c r="CQ28" s="976"/>
      <c r="CR28" s="965"/>
      <c r="CS28" s="966"/>
      <c r="CT28" s="966"/>
      <c r="CU28" s="966"/>
      <c r="CV28" s="976"/>
      <c r="CW28" s="965"/>
      <c r="CX28" s="966"/>
      <c r="CY28" s="966"/>
      <c r="CZ28" s="966"/>
      <c r="DA28" s="976"/>
      <c r="DB28" s="965"/>
      <c r="DC28" s="966"/>
      <c r="DD28" s="966"/>
      <c r="DE28" s="966"/>
      <c r="DF28" s="976"/>
      <c r="DG28" s="965"/>
      <c r="DH28" s="966"/>
      <c r="DI28" s="966"/>
      <c r="DJ28" s="966"/>
      <c r="DK28" s="976"/>
      <c r="DL28" s="965"/>
      <c r="DM28" s="966"/>
      <c r="DN28" s="966"/>
      <c r="DO28" s="966"/>
      <c r="DP28" s="976"/>
      <c r="DQ28" s="965"/>
      <c r="DR28" s="966"/>
      <c r="DS28" s="966"/>
      <c r="DT28" s="966"/>
      <c r="DU28" s="976"/>
      <c r="DV28" s="958"/>
      <c r="DW28" s="959"/>
      <c r="DX28" s="959"/>
      <c r="DY28" s="959"/>
      <c r="DZ28" s="977"/>
      <c r="EA28" s="48"/>
    </row>
    <row r="29" spans="1:131" ht="26.25" customHeight="1" x14ac:dyDescent="0.2">
      <c r="A29" s="54">
        <v>2</v>
      </c>
      <c r="B29" s="958" t="s">
        <v>461</v>
      </c>
      <c r="C29" s="959"/>
      <c r="D29" s="959"/>
      <c r="E29" s="959"/>
      <c r="F29" s="959"/>
      <c r="G29" s="959"/>
      <c r="H29" s="959"/>
      <c r="I29" s="959"/>
      <c r="J29" s="959"/>
      <c r="K29" s="959"/>
      <c r="L29" s="959"/>
      <c r="M29" s="959"/>
      <c r="N29" s="959"/>
      <c r="O29" s="959"/>
      <c r="P29" s="960"/>
      <c r="Q29" s="961">
        <v>56</v>
      </c>
      <c r="R29" s="962"/>
      <c r="S29" s="962"/>
      <c r="T29" s="962"/>
      <c r="U29" s="962"/>
      <c r="V29" s="962">
        <v>53</v>
      </c>
      <c r="W29" s="962"/>
      <c r="X29" s="962"/>
      <c r="Y29" s="962"/>
      <c r="Z29" s="962"/>
      <c r="AA29" s="962">
        <v>2</v>
      </c>
      <c r="AB29" s="962"/>
      <c r="AC29" s="962"/>
      <c r="AD29" s="962"/>
      <c r="AE29" s="968"/>
      <c r="AF29" s="988">
        <v>2</v>
      </c>
      <c r="AG29" s="966"/>
      <c r="AH29" s="966"/>
      <c r="AI29" s="966"/>
      <c r="AJ29" s="989"/>
      <c r="AK29" s="967">
        <v>37</v>
      </c>
      <c r="AL29" s="962"/>
      <c r="AM29" s="962"/>
      <c r="AN29" s="962"/>
      <c r="AO29" s="962"/>
      <c r="AP29" s="962" t="s">
        <v>195</v>
      </c>
      <c r="AQ29" s="962"/>
      <c r="AR29" s="962"/>
      <c r="AS29" s="962"/>
      <c r="AT29" s="962"/>
      <c r="AU29" s="962" t="s">
        <v>195</v>
      </c>
      <c r="AV29" s="962"/>
      <c r="AW29" s="962"/>
      <c r="AX29" s="962"/>
      <c r="AY29" s="962"/>
      <c r="AZ29" s="995"/>
      <c r="BA29" s="995"/>
      <c r="BB29" s="995"/>
      <c r="BC29" s="995"/>
      <c r="BD29" s="995"/>
      <c r="BE29" s="963"/>
      <c r="BF29" s="963"/>
      <c r="BG29" s="963"/>
      <c r="BH29" s="963"/>
      <c r="BI29" s="964"/>
      <c r="BJ29" s="56"/>
      <c r="BK29" s="56"/>
      <c r="BL29" s="56"/>
      <c r="BM29" s="56"/>
      <c r="BN29" s="56"/>
      <c r="BO29" s="55"/>
      <c r="BP29" s="55"/>
      <c r="BQ29" s="52">
        <v>23</v>
      </c>
      <c r="BR29" s="72"/>
      <c r="BS29" s="958"/>
      <c r="BT29" s="959"/>
      <c r="BU29" s="959"/>
      <c r="BV29" s="959"/>
      <c r="BW29" s="959"/>
      <c r="BX29" s="959"/>
      <c r="BY29" s="959"/>
      <c r="BZ29" s="959"/>
      <c r="CA29" s="959"/>
      <c r="CB29" s="959"/>
      <c r="CC29" s="959"/>
      <c r="CD29" s="959"/>
      <c r="CE29" s="959"/>
      <c r="CF29" s="959"/>
      <c r="CG29" s="960"/>
      <c r="CH29" s="965"/>
      <c r="CI29" s="966"/>
      <c r="CJ29" s="966"/>
      <c r="CK29" s="966"/>
      <c r="CL29" s="976"/>
      <c r="CM29" s="965"/>
      <c r="CN29" s="966"/>
      <c r="CO29" s="966"/>
      <c r="CP29" s="966"/>
      <c r="CQ29" s="976"/>
      <c r="CR29" s="965"/>
      <c r="CS29" s="966"/>
      <c r="CT29" s="966"/>
      <c r="CU29" s="966"/>
      <c r="CV29" s="976"/>
      <c r="CW29" s="965"/>
      <c r="CX29" s="966"/>
      <c r="CY29" s="966"/>
      <c r="CZ29" s="966"/>
      <c r="DA29" s="976"/>
      <c r="DB29" s="965"/>
      <c r="DC29" s="966"/>
      <c r="DD29" s="966"/>
      <c r="DE29" s="966"/>
      <c r="DF29" s="976"/>
      <c r="DG29" s="965"/>
      <c r="DH29" s="966"/>
      <c r="DI29" s="966"/>
      <c r="DJ29" s="966"/>
      <c r="DK29" s="976"/>
      <c r="DL29" s="965"/>
      <c r="DM29" s="966"/>
      <c r="DN29" s="966"/>
      <c r="DO29" s="966"/>
      <c r="DP29" s="976"/>
      <c r="DQ29" s="965"/>
      <c r="DR29" s="966"/>
      <c r="DS29" s="966"/>
      <c r="DT29" s="966"/>
      <c r="DU29" s="976"/>
      <c r="DV29" s="958"/>
      <c r="DW29" s="959"/>
      <c r="DX29" s="959"/>
      <c r="DY29" s="959"/>
      <c r="DZ29" s="977"/>
      <c r="EA29" s="48"/>
    </row>
    <row r="30" spans="1:131" ht="26.25" customHeight="1" x14ac:dyDescent="0.2">
      <c r="A30" s="54">
        <v>3</v>
      </c>
      <c r="B30" s="958" t="s">
        <v>463</v>
      </c>
      <c r="C30" s="959"/>
      <c r="D30" s="959"/>
      <c r="E30" s="959"/>
      <c r="F30" s="959"/>
      <c r="G30" s="959"/>
      <c r="H30" s="959"/>
      <c r="I30" s="959"/>
      <c r="J30" s="959"/>
      <c r="K30" s="959"/>
      <c r="L30" s="959"/>
      <c r="M30" s="959"/>
      <c r="N30" s="959"/>
      <c r="O30" s="959"/>
      <c r="P30" s="960"/>
      <c r="Q30" s="961">
        <v>1160</v>
      </c>
      <c r="R30" s="962"/>
      <c r="S30" s="962"/>
      <c r="T30" s="962"/>
      <c r="U30" s="962"/>
      <c r="V30" s="962">
        <v>1158</v>
      </c>
      <c r="W30" s="962"/>
      <c r="X30" s="962"/>
      <c r="Y30" s="962"/>
      <c r="Z30" s="962"/>
      <c r="AA30" s="962">
        <v>2</v>
      </c>
      <c r="AB30" s="962"/>
      <c r="AC30" s="962"/>
      <c r="AD30" s="962"/>
      <c r="AE30" s="968"/>
      <c r="AF30" s="988">
        <v>2</v>
      </c>
      <c r="AG30" s="966"/>
      <c r="AH30" s="966"/>
      <c r="AI30" s="966"/>
      <c r="AJ30" s="989"/>
      <c r="AK30" s="967">
        <v>333</v>
      </c>
      <c r="AL30" s="962"/>
      <c r="AM30" s="962"/>
      <c r="AN30" s="962"/>
      <c r="AO30" s="962"/>
      <c r="AP30" s="962" t="s">
        <v>195</v>
      </c>
      <c r="AQ30" s="962"/>
      <c r="AR30" s="962"/>
      <c r="AS30" s="962"/>
      <c r="AT30" s="962"/>
      <c r="AU30" s="962" t="s">
        <v>195</v>
      </c>
      <c r="AV30" s="962"/>
      <c r="AW30" s="962"/>
      <c r="AX30" s="962"/>
      <c r="AY30" s="962"/>
      <c r="AZ30" s="995"/>
      <c r="BA30" s="995"/>
      <c r="BB30" s="995"/>
      <c r="BC30" s="995"/>
      <c r="BD30" s="995"/>
      <c r="BE30" s="963"/>
      <c r="BF30" s="963"/>
      <c r="BG30" s="963"/>
      <c r="BH30" s="963"/>
      <c r="BI30" s="964"/>
      <c r="BJ30" s="56"/>
      <c r="BK30" s="56"/>
      <c r="BL30" s="56"/>
      <c r="BM30" s="56"/>
      <c r="BN30" s="56"/>
      <c r="BO30" s="55"/>
      <c r="BP30" s="55"/>
      <c r="BQ30" s="52">
        <v>24</v>
      </c>
      <c r="BR30" s="72"/>
      <c r="BS30" s="958"/>
      <c r="BT30" s="959"/>
      <c r="BU30" s="959"/>
      <c r="BV30" s="959"/>
      <c r="BW30" s="959"/>
      <c r="BX30" s="959"/>
      <c r="BY30" s="959"/>
      <c r="BZ30" s="959"/>
      <c r="CA30" s="959"/>
      <c r="CB30" s="959"/>
      <c r="CC30" s="959"/>
      <c r="CD30" s="959"/>
      <c r="CE30" s="959"/>
      <c r="CF30" s="959"/>
      <c r="CG30" s="960"/>
      <c r="CH30" s="965"/>
      <c r="CI30" s="966"/>
      <c r="CJ30" s="966"/>
      <c r="CK30" s="966"/>
      <c r="CL30" s="976"/>
      <c r="CM30" s="965"/>
      <c r="CN30" s="966"/>
      <c r="CO30" s="966"/>
      <c r="CP30" s="966"/>
      <c r="CQ30" s="976"/>
      <c r="CR30" s="965"/>
      <c r="CS30" s="966"/>
      <c r="CT30" s="966"/>
      <c r="CU30" s="966"/>
      <c r="CV30" s="976"/>
      <c r="CW30" s="965"/>
      <c r="CX30" s="966"/>
      <c r="CY30" s="966"/>
      <c r="CZ30" s="966"/>
      <c r="DA30" s="976"/>
      <c r="DB30" s="965"/>
      <c r="DC30" s="966"/>
      <c r="DD30" s="966"/>
      <c r="DE30" s="966"/>
      <c r="DF30" s="976"/>
      <c r="DG30" s="965"/>
      <c r="DH30" s="966"/>
      <c r="DI30" s="966"/>
      <c r="DJ30" s="966"/>
      <c r="DK30" s="976"/>
      <c r="DL30" s="965"/>
      <c r="DM30" s="966"/>
      <c r="DN30" s="966"/>
      <c r="DO30" s="966"/>
      <c r="DP30" s="976"/>
      <c r="DQ30" s="965"/>
      <c r="DR30" s="966"/>
      <c r="DS30" s="966"/>
      <c r="DT30" s="966"/>
      <c r="DU30" s="976"/>
      <c r="DV30" s="958"/>
      <c r="DW30" s="959"/>
      <c r="DX30" s="959"/>
      <c r="DY30" s="959"/>
      <c r="DZ30" s="977"/>
      <c r="EA30" s="48"/>
    </row>
    <row r="31" spans="1:131" ht="26.25" customHeight="1" x14ac:dyDescent="0.2">
      <c r="A31" s="54">
        <v>4</v>
      </c>
      <c r="B31" s="958" t="s">
        <v>279</v>
      </c>
      <c r="C31" s="959"/>
      <c r="D31" s="959"/>
      <c r="E31" s="959"/>
      <c r="F31" s="959"/>
      <c r="G31" s="959"/>
      <c r="H31" s="959"/>
      <c r="I31" s="959"/>
      <c r="J31" s="959"/>
      <c r="K31" s="959"/>
      <c r="L31" s="959"/>
      <c r="M31" s="959"/>
      <c r="N31" s="959"/>
      <c r="O31" s="959"/>
      <c r="P31" s="960"/>
      <c r="Q31" s="961">
        <v>5869</v>
      </c>
      <c r="R31" s="962"/>
      <c r="S31" s="962"/>
      <c r="T31" s="962"/>
      <c r="U31" s="962"/>
      <c r="V31" s="962">
        <v>5733</v>
      </c>
      <c r="W31" s="962"/>
      <c r="X31" s="962"/>
      <c r="Y31" s="962"/>
      <c r="Z31" s="962"/>
      <c r="AA31" s="962">
        <v>137</v>
      </c>
      <c r="AB31" s="962"/>
      <c r="AC31" s="962"/>
      <c r="AD31" s="962"/>
      <c r="AE31" s="968"/>
      <c r="AF31" s="988">
        <v>137</v>
      </c>
      <c r="AG31" s="966"/>
      <c r="AH31" s="966"/>
      <c r="AI31" s="966"/>
      <c r="AJ31" s="989"/>
      <c r="AK31" s="967">
        <v>975</v>
      </c>
      <c r="AL31" s="962"/>
      <c r="AM31" s="962"/>
      <c r="AN31" s="962"/>
      <c r="AO31" s="962"/>
      <c r="AP31" s="962" t="s">
        <v>195</v>
      </c>
      <c r="AQ31" s="962"/>
      <c r="AR31" s="962"/>
      <c r="AS31" s="962"/>
      <c r="AT31" s="962"/>
      <c r="AU31" s="962" t="s">
        <v>195</v>
      </c>
      <c r="AV31" s="962"/>
      <c r="AW31" s="962"/>
      <c r="AX31" s="962"/>
      <c r="AY31" s="962"/>
      <c r="AZ31" s="995"/>
      <c r="BA31" s="995"/>
      <c r="BB31" s="995"/>
      <c r="BC31" s="995"/>
      <c r="BD31" s="995"/>
      <c r="BE31" s="963"/>
      <c r="BF31" s="963"/>
      <c r="BG31" s="963"/>
      <c r="BH31" s="963"/>
      <c r="BI31" s="964"/>
      <c r="BJ31" s="56"/>
      <c r="BK31" s="56"/>
      <c r="BL31" s="56"/>
      <c r="BM31" s="56"/>
      <c r="BN31" s="56"/>
      <c r="BO31" s="55"/>
      <c r="BP31" s="55"/>
      <c r="BQ31" s="52">
        <v>25</v>
      </c>
      <c r="BR31" s="72"/>
      <c r="BS31" s="958"/>
      <c r="BT31" s="959"/>
      <c r="BU31" s="959"/>
      <c r="BV31" s="959"/>
      <c r="BW31" s="959"/>
      <c r="BX31" s="959"/>
      <c r="BY31" s="959"/>
      <c r="BZ31" s="959"/>
      <c r="CA31" s="959"/>
      <c r="CB31" s="959"/>
      <c r="CC31" s="959"/>
      <c r="CD31" s="959"/>
      <c r="CE31" s="959"/>
      <c r="CF31" s="959"/>
      <c r="CG31" s="960"/>
      <c r="CH31" s="965"/>
      <c r="CI31" s="966"/>
      <c r="CJ31" s="966"/>
      <c r="CK31" s="966"/>
      <c r="CL31" s="976"/>
      <c r="CM31" s="965"/>
      <c r="CN31" s="966"/>
      <c r="CO31" s="966"/>
      <c r="CP31" s="966"/>
      <c r="CQ31" s="976"/>
      <c r="CR31" s="965"/>
      <c r="CS31" s="966"/>
      <c r="CT31" s="966"/>
      <c r="CU31" s="966"/>
      <c r="CV31" s="976"/>
      <c r="CW31" s="965"/>
      <c r="CX31" s="966"/>
      <c r="CY31" s="966"/>
      <c r="CZ31" s="966"/>
      <c r="DA31" s="976"/>
      <c r="DB31" s="965"/>
      <c r="DC31" s="966"/>
      <c r="DD31" s="966"/>
      <c r="DE31" s="966"/>
      <c r="DF31" s="976"/>
      <c r="DG31" s="965"/>
      <c r="DH31" s="966"/>
      <c r="DI31" s="966"/>
      <c r="DJ31" s="966"/>
      <c r="DK31" s="976"/>
      <c r="DL31" s="965"/>
      <c r="DM31" s="966"/>
      <c r="DN31" s="966"/>
      <c r="DO31" s="966"/>
      <c r="DP31" s="976"/>
      <c r="DQ31" s="965"/>
      <c r="DR31" s="966"/>
      <c r="DS31" s="966"/>
      <c r="DT31" s="966"/>
      <c r="DU31" s="976"/>
      <c r="DV31" s="958"/>
      <c r="DW31" s="959"/>
      <c r="DX31" s="959"/>
      <c r="DY31" s="959"/>
      <c r="DZ31" s="977"/>
      <c r="EA31" s="48"/>
    </row>
    <row r="32" spans="1:131" ht="26.25" customHeight="1" x14ac:dyDescent="0.2">
      <c r="A32" s="54">
        <v>5</v>
      </c>
      <c r="B32" s="958" t="s">
        <v>448</v>
      </c>
      <c r="C32" s="959"/>
      <c r="D32" s="959"/>
      <c r="E32" s="959"/>
      <c r="F32" s="959"/>
      <c r="G32" s="959"/>
      <c r="H32" s="959"/>
      <c r="I32" s="959"/>
      <c r="J32" s="959"/>
      <c r="K32" s="959"/>
      <c r="L32" s="959"/>
      <c r="M32" s="959"/>
      <c r="N32" s="959"/>
      <c r="O32" s="959"/>
      <c r="P32" s="960"/>
      <c r="Q32" s="961">
        <v>40</v>
      </c>
      <c r="R32" s="962"/>
      <c r="S32" s="962"/>
      <c r="T32" s="962"/>
      <c r="U32" s="962"/>
      <c r="V32" s="962">
        <v>40</v>
      </c>
      <c r="W32" s="962"/>
      <c r="X32" s="962"/>
      <c r="Y32" s="962"/>
      <c r="Z32" s="962"/>
      <c r="AA32" s="962" t="s">
        <v>195</v>
      </c>
      <c r="AB32" s="962"/>
      <c r="AC32" s="962"/>
      <c r="AD32" s="962"/>
      <c r="AE32" s="968"/>
      <c r="AF32" s="988" t="s">
        <v>195</v>
      </c>
      <c r="AG32" s="966"/>
      <c r="AH32" s="966"/>
      <c r="AI32" s="966"/>
      <c r="AJ32" s="989"/>
      <c r="AK32" s="967">
        <v>16</v>
      </c>
      <c r="AL32" s="962"/>
      <c r="AM32" s="962"/>
      <c r="AN32" s="962"/>
      <c r="AO32" s="962"/>
      <c r="AP32" s="962" t="s">
        <v>195</v>
      </c>
      <c r="AQ32" s="962"/>
      <c r="AR32" s="962"/>
      <c r="AS32" s="962"/>
      <c r="AT32" s="962"/>
      <c r="AU32" s="962" t="s">
        <v>195</v>
      </c>
      <c r="AV32" s="962"/>
      <c r="AW32" s="962"/>
      <c r="AX32" s="962"/>
      <c r="AY32" s="962"/>
      <c r="AZ32" s="995"/>
      <c r="BA32" s="995"/>
      <c r="BB32" s="995"/>
      <c r="BC32" s="995"/>
      <c r="BD32" s="995"/>
      <c r="BE32" s="963"/>
      <c r="BF32" s="963"/>
      <c r="BG32" s="963"/>
      <c r="BH32" s="963"/>
      <c r="BI32" s="964"/>
      <c r="BJ32" s="56"/>
      <c r="BK32" s="56"/>
      <c r="BL32" s="56"/>
      <c r="BM32" s="56"/>
      <c r="BN32" s="56"/>
      <c r="BO32" s="55"/>
      <c r="BP32" s="55"/>
      <c r="BQ32" s="52">
        <v>26</v>
      </c>
      <c r="BR32" s="72"/>
      <c r="BS32" s="958"/>
      <c r="BT32" s="959"/>
      <c r="BU32" s="959"/>
      <c r="BV32" s="959"/>
      <c r="BW32" s="959"/>
      <c r="BX32" s="959"/>
      <c r="BY32" s="959"/>
      <c r="BZ32" s="959"/>
      <c r="CA32" s="959"/>
      <c r="CB32" s="959"/>
      <c r="CC32" s="959"/>
      <c r="CD32" s="959"/>
      <c r="CE32" s="959"/>
      <c r="CF32" s="959"/>
      <c r="CG32" s="960"/>
      <c r="CH32" s="965"/>
      <c r="CI32" s="966"/>
      <c r="CJ32" s="966"/>
      <c r="CK32" s="966"/>
      <c r="CL32" s="976"/>
      <c r="CM32" s="965"/>
      <c r="CN32" s="966"/>
      <c r="CO32" s="966"/>
      <c r="CP32" s="966"/>
      <c r="CQ32" s="976"/>
      <c r="CR32" s="965"/>
      <c r="CS32" s="966"/>
      <c r="CT32" s="966"/>
      <c r="CU32" s="966"/>
      <c r="CV32" s="976"/>
      <c r="CW32" s="965"/>
      <c r="CX32" s="966"/>
      <c r="CY32" s="966"/>
      <c r="CZ32" s="966"/>
      <c r="DA32" s="976"/>
      <c r="DB32" s="965"/>
      <c r="DC32" s="966"/>
      <c r="DD32" s="966"/>
      <c r="DE32" s="966"/>
      <c r="DF32" s="976"/>
      <c r="DG32" s="965"/>
      <c r="DH32" s="966"/>
      <c r="DI32" s="966"/>
      <c r="DJ32" s="966"/>
      <c r="DK32" s="976"/>
      <c r="DL32" s="965"/>
      <c r="DM32" s="966"/>
      <c r="DN32" s="966"/>
      <c r="DO32" s="966"/>
      <c r="DP32" s="976"/>
      <c r="DQ32" s="965"/>
      <c r="DR32" s="966"/>
      <c r="DS32" s="966"/>
      <c r="DT32" s="966"/>
      <c r="DU32" s="976"/>
      <c r="DV32" s="958"/>
      <c r="DW32" s="959"/>
      <c r="DX32" s="959"/>
      <c r="DY32" s="959"/>
      <c r="DZ32" s="977"/>
      <c r="EA32" s="48"/>
    </row>
    <row r="33" spans="1:131" ht="26.25" customHeight="1" x14ac:dyDescent="0.2">
      <c r="A33" s="54">
        <v>6</v>
      </c>
      <c r="B33" s="958" t="s">
        <v>351</v>
      </c>
      <c r="C33" s="959"/>
      <c r="D33" s="959"/>
      <c r="E33" s="959"/>
      <c r="F33" s="959"/>
      <c r="G33" s="959"/>
      <c r="H33" s="959"/>
      <c r="I33" s="959"/>
      <c r="J33" s="959"/>
      <c r="K33" s="959"/>
      <c r="L33" s="959"/>
      <c r="M33" s="959"/>
      <c r="N33" s="959"/>
      <c r="O33" s="959"/>
      <c r="P33" s="960"/>
      <c r="Q33" s="961">
        <v>1305</v>
      </c>
      <c r="R33" s="962"/>
      <c r="S33" s="962"/>
      <c r="T33" s="962"/>
      <c r="U33" s="962"/>
      <c r="V33" s="962">
        <v>1244</v>
      </c>
      <c r="W33" s="962"/>
      <c r="X33" s="962"/>
      <c r="Y33" s="962"/>
      <c r="Z33" s="962"/>
      <c r="AA33" s="962">
        <v>61</v>
      </c>
      <c r="AB33" s="962"/>
      <c r="AC33" s="962"/>
      <c r="AD33" s="962"/>
      <c r="AE33" s="968"/>
      <c r="AF33" s="988">
        <v>163</v>
      </c>
      <c r="AG33" s="966"/>
      <c r="AH33" s="966"/>
      <c r="AI33" s="966"/>
      <c r="AJ33" s="989"/>
      <c r="AK33" s="967">
        <v>759</v>
      </c>
      <c r="AL33" s="962"/>
      <c r="AM33" s="962"/>
      <c r="AN33" s="962"/>
      <c r="AO33" s="962"/>
      <c r="AP33" s="962">
        <v>5938</v>
      </c>
      <c r="AQ33" s="962"/>
      <c r="AR33" s="962"/>
      <c r="AS33" s="962"/>
      <c r="AT33" s="962"/>
      <c r="AU33" s="962">
        <v>4287</v>
      </c>
      <c r="AV33" s="962"/>
      <c r="AW33" s="962"/>
      <c r="AX33" s="962"/>
      <c r="AY33" s="962"/>
      <c r="AZ33" s="995" t="s">
        <v>195</v>
      </c>
      <c r="BA33" s="995"/>
      <c r="BB33" s="995"/>
      <c r="BC33" s="995"/>
      <c r="BD33" s="995"/>
      <c r="BE33" s="963" t="s">
        <v>464</v>
      </c>
      <c r="BF33" s="963"/>
      <c r="BG33" s="963"/>
      <c r="BH33" s="963"/>
      <c r="BI33" s="964"/>
      <c r="BJ33" s="56"/>
      <c r="BK33" s="56"/>
      <c r="BL33" s="56"/>
      <c r="BM33" s="56"/>
      <c r="BN33" s="56"/>
      <c r="BO33" s="55"/>
      <c r="BP33" s="55"/>
      <c r="BQ33" s="52">
        <v>27</v>
      </c>
      <c r="BR33" s="72"/>
      <c r="BS33" s="958"/>
      <c r="BT33" s="959"/>
      <c r="BU33" s="959"/>
      <c r="BV33" s="959"/>
      <c r="BW33" s="959"/>
      <c r="BX33" s="959"/>
      <c r="BY33" s="959"/>
      <c r="BZ33" s="959"/>
      <c r="CA33" s="959"/>
      <c r="CB33" s="959"/>
      <c r="CC33" s="959"/>
      <c r="CD33" s="959"/>
      <c r="CE33" s="959"/>
      <c r="CF33" s="959"/>
      <c r="CG33" s="960"/>
      <c r="CH33" s="965"/>
      <c r="CI33" s="966"/>
      <c r="CJ33" s="966"/>
      <c r="CK33" s="966"/>
      <c r="CL33" s="976"/>
      <c r="CM33" s="965"/>
      <c r="CN33" s="966"/>
      <c r="CO33" s="966"/>
      <c r="CP33" s="966"/>
      <c r="CQ33" s="976"/>
      <c r="CR33" s="965"/>
      <c r="CS33" s="966"/>
      <c r="CT33" s="966"/>
      <c r="CU33" s="966"/>
      <c r="CV33" s="976"/>
      <c r="CW33" s="965"/>
      <c r="CX33" s="966"/>
      <c r="CY33" s="966"/>
      <c r="CZ33" s="966"/>
      <c r="DA33" s="976"/>
      <c r="DB33" s="965"/>
      <c r="DC33" s="966"/>
      <c r="DD33" s="966"/>
      <c r="DE33" s="966"/>
      <c r="DF33" s="976"/>
      <c r="DG33" s="965"/>
      <c r="DH33" s="966"/>
      <c r="DI33" s="966"/>
      <c r="DJ33" s="966"/>
      <c r="DK33" s="976"/>
      <c r="DL33" s="965"/>
      <c r="DM33" s="966"/>
      <c r="DN33" s="966"/>
      <c r="DO33" s="966"/>
      <c r="DP33" s="976"/>
      <c r="DQ33" s="965"/>
      <c r="DR33" s="966"/>
      <c r="DS33" s="966"/>
      <c r="DT33" s="966"/>
      <c r="DU33" s="976"/>
      <c r="DV33" s="958"/>
      <c r="DW33" s="959"/>
      <c r="DX33" s="959"/>
      <c r="DY33" s="959"/>
      <c r="DZ33" s="977"/>
      <c r="EA33" s="48"/>
    </row>
    <row r="34" spans="1:131" ht="26.25" customHeight="1" x14ac:dyDescent="0.2">
      <c r="A34" s="54">
        <v>7</v>
      </c>
      <c r="B34" s="958"/>
      <c r="C34" s="959"/>
      <c r="D34" s="959"/>
      <c r="E34" s="959"/>
      <c r="F34" s="959"/>
      <c r="G34" s="959"/>
      <c r="H34" s="959"/>
      <c r="I34" s="959"/>
      <c r="J34" s="959"/>
      <c r="K34" s="959"/>
      <c r="L34" s="959"/>
      <c r="M34" s="959"/>
      <c r="N34" s="959"/>
      <c r="O34" s="959"/>
      <c r="P34" s="960"/>
      <c r="Q34" s="961"/>
      <c r="R34" s="962"/>
      <c r="S34" s="962"/>
      <c r="T34" s="962"/>
      <c r="U34" s="962"/>
      <c r="V34" s="962"/>
      <c r="W34" s="962"/>
      <c r="X34" s="962"/>
      <c r="Y34" s="962"/>
      <c r="Z34" s="962"/>
      <c r="AA34" s="962"/>
      <c r="AB34" s="962"/>
      <c r="AC34" s="962"/>
      <c r="AD34" s="962"/>
      <c r="AE34" s="968"/>
      <c r="AF34" s="988"/>
      <c r="AG34" s="966"/>
      <c r="AH34" s="966"/>
      <c r="AI34" s="966"/>
      <c r="AJ34" s="989"/>
      <c r="AK34" s="967"/>
      <c r="AL34" s="962"/>
      <c r="AM34" s="962"/>
      <c r="AN34" s="962"/>
      <c r="AO34" s="962"/>
      <c r="AP34" s="962"/>
      <c r="AQ34" s="962"/>
      <c r="AR34" s="962"/>
      <c r="AS34" s="962"/>
      <c r="AT34" s="962"/>
      <c r="AU34" s="962"/>
      <c r="AV34" s="962"/>
      <c r="AW34" s="962"/>
      <c r="AX34" s="962"/>
      <c r="AY34" s="962"/>
      <c r="AZ34" s="995"/>
      <c r="BA34" s="995"/>
      <c r="BB34" s="995"/>
      <c r="BC34" s="995"/>
      <c r="BD34" s="995"/>
      <c r="BE34" s="963"/>
      <c r="BF34" s="963"/>
      <c r="BG34" s="963"/>
      <c r="BH34" s="963"/>
      <c r="BI34" s="964"/>
      <c r="BJ34" s="56"/>
      <c r="BK34" s="56"/>
      <c r="BL34" s="56"/>
      <c r="BM34" s="56"/>
      <c r="BN34" s="56"/>
      <c r="BO34" s="55"/>
      <c r="BP34" s="55"/>
      <c r="BQ34" s="52">
        <v>28</v>
      </c>
      <c r="BR34" s="72"/>
      <c r="BS34" s="958"/>
      <c r="BT34" s="959"/>
      <c r="BU34" s="959"/>
      <c r="BV34" s="959"/>
      <c r="BW34" s="959"/>
      <c r="BX34" s="959"/>
      <c r="BY34" s="959"/>
      <c r="BZ34" s="959"/>
      <c r="CA34" s="959"/>
      <c r="CB34" s="959"/>
      <c r="CC34" s="959"/>
      <c r="CD34" s="959"/>
      <c r="CE34" s="959"/>
      <c r="CF34" s="959"/>
      <c r="CG34" s="960"/>
      <c r="CH34" s="965"/>
      <c r="CI34" s="966"/>
      <c r="CJ34" s="966"/>
      <c r="CK34" s="966"/>
      <c r="CL34" s="976"/>
      <c r="CM34" s="965"/>
      <c r="CN34" s="966"/>
      <c r="CO34" s="966"/>
      <c r="CP34" s="966"/>
      <c r="CQ34" s="976"/>
      <c r="CR34" s="965"/>
      <c r="CS34" s="966"/>
      <c r="CT34" s="966"/>
      <c r="CU34" s="966"/>
      <c r="CV34" s="976"/>
      <c r="CW34" s="965"/>
      <c r="CX34" s="966"/>
      <c r="CY34" s="966"/>
      <c r="CZ34" s="966"/>
      <c r="DA34" s="976"/>
      <c r="DB34" s="965"/>
      <c r="DC34" s="966"/>
      <c r="DD34" s="966"/>
      <c r="DE34" s="966"/>
      <c r="DF34" s="976"/>
      <c r="DG34" s="965"/>
      <c r="DH34" s="966"/>
      <c r="DI34" s="966"/>
      <c r="DJ34" s="966"/>
      <c r="DK34" s="976"/>
      <c r="DL34" s="965"/>
      <c r="DM34" s="966"/>
      <c r="DN34" s="966"/>
      <c r="DO34" s="966"/>
      <c r="DP34" s="976"/>
      <c r="DQ34" s="965"/>
      <c r="DR34" s="966"/>
      <c r="DS34" s="966"/>
      <c r="DT34" s="966"/>
      <c r="DU34" s="976"/>
      <c r="DV34" s="958"/>
      <c r="DW34" s="959"/>
      <c r="DX34" s="959"/>
      <c r="DY34" s="959"/>
      <c r="DZ34" s="977"/>
      <c r="EA34" s="48"/>
    </row>
    <row r="35" spans="1:131" ht="26.25" customHeight="1" x14ac:dyDescent="0.2">
      <c r="A35" s="54">
        <v>8</v>
      </c>
      <c r="B35" s="958"/>
      <c r="C35" s="959"/>
      <c r="D35" s="959"/>
      <c r="E35" s="959"/>
      <c r="F35" s="959"/>
      <c r="G35" s="959"/>
      <c r="H35" s="959"/>
      <c r="I35" s="959"/>
      <c r="J35" s="959"/>
      <c r="K35" s="959"/>
      <c r="L35" s="959"/>
      <c r="M35" s="959"/>
      <c r="N35" s="959"/>
      <c r="O35" s="959"/>
      <c r="P35" s="960"/>
      <c r="Q35" s="961"/>
      <c r="R35" s="962"/>
      <c r="S35" s="962"/>
      <c r="T35" s="962"/>
      <c r="U35" s="962"/>
      <c r="V35" s="962"/>
      <c r="W35" s="962"/>
      <c r="X35" s="962"/>
      <c r="Y35" s="962"/>
      <c r="Z35" s="962"/>
      <c r="AA35" s="962"/>
      <c r="AB35" s="962"/>
      <c r="AC35" s="962"/>
      <c r="AD35" s="962"/>
      <c r="AE35" s="968"/>
      <c r="AF35" s="988"/>
      <c r="AG35" s="966"/>
      <c r="AH35" s="966"/>
      <c r="AI35" s="966"/>
      <c r="AJ35" s="989"/>
      <c r="AK35" s="967"/>
      <c r="AL35" s="962"/>
      <c r="AM35" s="962"/>
      <c r="AN35" s="962"/>
      <c r="AO35" s="962"/>
      <c r="AP35" s="962"/>
      <c r="AQ35" s="962"/>
      <c r="AR35" s="962"/>
      <c r="AS35" s="962"/>
      <c r="AT35" s="962"/>
      <c r="AU35" s="962"/>
      <c r="AV35" s="962"/>
      <c r="AW35" s="962"/>
      <c r="AX35" s="962"/>
      <c r="AY35" s="962"/>
      <c r="AZ35" s="995"/>
      <c r="BA35" s="995"/>
      <c r="BB35" s="995"/>
      <c r="BC35" s="995"/>
      <c r="BD35" s="995"/>
      <c r="BE35" s="963"/>
      <c r="BF35" s="963"/>
      <c r="BG35" s="963"/>
      <c r="BH35" s="963"/>
      <c r="BI35" s="964"/>
      <c r="BJ35" s="56"/>
      <c r="BK35" s="56"/>
      <c r="BL35" s="56"/>
      <c r="BM35" s="56"/>
      <c r="BN35" s="56"/>
      <c r="BO35" s="55"/>
      <c r="BP35" s="55"/>
      <c r="BQ35" s="52">
        <v>29</v>
      </c>
      <c r="BR35" s="72"/>
      <c r="BS35" s="958"/>
      <c r="BT35" s="959"/>
      <c r="BU35" s="959"/>
      <c r="BV35" s="959"/>
      <c r="BW35" s="959"/>
      <c r="BX35" s="959"/>
      <c r="BY35" s="959"/>
      <c r="BZ35" s="959"/>
      <c r="CA35" s="959"/>
      <c r="CB35" s="959"/>
      <c r="CC35" s="959"/>
      <c r="CD35" s="959"/>
      <c r="CE35" s="959"/>
      <c r="CF35" s="959"/>
      <c r="CG35" s="960"/>
      <c r="CH35" s="965"/>
      <c r="CI35" s="966"/>
      <c r="CJ35" s="966"/>
      <c r="CK35" s="966"/>
      <c r="CL35" s="976"/>
      <c r="CM35" s="965"/>
      <c r="CN35" s="966"/>
      <c r="CO35" s="966"/>
      <c r="CP35" s="966"/>
      <c r="CQ35" s="976"/>
      <c r="CR35" s="965"/>
      <c r="CS35" s="966"/>
      <c r="CT35" s="966"/>
      <c r="CU35" s="966"/>
      <c r="CV35" s="976"/>
      <c r="CW35" s="965"/>
      <c r="CX35" s="966"/>
      <c r="CY35" s="966"/>
      <c r="CZ35" s="966"/>
      <c r="DA35" s="976"/>
      <c r="DB35" s="965"/>
      <c r="DC35" s="966"/>
      <c r="DD35" s="966"/>
      <c r="DE35" s="966"/>
      <c r="DF35" s="976"/>
      <c r="DG35" s="965"/>
      <c r="DH35" s="966"/>
      <c r="DI35" s="966"/>
      <c r="DJ35" s="966"/>
      <c r="DK35" s="976"/>
      <c r="DL35" s="965"/>
      <c r="DM35" s="966"/>
      <c r="DN35" s="966"/>
      <c r="DO35" s="966"/>
      <c r="DP35" s="976"/>
      <c r="DQ35" s="965"/>
      <c r="DR35" s="966"/>
      <c r="DS35" s="966"/>
      <c r="DT35" s="966"/>
      <c r="DU35" s="976"/>
      <c r="DV35" s="958"/>
      <c r="DW35" s="959"/>
      <c r="DX35" s="959"/>
      <c r="DY35" s="959"/>
      <c r="DZ35" s="977"/>
      <c r="EA35" s="48"/>
    </row>
    <row r="36" spans="1:131" ht="26.25" customHeight="1" x14ac:dyDescent="0.2">
      <c r="A36" s="54">
        <v>9</v>
      </c>
      <c r="B36" s="958"/>
      <c r="C36" s="959"/>
      <c r="D36" s="959"/>
      <c r="E36" s="959"/>
      <c r="F36" s="959"/>
      <c r="G36" s="959"/>
      <c r="H36" s="959"/>
      <c r="I36" s="959"/>
      <c r="J36" s="959"/>
      <c r="K36" s="959"/>
      <c r="L36" s="959"/>
      <c r="M36" s="959"/>
      <c r="N36" s="959"/>
      <c r="O36" s="959"/>
      <c r="P36" s="960"/>
      <c r="Q36" s="961"/>
      <c r="R36" s="962"/>
      <c r="S36" s="962"/>
      <c r="T36" s="962"/>
      <c r="U36" s="962"/>
      <c r="V36" s="962"/>
      <c r="W36" s="962"/>
      <c r="X36" s="962"/>
      <c r="Y36" s="962"/>
      <c r="Z36" s="962"/>
      <c r="AA36" s="962"/>
      <c r="AB36" s="962"/>
      <c r="AC36" s="962"/>
      <c r="AD36" s="962"/>
      <c r="AE36" s="968"/>
      <c r="AF36" s="988"/>
      <c r="AG36" s="966"/>
      <c r="AH36" s="966"/>
      <c r="AI36" s="966"/>
      <c r="AJ36" s="989"/>
      <c r="AK36" s="967"/>
      <c r="AL36" s="962"/>
      <c r="AM36" s="962"/>
      <c r="AN36" s="962"/>
      <c r="AO36" s="962"/>
      <c r="AP36" s="962"/>
      <c r="AQ36" s="962"/>
      <c r="AR36" s="962"/>
      <c r="AS36" s="962"/>
      <c r="AT36" s="962"/>
      <c r="AU36" s="962"/>
      <c r="AV36" s="962"/>
      <c r="AW36" s="962"/>
      <c r="AX36" s="962"/>
      <c r="AY36" s="962"/>
      <c r="AZ36" s="995"/>
      <c r="BA36" s="995"/>
      <c r="BB36" s="995"/>
      <c r="BC36" s="995"/>
      <c r="BD36" s="995"/>
      <c r="BE36" s="963"/>
      <c r="BF36" s="963"/>
      <c r="BG36" s="963"/>
      <c r="BH36" s="963"/>
      <c r="BI36" s="964"/>
      <c r="BJ36" s="56"/>
      <c r="BK36" s="56"/>
      <c r="BL36" s="56"/>
      <c r="BM36" s="56"/>
      <c r="BN36" s="56"/>
      <c r="BO36" s="55"/>
      <c r="BP36" s="55"/>
      <c r="BQ36" s="52">
        <v>30</v>
      </c>
      <c r="BR36" s="72"/>
      <c r="BS36" s="958"/>
      <c r="BT36" s="959"/>
      <c r="BU36" s="959"/>
      <c r="BV36" s="959"/>
      <c r="BW36" s="959"/>
      <c r="BX36" s="959"/>
      <c r="BY36" s="959"/>
      <c r="BZ36" s="959"/>
      <c r="CA36" s="959"/>
      <c r="CB36" s="959"/>
      <c r="CC36" s="959"/>
      <c r="CD36" s="959"/>
      <c r="CE36" s="959"/>
      <c r="CF36" s="959"/>
      <c r="CG36" s="960"/>
      <c r="CH36" s="965"/>
      <c r="CI36" s="966"/>
      <c r="CJ36" s="966"/>
      <c r="CK36" s="966"/>
      <c r="CL36" s="976"/>
      <c r="CM36" s="965"/>
      <c r="CN36" s="966"/>
      <c r="CO36" s="966"/>
      <c r="CP36" s="966"/>
      <c r="CQ36" s="976"/>
      <c r="CR36" s="965"/>
      <c r="CS36" s="966"/>
      <c r="CT36" s="966"/>
      <c r="CU36" s="966"/>
      <c r="CV36" s="976"/>
      <c r="CW36" s="965"/>
      <c r="CX36" s="966"/>
      <c r="CY36" s="966"/>
      <c r="CZ36" s="966"/>
      <c r="DA36" s="976"/>
      <c r="DB36" s="965"/>
      <c r="DC36" s="966"/>
      <c r="DD36" s="966"/>
      <c r="DE36" s="966"/>
      <c r="DF36" s="976"/>
      <c r="DG36" s="965"/>
      <c r="DH36" s="966"/>
      <c r="DI36" s="966"/>
      <c r="DJ36" s="966"/>
      <c r="DK36" s="976"/>
      <c r="DL36" s="965"/>
      <c r="DM36" s="966"/>
      <c r="DN36" s="966"/>
      <c r="DO36" s="966"/>
      <c r="DP36" s="976"/>
      <c r="DQ36" s="965"/>
      <c r="DR36" s="966"/>
      <c r="DS36" s="966"/>
      <c r="DT36" s="966"/>
      <c r="DU36" s="976"/>
      <c r="DV36" s="958"/>
      <c r="DW36" s="959"/>
      <c r="DX36" s="959"/>
      <c r="DY36" s="959"/>
      <c r="DZ36" s="977"/>
      <c r="EA36" s="48"/>
    </row>
    <row r="37" spans="1:131" ht="26.25" customHeight="1" x14ac:dyDescent="0.2">
      <c r="A37" s="54">
        <v>10</v>
      </c>
      <c r="B37" s="958"/>
      <c r="C37" s="959"/>
      <c r="D37" s="959"/>
      <c r="E37" s="959"/>
      <c r="F37" s="959"/>
      <c r="G37" s="959"/>
      <c r="H37" s="959"/>
      <c r="I37" s="959"/>
      <c r="J37" s="959"/>
      <c r="K37" s="959"/>
      <c r="L37" s="959"/>
      <c r="M37" s="959"/>
      <c r="N37" s="959"/>
      <c r="O37" s="959"/>
      <c r="P37" s="960"/>
      <c r="Q37" s="961"/>
      <c r="R37" s="962"/>
      <c r="S37" s="962"/>
      <c r="T37" s="962"/>
      <c r="U37" s="962"/>
      <c r="V37" s="962"/>
      <c r="W37" s="962"/>
      <c r="X37" s="962"/>
      <c r="Y37" s="962"/>
      <c r="Z37" s="962"/>
      <c r="AA37" s="962"/>
      <c r="AB37" s="962"/>
      <c r="AC37" s="962"/>
      <c r="AD37" s="962"/>
      <c r="AE37" s="968"/>
      <c r="AF37" s="988"/>
      <c r="AG37" s="966"/>
      <c r="AH37" s="966"/>
      <c r="AI37" s="966"/>
      <c r="AJ37" s="989"/>
      <c r="AK37" s="967"/>
      <c r="AL37" s="962"/>
      <c r="AM37" s="962"/>
      <c r="AN37" s="962"/>
      <c r="AO37" s="962"/>
      <c r="AP37" s="962"/>
      <c r="AQ37" s="962"/>
      <c r="AR37" s="962"/>
      <c r="AS37" s="962"/>
      <c r="AT37" s="962"/>
      <c r="AU37" s="962"/>
      <c r="AV37" s="962"/>
      <c r="AW37" s="962"/>
      <c r="AX37" s="962"/>
      <c r="AY37" s="962"/>
      <c r="AZ37" s="995"/>
      <c r="BA37" s="995"/>
      <c r="BB37" s="995"/>
      <c r="BC37" s="995"/>
      <c r="BD37" s="995"/>
      <c r="BE37" s="963"/>
      <c r="BF37" s="963"/>
      <c r="BG37" s="963"/>
      <c r="BH37" s="963"/>
      <c r="BI37" s="964"/>
      <c r="BJ37" s="56"/>
      <c r="BK37" s="56"/>
      <c r="BL37" s="56"/>
      <c r="BM37" s="56"/>
      <c r="BN37" s="56"/>
      <c r="BO37" s="55"/>
      <c r="BP37" s="55"/>
      <c r="BQ37" s="52">
        <v>31</v>
      </c>
      <c r="BR37" s="72"/>
      <c r="BS37" s="958"/>
      <c r="BT37" s="959"/>
      <c r="BU37" s="959"/>
      <c r="BV37" s="959"/>
      <c r="BW37" s="959"/>
      <c r="BX37" s="959"/>
      <c r="BY37" s="959"/>
      <c r="BZ37" s="959"/>
      <c r="CA37" s="959"/>
      <c r="CB37" s="959"/>
      <c r="CC37" s="959"/>
      <c r="CD37" s="959"/>
      <c r="CE37" s="959"/>
      <c r="CF37" s="959"/>
      <c r="CG37" s="960"/>
      <c r="CH37" s="965"/>
      <c r="CI37" s="966"/>
      <c r="CJ37" s="966"/>
      <c r="CK37" s="966"/>
      <c r="CL37" s="976"/>
      <c r="CM37" s="965"/>
      <c r="CN37" s="966"/>
      <c r="CO37" s="966"/>
      <c r="CP37" s="966"/>
      <c r="CQ37" s="976"/>
      <c r="CR37" s="965"/>
      <c r="CS37" s="966"/>
      <c r="CT37" s="966"/>
      <c r="CU37" s="966"/>
      <c r="CV37" s="976"/>
      <c r="CW37" s="965"/>
      <c r="CX37" s="966"/>
      <c r="CY37" s="966"/>
      <c r="CZ37" s="966"/>
      <c r="DA37" s="976"/>
      <c r="DB37" s="965"/>
      <c r="DC37" s="966"/>
      <c r="DD37" s="966"/>
      <c r="DE37" s="966"/>
      <c r="DF37" s="976"/>
      <c r="DG37" s="965"/>
      <c r="DH37" s="966"/>
      <c r="DI37" s="966"/>
      <c r="DJ37" s="966"/>
      <c r="DK37" s="976"/>
      <c r="DL37" s="965"/>
      <c r="DM37" s="966"/>
      <c r="DN37" s="966"/>
      <c r="DO37" s="966"/>
      <c r="DP37" s="976"/>
      <c r="DQ37" s="965"/>
      <c r="DR37" s="966"/>
      <c r="DS37" s="966"/>
      <c r="DT37" s="966"/>
      <c r="DU37" s="976"/>
      <c r="DV37" s="958"/>
      <c r="DW37" s="959"/>
      <c r="DX37" s="959"/>
      <c r="DY37" s="959"/>
      <c r="DZ37" s="977"/>
      <c r="EA37" s="48"/>
    </row>
    <row r="38" spans="1:131" ht="26.25" customHeight="1" x14ac:dyDescent="0.2">
      <c r="A38" s="54">
        <v>11</v>
      </c>
      <c r="B38" s="958"/>
      <c r="C38" s="959"/>
      <c r="D38" s="959"/>
      <c r="E38" s="959"/>
      <c r="F38" s="959"/>
      <c r="G38" s="959"/>
      <c r="H38" s="959"/>
      <c r="I38" s="959"/>
      <c r="J38" s="959"/>
      <c r="K38" s="959"/>
      <c r="L38" s="959"/>
      <c r="M38" s="959"/>
      <c r="N38" s="959"/>
      <c r="O38" s="959"/>
      <c r="P38" s="960"/>
      <c r="Q38" s="961"/>
      <c r="R38" s="962"/>
      <c r="S38" s="962"/>
      <c r="T38" s="962"/>
      <c r="U38" s="962"/>
      <c r="V38" s="962"/>
      <c r="W38" s="962"/>
      <c r="X38" s="962"/>
      <c r="Y38" s="962"/>
      <c r="Z38" s="962"/>
      <c r="AA38" s="962"/>
      <c r="AB38" s="962"/>
      <c r="AC38" s="962"/>
      <c r="AD38" s="962"/>
      <c r="AE38" s="968"/>
      <c r="AF38" s="988"/>
      <c r="AG38" s="966"/>
      <c r="AH38" s="966"/>
      <c r="AI38" s="966"/>
      <c r="AJ38" s="989"/>
      <c r="AK38" s="967"/>
      <c r="AL38" s="962"/>
      <c r="AM38" s="962"/>
      <c r="AN38" s="962"/>
      <c r="AO38" s="962"/>
      <c r="AP38" s="962"/>
      <c r="AQ38" s="962"/>
      <c r="AR38" s="962"/>
      <c r="AS38" s="962"/>
      <c r="AT38" s="962"/>
      <c r="AU38" s="962"/>
      <c r="AV38" s="962"/>
      <c r="AW38" s="962"/>
      <c r="AX38" s="962"/>
      <c r="AY38" s="962"/>
      <c r="AZ38" s="995"/>
      <c r="BA38" s="995"/>
      <c r="BB38" s="995"/>
      <c r="BC38" s="995"/>
      <c r="BD38" s="995"/>
      <c r="BE38" s="963"/>
      <c r="BF38" s="963"/>
      <c r="BG38" s="963"/>
      <c r="BH38" s="963"/>
      <c r="BI38" s="964"/>
      <c r="BJ38" s="56"/>
      <c r="BK38" s="56"/>
      <c r="BL38" s="56"/>
      <c r="BM38" s="56"/>
      <c r="BN38" s="56"/>
      <c r="BO38" s="55"/>
      <c r="BP38" s="55"/>
      <c r="BQ38" s="52">
        <v>32</v>
      </c>
      <c r="BR38" s="72"/>
      <c r="BS38" s="958"/>
      <c r="BT38" s="959"/>
      <c r="BU38" s="959"/>
      <c r="BV38" s="959"/>
      <c r="BW38" s="959"/>
      <c r="BX38" s="959"/>
      <c r="BY38" s="959"/>
      <c r="BZ38" s="959"/>
      <c r="CA38" s="959"/>
      <c r="CB38" s="959"/>
      <c r="CC38" s="959"/>
      <c r="CD38" s="959"/>
      <c r="CE38" s="959"/>
      <c r="CF38" s="959"/>
      <c r="CG38" s="960"/>
      <c r="CH38" s="965"/>
      <c r="CI38" s="966"/>
      <c r="CJ38" s="966"/>
      <c r="CK38" s="966"/>
      <c r="CL38" s="976"/>
      <c r="CM38" s="965"/>
      <c r="CN38" s="966"/>
      <c r="CO38" s="966"/>
      <c r="CP38" s="966"/>
      <c r="CQ38" s="976"/>
      <c r="CR38" s="965"/>
      <c r="CS38" s="966"/>
      <c r="CT38" s="966"/>
      <c r="CU38" s="966"/>
      <c r="CV38" s="976"/>
      <c r="CW38" s="965"/>
      <c r="CX38" s="966"/>
      <c r="CY38" s="966"/>
      <c r="CZ38" s="966"/>
      <c r="DA38" s="976"/>
      <c r="DB38" s="965"/>
      <c r="DC38" s="966"/>
      <c r="DD38" s="966"/>
      <c r="DE38" s="966"/>
      <c r="DF38" s="976"/>
      <c r="DG38" s="965"/>
      <c r="DH38" s="966"/>
      <c r="DI38" s="966"/>
      <c r="DJ38" s="966"/>
      <c r="DK38" s="976"/>
      <c r="DL38" s="965"/>
      <c r="DM38" s="966"/>
      <c r="DN38" s="966"/>
      <c r="DO38" s="966"/>
      <c r="DP38" s="976"/>
      <c r="DQ38" s="965"/>
      <c r="DR38" s="966"/>
      <c r="DS38" s="966"/>
      <c r="DT38" s="966"/>
      <c r="DU38" s="976"/>
      <c r="DV38" s="958"/>
      <c r="DW38" s="959"/>
      <c r="DX38" s="959"/>
      <c r="DY38" s="959"/>
      <c r="DZ38" s="977"/>
      <c r="EA38" s="48"/>
    </row>
    <row r="39" spans="1:131" ht="26.25" customHeight="1" x14ac:dyDescent="0.2">
      <c r="A39" s="54">
        <v>12</v>
      </c>
      <c r="B39" s="958"/>
      <c r="C39" s="959"/>
      <c r="D39" s="959"/>
      <c r="E39" s="959"/>
      <c r="F39" s="959"/>
      <c r="G39" s="959"/>
      <c r="H39" s="959"/>
      <c r="I39" s="959"/>
      <c r="J39" s="959"/>
      <c r="K39" s="959"/>
      <c r="L39" s="959"/>
      <c r="M39" s="959"/>
      <c r="N39" s="959"/>
      <c r="O39" s="959"/>
      <c r="P39" s="960"/>
      <c r="Q39" s="961"/>
      <c r="R39" s="962"/>
      <c r="S39" s="962"/>
      <c r="T39" s="962"/>
      <c r="U39" s="962"/>
      <c r="V39" s="962"/>
      <c r="W39" s="962"/>
      <c r="X39" s="962"/>
      <c r="Y39" s="962"/>
      <c r="Z39" s="962"/>
      <c r="AA39" s="962"/>
      <c r="AB39" s="962"/>
      <c r="AC39" s="962"/>
      <c r="AD39" s="962"/>
      <c r="AE39" s="968"/>
      <c r="AF39" s="988"/>
      <c r="AG39" s="966"/>
      <c r="AH39" s="966"/>
      <c r="AI39" s="966"/>
      <c r="AJ39" s="989"/>
      <c r="AK39" s="967"/>
      <c r="AL39" s="962"/>
      <c r="AM39" s="962"/>
      <c r="AN39" s="962"/>
      <c r="AO39" s="962"/>
      <c r="AP39" s="962"/>
      <c r="AQ39" s="962"/>
      <c r="AR39" s="962"/>
      <c r="AS39" s="962"/>
      <c r="AT39" s="962"/>
      <c r="AU39" s="962"/>
      <c r="AV39" s="962"/>
      <c r="AW39" s="962"/>
      <c r="AX39" s="962"/>
      <c r="AY39" s="962"/>
      <c r="AZ39" s="995"/>
      <c r="BA39" s="995"/>
      <c r="BB39" s="995"/>
      <c r="BC39" s="995"/>
      <c r="BD39" s="995"/>
      <c r="BE39" s="963"/>
      <c r="BF39" s="963"/>
      <c r="BG39" s="963"/>
      <c r="BH39" s="963"/>
      <c r="BI39" s="964"/>
      <c r="BJ39" s="56"/>
      <c r="BK39" s="56"/>
      <c r="BL39" s="56"/>
      <c r="BM39" s="56"/>
      <c r="BN39" s="56"/>
      <c r="BO39" s="55"/>
      <c r="BP39" s="55"/>
      <c r="BQ39" s="52">
        <v>33</v>
      </c>
      <c r="BR39" s="72"/>
      <c r="BS39" s="958"/>
      <c r="BT39" s="959"/>
      <c r="BU39" s="959"/>
      <c r="BV39" s="959"/>
      <c r="BW39" s="959"/>
      <c r="BX39" s="959"/>
      <c r="BY39" s="959"/>
      <c r="BZ39" s="959"/>
      <c r="CA39" s="959"/>
      <c r="CB39" s="959"/>
      <c r="CC39" s="959"/>
      <c r="CD39" s="959"/>
      <c r="CE39" s="959"/>
      <c r="CF39" s="959"/>
      <c r="CG39" s="960"/>
      <c r="CH39" s="965"/>
      <c r="CI39" s="966"/>
      <c r="CJ39" s="966"/>
      <c r="CK39" s="966"/>
      <c r="CL39" s="976"/>
      <c r="CM39" s="965"/>
      <c r="CN39" s="966"/>
      <c r="CO39" s="966"/>
      <c r="CP39" s="966"/>
      <c r="CQ39" s="976"/>
      <c r="CR39" s="965"/>
      <c r="CS39" s="966"/>
      <c r="CT39" s="966"/>
      <c r="CU39" s="966"/>
      <c r="CV39" s="976"/>
      <c r="CW39" s="965"/>
      <c r="CX39" s="966"/>
      <c r="CY39" s="966"/>
      <c r="CZ39" s="966"/>
      <c r="DA39" s="976"/>
      <c r="DB39" s="965"/>
      <c r="DC39" s="966"/>
      <c r="DD39" s="966"/>
      <c r="DE39" s="966"/>
      <c r="DF39" s="976"/>
      <c r="DG39" s="965"/>
      <c r="DH39" s="966"/>
      <c r="DI39" s="966"/>
      <c r="DJ39" s="966"/>
      <c r="DK39" s="976"/>
      <c r="DL39" s="965"/>
      <c r="DM39" s="966"/>
      <c r="DN39" s="966"/>
      <c r="DO39" s="966"/>
      <c r="DP39" s="976"/>
      <c r="DQ39" s="965"/>
      <c r="DR39" s="966"/>
      <c r="DS39" s="966"/>
      <c r="DT39" s="966"/>
      <c r="DU39" s="976"/>
      <c r="DV39" s="958"/>
      <c r="DW39" s="959"/>
      <c r="DX39" s="959"/>
      <c r="DY39" s="959"/>
      <c r="DZ39" s="977"/>
      <c r="EA39" s="48"/>
    </row>
    <row r="40" spans="1:131" ht="26.25" customHeight="1" x14ac:dyDescent="0.2">
      <c r="A40" s="52">
        <v>13</v>
      </c>
      <c r="B40" s="958"/>
      <c r="C40" s="959"/>
      <c r="D40" s="959"/>
      <c r="E40" s="959"/>
      <c r="F40" s="959"/>
      <c r="G40" s="959"/>
      <c r="H40" s="959"/>
      <c r="I40" s="959"/>
      <c r="J40" s="959"/>
      <c r="K40" s="959"/>
      <c r="L40" s="959"/>
      <c r="M40" s="959"/>
      <c r="N40" s="959"/>
      <c r="O40" s="959"/>
      <c r="P40" s="960"/>
      <c r="Q40" s="961"/>
      <c r="R40" s="962"/>
      <c r="S40" s="962"/>
      <c r="T40" s="962"/>
      <c r="U40" s="962"/>
      <c r="V40" s="962"/>
      <c r="W40" s="962"/>
      <c r="X40" s="962"/>
      <c r="Y40" s="962"/>
      <c r="Z40" s="962"/>
      <c r="AA40" s="962"/>
      <c r="AB40" s="962"/>
      <c r="AC40" s="962"/>
      <c r="AD40" s="962"/>
      <c r="AE40" s="968"/>
      <c r="AF40" s="988"/>
      <c r="AG40" s="966"/>
      <c r="AH40" s="966"/>
      <c r="AI40" s="966"/>
      <c r="AJ40" s="989"/>
      <c r="AK40" s="967"/>
      <c r="AL40" s="962"/>
      <c r="AM40" s="962"/>
      <c r="AN40" s="962"/>
      <c r="AO40" s="962"/>
      <c r="AP40" s="962"/>
      <c r="AQ40" s="962"/>
      <c r="AR40" s="962"/>
      <c r="AS40" s="962"/>
      <c r="AT40" s="962"/>
      <c r="AU40" s="962"/>
      <c r="AV40" s="962"/>
      <c r="AW40" s="962"/>
      <c r="AX40" s="962"/>
      <c r="AY40" s="962"/>
      <c r="AZ40" s="995"/>
      <c r="BA40" s="995"/>
      <c r="BB40" s="995"/>
      <c r="BC40" s="995"/>
      <c r="BD40" s="995"/>
      <c r="BE40" s="963"/>
      <c r="BF40" s="963"/>
      <c r="BG40" s="963"/>
      <c r="BH40" s="963"/>
      <c r="BI40" s="964"/>
      <c r="BJ40" s="56"/>
      <c r="BK40" s="56"/>
      <c r="BL40" s="56"/>
      <c r="BM40" s="56"/>
      <c r="BN40" s="56"/>
      <c r="BO40" s="55"/>
      <c r="BP40" s="55"/>
      <c r="BQ40" s="52">
        <v>34</v>
      </c>
      <c r="BR40" s="72"/>
      <c r="BS40" s="958"/>
      <c r="BT40" s="959"/>
      <c r="BU40" s="959"/>
      <c r="BV40" s="959"/>
      <c r="BW40" s="959"/>
      <c r="BX40" s="959"/>
      <c r="BY40" s="959"/>
      <c r="BZ40" s="959"/>
      <c r="CA40" s="959"/>
      <c r="CB40" s="959"/>
      <c r="CC40" s="959"/>
      <c r="CD40" s="959"/>
      <c r="CE40" s="959"/>
      <c r="CF40" s="959"/>
      <c r="CG40" s="960"/>
      <c r="CH40" s="965"/>
      <c r="CI40" s="966"/>
      <c r="CJ40" s="966"/>
      <c r="CK40" s="966"/>
      <c r="CL40" s="976"/>
      <c r="CM40" s="965"/>
      <c r="CN40" s="966"/>
      <c r="CO40" s="966"/>
      <c r="CP40" s="966"/>
      <c r="CQ40" s="976"/>
      <c r="CR40" s="965"/>
      <c r="CS40" s="966"/>
      <c r="CT40" s="966"/>
      <c r="CU40" s="966"/>
      <c r="CV40" s="976"/>
      <c r="CW40" s="965"/>
      <c r="CX40" s="966"/>
      <c r="CY40" s="966"/>
      <c r="CZ40" s="966"/>
      <c r="DA40" s="976"/>
      <c r="DB40" s="965"/>
      <c r="DC40" s="966"/>
      <c r="DD40" s="966"/>
      <c r="DE40" s="966"/>
      <c r="DF40" s="976"/>
      <c r="DG40" s="965"/>
      <c r="DH40" s="966"/>
      <c r="DI40" s="966"/>
      <c r="DJ40" s="966"/>
      <c r="DK40" s="976"/>
      <c r="DL40" s="965"/>
      <c r="DM40" s="966"/>
      <c r="DN40" s="966"/>
      <c r="DO40" s="966"/>
      <c r="DP40" s="976"/>
      <c r="DQ40" s="965"/>
      <c r="DR40" s="966"/>
      <c r="DS40" s="966"/>
      <c r="DT40" s="966"/>
      <c r="DU40" s="976"/>
      <c r="DV40" s="958"/>
      <c r="DW40" s="959"/>
      <c r="DX40" s="959"/>
      <c r="DY40" s="959"/>
      <c r="DZ40" s="977"/>
      <c r="EA40" s="48"/>
    </row>
    <row r="41" spans="1:131" ht="26.25" customHeight="1" x14ac:dyDescent="0.2">
      <c r="A41" s="52">
        <v>14</v>
      </c>
      <c r="B41" s="958"/>
      <c r="C41" s="959"/>
      <c r="D41" s="959"/>
      <c r="E41" s="959"/>
      <c r="F41" s="959"/>
      <c r="G41" s="959"/>
      <c r="H41" s="959"/>
      <c r="I41" s="959"/>
      <c r="J41" s="959"/>
      <c r="K41" s="959"/>
      <c r="L41" s="959"/>
      <c r="M41" s="959"/>
      <c r="N41" s="959"/>
      <c r="O41" s="959"/>
      <c r="P41" s="960"/>
      <c r="Q41" s="961"/>
      <c r="R41" s="962"/>
      <c r="S41" s="962"/>
      <c r="T41" s="962"/>
      <c r="U41" s="962"/>
      <c r="V41" s="962"/>
      <c r="W41" s="962"/>
      <c r="X41" s="962"/>
      <c r="Y41" s="962"/>
      <c r="Z41" s="962"/>
      <c r="AA41" s="962"/>
      <c r="AB41" s="962"/>
      <c r="AC41" s="962"/>
      <c r="AD41" s="962"/>
      <c r="AE41" s="968"/>
      <c r="AF41" s="988"/>
      <c r="AG41" s="966"/>
      <c r="AH41" s="966"/>
      <c r="AI41" s="966"/>
      <c r="AJ41" s="989"/>
      <c r="AK41" s="967"/>
      <c r="AL41" s="962"/>
      <c r="AM41" s="962"/>
      <c r="AN41" s="962"/>
      <c r="AO41" s="962"/>
      <c r="AP41" s="962"/>
      <c r="AQ41" s="962"/>
      <c r="AR41" s="962"/>
      <c r="AS41" s="962"/>
      <c r="AT41" s="962"/>
      <c r="AU41" s="962"/>
      <c r="AV41" s="962"/>
      <c r="AW41" s="962"/>
      <c r="AX41" s="962"/>
      <c r="AY41" s="962"/>
      <c r="AZ41" s="995"/>
      <c r="BA41" s="995"/>
      <c r="BB41" s="995"/>
      <c r="BC41" s="995"/>
      <c r="BD41" s="995"/>
      <c r="BE41" s="963"/>
      <c r="BF41" s="963"/>
      <c r="BG41" s="963"/>
      <c r="BH41" s="963"/>
      <c r="BI41" s="964"/>
      <c r="BJ41" s="56"/>
      <c r="BK41" s="56"/>
      <c r="BL41" s="56"/>
      <c r="BM41" s="56"/>
      <c r="BN41" s="56"/>
      <c r="BO41" s="55"/>
      <c r="BP41" s="55"/>
      <c r="BQ41" s="52">
        <v>35</v>
      </c>
      <c r="BR41" s="72"/>
      <c r="BS41" s="958"/>
      <c r="BT41" s="959"/>
      <c r="BU41" s="959"/>
      <c r="BV41" s="959"/>
      <c r="BW41" s="959"/>
      <c r="BX41" s="959"/>
      <c r="BY41" s="959"/>
      <c r="BZ41" s="959"/>
      <c r="CA41" s="959"/>
      <c r="CB41" s="959"/>
      <c r="CC41" s="959"/>
      <c r="CD41" s="959"/>
      <c r="CE41" s="959"/>
      <c r="CF41" s="959"/>
      <c r="CG41" s="960"/>
      <c r="CH41" s="965"/>
      <c r="CI41" s="966"/>
      <c r="CJ41" s="966"/>
      <c r="CK41" s="966"/>
      <c r="CL41" s="976"/>
      <c r="CM41" s="965"/>
      <c r="CN41" s="966"/>
      <c r="CO41" s="966"/>
      <c r="CP41" s="966"/>
      <c r="CQ41" s="976"/>
      <c r="CR41" s="965"/>
      <c r="CS41" s="966"/>
      <c r="CT41" s="966"/>
      <c r="CU41" s="966"/>
      <c r="CV41" s="976"/>
      <c r="CW41" s="965"/>
      <c r="CX41" s="966"/>
      <c r="CY41" s="966"/>
      <c r="CZ41" s="966"/>
      <c r="DA41" s="976"/>
      <c r="DB41" s="965"/>
      <c r="DC41" s="966"/>
      <c r="DD41" s="966"/>
      <c r="DE41" s="966"/>
      <c r="DF41" s="976"/>
      <c r="DG41" s="965"/>
      <c r="DH41" s="966"/>
      <c r="DI41" s="966"/>
      <c r="DJ41" s="966"/>
      <c r="DK41" s="976"/>
      <c r="DL41" s="965"/>
      <c r="DM41" s="966"/>
      <c r="DN41" s="966"/>
      <c r="DO41" s="966"/>
      <c r="DP41" s="976"/>
      <c r="DQ41" s="965"/>
      <c r="DR41" s="966"/>
      <c r="DS41" s="966"/>
      <c r="DT41" s="966"/>
      <c r="DU41" s="976"/>
      <c r="DV41" s="958"/>
      <c r="DW41" s="959"/>
      <c r="DX41" s="959"/>
      <c r="DY41" s="959"/>
      <c r="DZ41" s="977"/>
      <c r="EA41" s="48"/>
    </row>
    <row r="42" spans="1:131" ht="26.25" customHeight="1" x14ac:dyDescent="0.2">
      <c r="A42" s="52">
        <v>15</v>
      </c>
      <c r="B42" s="958"/>
      <c r="C42" s="959"/>
      <c r="D42" s="959"/>
      <c r="E42" s="959"/>
      <c r="F42" s="959"/>
      <c r="G42" s="959"/>
      <c r="H42" s="959"/>
      <c r="I42" s="959"/>
      <c r="J42" s="959"/>
      <c r="K42" s="959"/>
      <c r="L42" s="959"/>
      <c r="M42" s="959"/>
      <c r="N42" s="959"/>
      <c r="O42" s="959"/>
      <c r="P42" s="960"/>
      <c r="Q42" s="961"/>
      <c r="R42" s="962"/>
      <c r="S42" s="962"/>
      <c r="T42" s="962"/>
      <c r="U42" s="962"/>
      <c r="V42" s="962"/>
      <c r="W42" s="962"/>
      <c r="X42" s="962"/>
      <c r="Y42" s="962"/>
      <c r="Z42" s="962"/>
      <c r="AA42" s="962"/>
      <c r="AB42" s="962"/>
      <c r="AC42" s="962"/>
      <c r="AD42" s="962"/>
      <c r="AE42" s="968"/>
      <c r="AF42" s="988"/>
      <c r="AG42" s="966"/>
      <c r="AH42" s="966"/>
      <c r="AI42" s="966"/>
      <c r="AJ42" s="989"/>
      <c r="AK42" s="967"/>
      <c r="AL42" s="962"/>
      <c r="AM42" s="962"/>
      <c r="AN42" s="962"/>
      <c r="AO42" s="962"/>
      <c r="AP42" s="962"/>
      <c r="AQ42" s="962"/>
      <c r="AR42" s="962"/>
      <c r="AS42" s="962"/>
      <c r="AT42" s="962"/>
      <c r="AU42" s="962"/>
      <c r="AV42" s="962"/>
      <c r="AW42" s="962"/>
      <c r="AX42" s="962"/>
      <c r="AY42" s="962"/>
      <c r="AZ42" s="995"/>
      <c r="BA42" s="995"/>
      <c r="BB42" s="995"/>
      <c r="BC42" s="995"/>
      <c r="BD42" s="995"/>
      <c r="BE42" s="963"/>
      <c r="BF42" s="963"/>
      <c r="BG42" s="963"/>
      <c r="BH42" s="963"/>
      <c r="BI42" s="964"/>
      <c r="BJ42" s="56"/>
      <c r="BK42" s="56"/>
      <c r="BL42" s="56"/>
      <c r="BM42" s="56"/>
      <c r="BN42" s="56"/>
      <c r="BO42" s="55"/>
      <c r="BP42" s="55"/>
      <c r="BQ42" s="52">
        <v>36</v>
      </c>
      <c r="BR42" s="72"/>
      <c r="BS42" s="958"/>
      <c r="BT42" s="959"/>
      <c r="BU42" s="959"/>
      <c r="BV42" s="959"/>
      <c r="BW42" s="959"/>
      <c r="BX42" s="959"/>
      <c r="BY42" s="959"/>
      <c r="BZ42" s="959"/>
      <c r="CA42" s="959"/>
      <c r="CB42" s="959"/>
      <c r="CC42" s="959"/>
      <c r="CD42" s="959"/>
      <c r="CE42" s="959"/>
      <c r="CF42" s="959"/>
      <c r="CG42" s="960"/>
      <c r="CH42" s="965"/>
      <c r="CI42" s="966"/>
      <c r="CJ42" s="966"/>
      <c r="CK42" s="966"/>
      <c r="CL42" s="976"/>
      <c r="CM42" s="965"/>
      <c r="CN42" s="966"/>
      <c r="CO42" s="966"/>
      <c r="CP42" s="966"/>
      <c r="CQ42" s="976"/>
      <c r="CR42" s="965"/>
      <c r="CS42" s="966"/>
      <c r="CT42" s="966"/>
      <c r="CU42" s="966"/>
      <c r="CV42" s="976"/>
      <c r="CW42" s="965"/>
      <c r="CX42" s="966"/>
      <c r="CY42" s="966"/>
      <c r="CZ42" s="966"/>
      <c r="DA42" s="976"/>
      <c r="DB42" s="965"/>
      <c r="DC42" s="966"/>
      <c r="DD42" s="966"/>
      <c r="DE42" s="966"/>
      <c r="DF42" s="976"/>
      <c r="DG42" s="965"/>
      <c r="DH42" s="966"/>
      <c r="DI42" s="966"/>
      <c r="DJ42" s="966"/>
      <c r="DK42" s="976"/>
      <c r="DL42" s="965"/>
      <c r="DM42" s="966"/>
      <c r="DN42" s="966"/>
      <c r="DO42" s="966"/>
      <c r="DP42" s="976"/>
      <c r="DQ42" s="965"/>
      <c r="DR42" s="966"/>
      <c r="DS42" s="966"/>
      <c r="DT42" s="966"/>
      <c r="DU42" s="976"/>
      <c r="DV42" s="958"/>
      <c r="DW42" s="959"/>
      <c r="DX42" s="959"/>
      <c r="DY42" s="959"/>
      <c r="DZ42" s="977"/>
      <c r="EA42" s="48"/>
    </row>
    <row r="43" spans="1:131" ht="26.25" customHeight="1" x14ac:dyDescent="0.2">
      <c r="A43" s="52">
        <v>16</v>
      </c>
      <c r="B43" s="958"/>
      <c r="C43" s="959"/>
      <c r="D43" s="959"/>
      <c r="E43" s="959"/>
      <c r="F43" s="959"/>
      <c r="G43" s="959"/>
      <c r="H43" s="959"/>
      <c r="I43" s="959"/>
      <c r="J43" s="959"/>
      <c r="K43" s="959"/>
      <c r="L43" s="959"/>
      <c r="M43" s="959"/>
      <c r="N43" s="959"/>
      <c r="O43" s="959"/>
      <c r="P43" s="960"/>
      <c r="Q43" s="961"/>
      <c r="R43" s="962"/>
      <c r="S43" s="962"/>
      <c r="T43" s="962"/>
      <c r="U43" s="962"/>
      <c r="V43" s="962"/>
      <c r="W43" s="962"/>
      <c r="X43" s="962"/>
      <c r="Y43" s="962"/>
      <c r="Z43" s="962"/>
      <c r="AA43" s="962"/>
      <c r="AB43" s="962"/>
      <c r="AC43" s="962"/>
      <c r="AD43" s="962"/>
      <c r="AE43" s="968"/>
      <c r="AF43" s="988"/>
      <c r="AG43" s="966"/>
      <c r="AH43" s="966"/>
      <c r="AI43" s="966"/>
      <c r="AJ43" s="989"/>
      <c r="AK43" s="967"/>
      <c r="AL43" s="962"/>
      <c r="AM43" s="962"/>
      <c r="AN43" s="962"/>
      <c r="AO43" s="962"/>
      <c r="AP43" s="962"/>
      <c r="AQ43" s="962"/>
      <c r="AR43" s="962"/>
      <c r="AS43" s="962"/>
      <c r="AT43" s="962"/>
      <c r="AU43" s="962"/>
      <c r="AV43" s="962"/>
      <c r="AW43" s="962"/>
      <c r="AX43" s="962"/>
      <c r="AY43" s="962"/>
      <c r="AZ43" s="995"/>
      <c r="BA43" s="995"/>
      <c r="BB43" s="995"/>
      <c r="BC43" s="995"/>
      <c r="BD43" s="995"/>
      <c r="BE43" s="963"/>
      <c r="BF43" s="963"/>
      <c r="BG43" s="963"/>
      <c r="BH43" s="963"/>
      <c r="BI43" s="964"/>
      <c r="BJ43" s="56"/>
      <c r="BK43" s="56"/>
      <c r="BL43" s="56"/>
      <c r="BM43" s="56"/>
      <c r="BN43" s="56"/>
      <c r="BO43" s="55"/>
      <c r="BP43" s="55"/>
      <c r="BQ43" s="52">
        <v>37</v>
      </c>
      <c r="BR43" s="72"/>
      <c r="BS43" s="958"/>
      <c r="BT43" s="959"/>
      <c r="BU43" s="959"/>
      <c r="BV43" s="959"/>
      <c r="BW43" s="959"/>
      <c r="BX43" s="959"/>
      <c r="BY43" s="959"/>
      <c r="BZ43" s="959"/>
      <c r="CA43" s="959"/>
      <c r="CB43" s="959"/>
      <c r="CC43" s="959"/>
      <c r="CD43" s="959"/>
      <c r="CE43" s="959"/>
      <c r="CF43" s="959"/>
      <c r="CG43" s="960"/>
      <c r="CH43" s="965"/>
      <c r="CI43" s="966"/>
      <c r="CJ43" s="966"/>
      <c r="CK43" s="966"/>
      <c r="CL43" s="976"/>
      <c r="CM43" s="965"/>
      <c r="CN43" s="966"/>
      <c r="CO43" s="966"/>
      <c r="CP43" s="966"/>
      <c r="CQ43" s="976"/>
      <c r="CR43" s="965"/>
      <c r="CS43" s="966"/>
      <c r="CT43" s="966"/>
      <c r="CU43" s="966"/>
      <c r="CV43" s="976"/>
      <c r="CW43" s="965"/>
      <c r="CX43" s="966"/>
      <c r="CY43" s="966"/>
      <c r="CZ43" s="966"/>
      <c r="DA43" s="976"/>
      <c r="DB43" s="965"/>
      <c r="DC43" s="966"/>
      <c r="DD43" s="966"/>
      <c r="DE43" s="966"/>
      <c r="DF43" s="976"/>
      <c r="DG43" s="965"/>
      <c r="DH43" s="966"/>
      <c r="DI43" s="966"/>
      <c r="DJ43" s="966"/>
      <c r="DK43" s="976"/>
      <c r="DL43" s="965"/>
      <c r="DM43" s="966"/>
      <c r="DN43" s="966"/>
      <c r="DO43" s="966"/>
      <c r="DP43" s="976"/>
      <c r="DQ43" s="965"/>
      <c r="DR43" s="966"/>
      <c r="DS43" s="966"/>
      <c r="DT43" s="966"/>
      <c r="DU43" s="976"/>
      <c r="DV43" s="958"/>
      <c r="DW43" s="959"/>
      <c r="DX43" s="959"/>
      <c r="DY43" s="959"/>
      <c r="DZ43" s="977"/>
      <c r="EA43" s="48"/>
    </row>
    <row r="44" spans="1:131" ht="26.25" customHeight="1" x14ac:dyDescent="0.2">
      <c r="A44" s="52">
        <v>17</v>
      </c>
      <c r="B44" s="958"/>
      <c r="C44" s="959"/>
      <c r="D44" s="959"/>
      <c r="E44" s="959"/>
      <c r="F44" s="959"/>
      <c r="G44" s="959"/>
      <c r="H44" s="959"/>
      <c r="I44" s="959"/>
      <c r="J44" s="959"/>
      <c r="K44" s="959"/>
      <c r="L44" s="959"/>
      <c r="M44" s="959"/>
      <c r="N44" s="959"/>
      <c r="O44" s="959"/>
      <c r="P44" s="960"/>
      <c r="Q44" s="961"/>
      <c r="R44" s="962"/>
      <c r="S44" s="962"/>
      <c r="T44" s="962"/>
      <c r="U44" s="962"/>
      <c r="V44" s="962"/>
      <c r="W44" s="962"/>
      <c r="X44" s="962"/>
      <c r="Y44" s="962"/>
      <c r="Z44" s="962"/>
      <c r="AA44" s="962"/>
      <c r="AB44" s="962"/>
      <c r="AC44" s="962"/>
      <c r="AD44" s="962"/>
      <c r="AE44" s="968"/>
      <c r="AF44" s="988"/>
      <c r="AG44" s="966"/>
      <c r="AH44" s="966"/>
      <c r="AI44" s="966"/>
      <c r="AJ44" s="989"/>
      <c r="AK44" s="967"/>
      <c r="AL44" s="962"/>
      <c r="AM44" s="962"/>
      <c r="AN44" s="962"/>
      <c r="AO44" s="962"/>
      <c r="AP44" s="962"/>
      <c r="AQ44" s="962"/>
      <c r="AR44" s="962"/>
      <c r="AS44" s="962"/>
      <c r="AT44" s="962"/>
      <c r="AU44" s="962"/>
      <c r="AV44" s="962"/>
      <c r="AW44" s="962"/>
      <c r="AX44" s="962"/>
      <c r="AY44" s="962"/>
      <c r="AZ44" s="995"/>
      <c r="BA44" s="995"/>
      <c r="BB44" s="995"/>
      <c r="BC44" s="995"/>
      <c r="BD44" s="995"/>
      <c r="BE44" s="963"/>
      <c r="BF44" s="963"/>
      <c r="BG44" s="963"/>
      <c r="BH44" s="963"/>
      <c r="BI44" s="964"/>
      <c r="BJ44" s="56"/>
      <c r="BK44" s="56"/>
      <c r="BL44" s="56"/>
      <c r="BM44" s="56"/>
      <c r="BN44" s="56"/>
      <c r="BO44" s="55"/>
      <c r="BP44" s="55"/>
      <c r="BQ44" s="52">
        <v>38</v>
      </c>
      <c r="BR44" s="72"/>
      <c r="BS44" s="958"/>
      <c r="BT44" s="959"/>
      <c r="BU44" s="959"/>
      <c r="BV44" s="959"/>
      <c r="BW44" s="959"/>
      <c r="BX44" s="959"/>
      <c r="BY44" s="959"/>
      <c r="BZ44" s="959"/>
      <c r="CA44" s="959"/>
      <c r="CB44" s="959"/>
      <c r="CC44" s="959"/>
      <c r="CD44" s="959"/>
      <c r="CE44" s="959"/>
      <c r="CF44" s="959"/>
      <c r="CG44" s="960"/>
      <c r="CH44" s="965"/>
      <c r="CI44" s="966"/>
      <c r="CJ44" s="966"/>
      <c r="CK44" s="966"/>
      <c r="CL44" s="976"/>
      <c r="CM44" s="965"/>
      <c r="CN44" s="966"/>
      <c r="CO44" s="966"/>
      <c r="CP44" s="966"/>
      <c r="CQ44" s="976"/>
      <c r="CR44" s="965"/>
      <c r="CS44" s="966"/>
      <c r="CT44" s="966"/>
      <c r="CU44" s="966"/>
      <c r="CV44" s="976"/>
      <c r="CW44" s="965"/>
      <c r="CX44" s="966"/>
      <c r="CY44" s="966"/>
      <c r="CZ44" s="966"/>
      <c r="DA44" s="976"/>
      <c r="DB44" s="965"/>
      <c r="DC44" s="966"/>
      <c r="DD44" s="966"/>
      <c r="DE44" s="966"/>
      <c r="DF44" s="976"/>
      <c r="DG44" s="965"/>
      <c r="DH44" s="966"/>
      <c r="DI44" s="966"/>
      <c r="DJ44" s="966"/>
      <c r="DK44" s="976"/>
      <c r="DL44" s="965"/>
      <c r="DM44" s="966"/>
      <c r="DN44" s="966"/>
      <c r="DO44" s="966"/>
      <c r="DP44" s="976"/>
      <c r="DQ44" s="965"/>
      <c r="DR44" s="966"/>
      <c r="DS44" s="966"/>
      <c r="DT44" s="966"/>
      <c r="DU44" s="976"/>
      <c r="DV44" s="958"/>
      <c r="DW44" s="959"/>
      <c r="DX44" s="959"/>
      <c r="DY44" s="959"/>
      <c r="DZ44" s="977"/>
      <c r="EA44" s="48"/>
    </row>
    <row r="45" spans="1:131" ht="26.25" customHeight="1" x14ac:dyDescent="0.2">
      <c r="A45" s="52">
        <v>18</v>
      </c>
      <c r="B45" s="958"/>
      <c r="C45" s="959"/>
      <c r="D45" s="959"/>
      <c r="E45" s="959"/>
      <c r="F45" s="959"/>
      <c r="G45" s="959"/>
      <c r="H45" s="959"/>
      <c r="I45" s="959"/>
      <c r="J45" s="959"/>
      <c r="K45" s="959"/>
      <c r="L45" s="959"/>
      <c r="M45" s="959"/>
      <c r="N45" s="959"/>
      <c r="O45" s="959"/>
      <c r="P45" s="960"/>
      <c r="Q45" s="961"/>
      <c r="R45" s="962"/>
      <c r="S45" s="962"/>
      <c r="T45" s="962"/>
      <c r="U45" s="962"/>
      <c r="V45" s="962"/>
      <c r="W45" s="962"/>
      <c r="X45" s="962"/>
      <c r="Y45" s="962"/>
      <c r="Z45" s="962"/>
      <c r="AA45" s="962"/>
      <c r="AB45" s="962"/>
      <c r="AC45" s="962"/>
      <c r="AD45" s="962"/>
      <c r="AE45" s="968"/>
      <c r="AF45" s="988"/>
      <c r="AG45" s="966"/>
      <c r="AH45" s="966"/>
      <c r="AI45" s="966"/>
      <c r="AJ45" s="989"/>
      <c r="AK45" s="967"/>
      <c r="AL45" s="962"/>
      <c r="AM45" s="962"/>
      <c r="AN45" s="962"/>
      <c r="AO45" s="962"/>
      <c r="AP45" s="962"/>
      <c r="AQ45" s="962"/>
      <c r="AR45" s="962"/>
      <c r="AS45" s="962"/>
      <c r="AT45" s="962"/>
      <c r="AU45" s="962"/>
      <c r="AV45" s="962"/>
      <c r="AW45" s="962"/>
      <c r="AX45" s="962"/>
      <c r="AY45" s="962"/>
      <c r="AZ45" s="995"/>
      <c r="BA45" s="995"/>
      <c r="BB45" s="995"/>
      <c r="BC45" s="995"/>
      <c r="BD45" s="995"/>
      <c r="BE45" s="963"/>
      <c r="BF45" s="963"/>
      <c r="BG45" s="963"/>
      <c r="BH45" s="963"/>
      <c r="BI45" s="964"/>
      <c r="BJ45" s="56"/>
      <c r="BK45" s="56"/>
      <c r="BL45" s="56"/>
      <c r="BM45" s="56"/>
      <c r="BN45" s="56"/>
      <c r="BO45" s="55"/>
      <c r="BP45" s="55"/>
      <c r="BQ45" s="52">
        <v>39</v>
      </c>
      <c r="BR45" s="72"/>
      <c r="BS45" s="958"/>
      <c r="BT45" s="959"/>
      <c r="BU45" s="959"/>
      <c r="BV45" s="959"/>
      <c r="BW45" s="959"/>
      <c r="BX45" s="959"/>
      <c r="BY45" s="959"/>
      <c r="BZ45" s="959"/>
      <c r="CA45" s="959"/>
      <c r="CB45" s="959"/>
      <c r="CC45" s="959"/>
      <c r="CD45" s="959"/>
      <c r="CE45" s="959"/>
      <c r="CF45" s="959"/>
      <c r="CG45" s="960"/>
      <c r="CH45" s="965"/>
      <c r="CI45" s="966"/>
      <c r="CJ45" s="966"/>
      <c r="CK45" s="966"/>
      <c r="CL45" s="976"/>
      <c r="CM45" s="965"/>
      <c r="CN45" s="966"/>
      <c r="CO45" s="966"/>
      <c r="CP45" s="966"/>
      <c r="CQ45" s="976"/>
      <c r="CR45" s="965"/>
      <c r="CS45" s="966"/>
      <c r="CT45" s="966"/>
      <c r="CU45" s="966"/>
      <c r="CV45" s="976"/>
      <c r="CW45" s="965"/>
      <c r="CX45" s="966"/>
      <c r="CY45" s="966"/>
      <c r="CZ45" s="966"/>
      <c r="DA45" s="976"/>
      <c r="DB45" s="965"/>
      <c r="DC45" s="966"/>
      <c r="DD45" s="966"/>
      <c r="DE45" s="966"/>
      <c r="DF45" s="976"/>
      <c r="DG45" s="965"/>
      <c r="DH45" s="966"/>
      <c r="DI45" s="966"/>
      <c r="DJ45" s="966"/>
      <c r="DK45" s="976"/>
      <c r="DL45" s="965"/>
      <c r="DM45" s="966"/>
      <c r="DN45" s="966"/>
      <c r="DO45" s="966"/>
      <c r="DP45" s="976"/>
      <c r="DQ45" s="965"/>
      <c r="DR45" s="966"/>
      <c r="DS45" s="966"/>
      <c r="DT45" s="966"/>
      <c r="DU45" s="976"/>
      <c r="DV45" s="958"/>
      <c r="DW45" s="959"/>
      <c r="DX45" s="959"/>
      <c r="DY45" s="959"/>
      <c r="DZ45" s="977"/>
      <c r="EA45" s="48"/>
    </row>
    <row r="46" spans="1:131" ht="26.25" customHeight="1" x14ac:dyDescent="0.2">
      <c r="A46" s="52">
        <v>19</v>
      </c>
      <c r="B46" s="958"/>
      <c r="C46" s="959"/>
      <c r="D46" s="959"/>
      <c r="E46" s="959"/>
      <c r="F46" s="959"/>
      <c r="G46" s="959"/>
      <c r="H46" s="959"/>
      <c r="I46" s="959"/>
      <c r="J46" s="959"/>
      <c r="K46" s="959"/>
      <c r="L46" s="959"/>
      <c r="M46" s="959"/>
      <c r="N46" s="959"/>
      <c r="O46" s="959"/>
      <c r="P46" s="960"/>
      <c r="Q46" s="961"/>
      <c r="R46" s="962"/>
      <c r="S46" s="962"/>
      <c r="T46" s="962"/>
      <c r="U46" s="962"/>
      <c r="V46" s="962"/>
      <c r="W46" s="962"/>
      <c r="X46" s="962"/>
      <c r="Y46" s="962"/>
      <c r="Z46" s="962"/>
      <c r="AA46" s="962"/>
      <c r="AB46" s="962"/>
      <c r="AC46" s="962"/>
      <c r="AD46" s="962"/>
      <c r="AE46" s="968"/>
      <c r="AF46" s="988"/>
      <c r="AG46" s="966"/>
      <c r="AH46" s="966"/>
      <c r="AI46" s="966"/>
      <c r="AJ46" s="989"/>
      <c r="AK46" s="967"/>
      <c r="AL46" s="962"/>
      <c r="AM46" s="962"/>
      <c r="AN46" s="962"/>
      <c r="AO46" s="962"/>
      <c r="AP46" s="962"/>
      <c r="AQ46" s="962"/>
      <c r="AR46" s="962"/>
      <c r="AS46" s="962"/>
      <c r="AT46" s="962"/>
      <c r="AU46" s="962"/>
      <c r="AV46" s="962"/>
      <c r="AW46" s="962"/>
      <c r="AX46" s="962"/>
      <c r="AY46" s="962"/>
      <c r="AZ46" s="995"/>
      <c r="BA46" s="995"/>
      <c r="BB46" s="995"/>
      <c r="BC46" s="995"/>
      <c r="BD46" s="995"/>
      <c r="BE46" s="963"/>
      <c r="BF46" s="963"/>
      <c r="BG46" s="963"/>
      <c r="BH46" s="963"/>
      <c r="BI46" s="964"/>
      <c r="BJ46" s="56"/>
      <c r="BK46" s="56"/>
      <c r="BL46" s="56"/>
      <c r="BM46" s="56"/>
      <c r="BN46" s="56"/>
      <c r="BO46" s="55"/>
      <c r="BP46" s="55"/>
      <c r="BQ46" s="52">
        <v>40</v>
      </c>
      <c r="BR46" s="72"/>
      <c r="BS46" s="958"/>
      <c r="BT46" s="959"/>
      <c r="BU46" s="959"/>
      <c r="BV46" s="959"/>
      <c r="BW46" s="959"/>
      <c r="BX46" s="959"/>
      <c r="BY46" s="959"/>
      <c r="BZ46" s="959"/>
      <c r="CA46" s="959"/>
      <c r="CB46" s="959"/>
      <c r="CC46" s="959"/>
      <c r="CD46" s="959"/>
      <c r="CE46" s="959"/>
      <c r="CF46" s="959"/>
      <c r="CG46" s="960"/>
      <c r="CH46" s="965"/>
      <c r="CI46" s="966"/>
      <c r="CJ46" s="966"/>
      <c r="CK46" s="966"/>
      <c r="CL46" s="976"/>
      <c r="CM46" s="965"/>
      <c r="CN46" s="966"/>
      <c r="CO46" s="966"/>
      <c r="CP46" s="966"/>
      <c r="CQ46" s="976"/>
      <c r="CR46" s="965"/>
      <c r="CS46" s="966"/>
      <c r="CT46" s="966"/>
      <c r="CU46" s="966"/>
      <c r="CV46" s="976"/>
      <c r="CW46" s="965"/>
      <c r="CX46" s="966"/>
      <c r="CY46" s="966"/>
      <c r="CZ46" s="966"/>
      <c r="DA46" s="976"/>
      <c r="DB46" s="965"/>
      <c r="DC46" s="966"/>
      <c r="DD46" s="966"/>
      <c r="DE46" s="966"/>
      <c r="DF46" s="976"/>
      <c r="DG46" s="965"/>
      <c r="DH46" s="966"/>
      <c r="DI46" s="966"/>
      <c r="DJ46" s="966"/>
      <c r="DK46" s="976"/>
      <c r="DL46" s="965"/>
      <c r="DM46" s="966"/>
      <c r="DN46" s="966"/>
      <c r="DO46" s="966"/>
      <c r="DP46" s="976"/>
      <c r="DQ46" s="965"/>
      <c r="DR46" s="966"/>
      <c r="DS46" s="966"/>
      <c r="DT46" s="966"/>
      <c r="DU46" s="976"/>
      <c r="DV46" s="958"/>
      <c r="DW46" s="959"/>
      <c r="DX46" s="959"/>
      <c r="DY46" s="959"/>
      <c r="DZ46" s="977"/>
      <c r="EA46" s="48"/>
    </row>
    <row r="47" spans="1:131" ht="26.25" customHeight="1" x14ac:dyDescent="0.2">
      <c r="A47" s="52">
        <v>20</v>
      </c>
      <c r="B47" s="958"/>
      <c r="C47" s="959"/>
      <c r="D47" s="959"/>
      <c r="E47" s="959"/>
      <c r="F47" s="959"/>
      <c r="G47" s="959"/>
      <c r="H47" s="959"/>
      <c r="I47" s="959"/>
      <c r="J47" s="959"/>
      <c r="K47" s="959"/>
      <c r="L47" s="959"/>
      <c r="M47" s="959"/>
      <c r="N47" s="959"/>
      <c r="O47" s="959"/>
      <c r="P47" s="960"/>
      <c r="Q47" s="961"/>
      <c r="R47" s="962"/>
      <c r="S47" s="962"/>
      <c r="T47" s="962"/>
      <c r="U47" s="962"/>
      <c r="V47" s="962"/>
      <c r="W47" s="962"/>
      <c r="X47" s="962"/>
      <c r="Y47" s="962"/>
      <c r="Z47" s="962"/>
      <c r="AA47" s="962"/>
      <c r="AB47" s="962"/>
      <c r="AC47" s="962"/>
      <c r="AD47" s="962"/>
      <c r="AE47" s="968"/>
      <c r="AF47" s="988"/>
      <c r="AG47" s="966"/>
      <c r="AH47" s="966"/>
      <c r="AI47" s="966"/>
      <c r="AJ47" s="989"/>
      <c r="AK47" s="967"/>
      <c r="AL47" s="962"/>
      <c r="AM47" s="962"/>
      <c r="AN47" s="962"/>
      <c r="AO47" s="962"/>
      <c r="AP47" s="962"/>
      <c r="AQ47" s="962"/>
      <c r="AR47" s="962"/>
      <c r="AS47" s="962"/>
      <c r="AT47" s="962"/>
      <c r="AU47" s="962"/>
      <c r="AV47" s="962"/>
      <c r="AW47" s="962"/>
      <c r="AX47" s="962"/>
      <c r="AY47" s="962"/>
      <c r="AZ47" s="995"/>
      <c r="BA47" s="995"/>
      <c r="BB47" s="995"/>
      <c r="BC47" s="995"/>
      <c r="BD47" s="995"/>
      <c r="BE47" s="963"/>
      <c r="BF47" s="963"/>
      <c r="BG47" s="963"/>
      <c r="BH47" s="963"/>
      <c r="BI47" s="964"/>
      <c r="BJ47" s="56"/>
      <c r="BK47" s="56"/>
      <c r="BL47" s="56"/>
      <c r="BM47" s="56"/>
      <c r="BN47" s="56"/>
      <c r="BO47" s="55"/>
      <c r="BP47" s="55"/>
      <c r="BQ47" s="52">
        <v>41</v>
      </c>
      <c r="BR47" s="72"/>
      <c r="BS47" s="958"/>
      <c r="BT47" s="959"/>
      <c r="BU47" s="959"/>
      <c r="BV47" s="959"/>
      <c r="BW47" s="959"/>
      <c r="BX47" s="959"/>
      <c r="BY47" s="959"/>
      <c r="BZ47" s="959"/>
      <c r="CA47" s="959"/>
      <c r="CB47" s="959"/>
      <c r="CC47" s="959"/>
      <c r="CD47" s="959"/>
      <c r="CE47" s="959"/>
      <c r="CF47" s="959"/>
      <c r="CG47" s="960"/>
      <c r="CH47" s="965"/>
      <c r="CI47" s="966"/>
      <c r="CJ47" s="966"/>
      <c r="CK47" s="966"/>
      <c r="CL47" s="976"/>
      <c r="CM47" s="965"/>
      <c r="CN47" s="966"/>
      <c r="CO47" s="966"/>
      <c r="CP47" s="966"/>
      <c r="CQ47" s="976"/>
      <c r="CR47" s="965"/>
      <c r="CS47" s="966"/>
      <c r="CT47" s="966"/>
      <c r="CU47" s="966"/>
      <c r="CV47" s="976"/>
      <c r="CW47" s="965"/>
      <c r="CX47" s="966"/>
      <c r="CY47" s="966"/>
      <c r="CZ47" s="966"/>
      <c r="DA47" s="976"/>
      <c r="DB47" s="965"/>
      <c r="DC47" s="966"/>
      <c r="DD47" s="966"/>
      <c r="DE47" s="966"/>
      <c r="DF47" s="976"/>
      <c r="DG47" s="965"/>
      <c r="DH47" s="966"/>
      <c r="DI47" s="966"/>
      <c r="DJ47" s="966"/>
      <c r="DK47" s="976"/>
      <c r="DL47" s="965"/>
      <c r="DM47" s="966"/>
      <c r="DN47" s="966"/>
      <c r="DO47" s="966"/>
      <c r="DP47" s="976"/>
      <c r="DQ47" s="965"/>
      <c r="DR47" s="966"/>
      <c r="DS47" s="966"/>
      <c r="DT47" s="966"/>
      <c r="DU47" s="976"/>
      <c r="DV47" s="958"/>
      <c r="DW47" s="959"/>
      <c r="DX47" s="959"/>
      <c r="DY47" s="959"/>
      <c r="DZ47" s="977"/>
      <c r="EA47" s="48"/>
    </row>
    <row r="48" spans="1:131" ht="26.25" customHeight="1" x14ac:dyDescent="0.2">
      <c r="A48" s="52">
        <v>21</v>
      </c>
      <c r="B48" s="958"/>
      <c r="C48" s="959"/>
      <c r="D48" s="959"/>
      <c r="E48" s="959"/>
      <c r="F48" s="959"/>
      <c r="G48" s="959"/>
      <c r="H48" s="959"/>
      <c r="I48" s="959"/>
      <c r="J48" s="959"/>
      <c r="K48" s="959"/>
      <c r="L48" s="959"/>
      <c r="M48" s="959"/>
      <c r="N48" s="959"/>
      <c r="O48" s="959"/>
      <c r="P48" s="960"/>
      <c r="Q48" s="961"/>
      <c r="R48" s="962"/>
      <c r="S48" s="962"/>
      <c r="T48" s="962"/>
      <c r="U48" s="962"/>
      <c r="V48" s="962"/>
      <c r="W48" s="962"/>
      <c r="X48" s="962"/>
      <c r="Y48" s="962"/>
      <c r="Z48" s="962"/>
      <c r="AA48" s="962"/>
      <c r="AB48" s="962"/>
      <c r="AC48" s="962"/>
      <c r="AD48" s="962"/>
      <c r="AE48" s="968"/>
      <c r="AF48" s="988"/>
      <c r="AG48" s="966"/>
      <c r="AH48" s="966"/>
      <c r="AI48" s="966"/>
      <c r="AJ48" s="989"/>
      <c r="AK48" s="967"/>
      <c r="AL48" s="962"/>
      <c r="AM48" s="962"/>
      <c r="AN48" s="962"/>
      <c r="AO48" s="962"/>
      <c r="AP48" s="962"/>
      <c r="AQ48" s="962"/>
      <c r="AR48" s="962"/>
      <c r="AS48" s="962"/>
      <c r="AT48" s="962"/>
      <c r="AU48" s="962"/>
      <c r="AV48" s="962"/>
      <c r="AW48" s="962"/>
      <c r="AX48" s="962"/>
      <c r="AY48" s="962"/>
      <c r="AZ48" s="995"/>
      <c r="BA48" s="995"/>
      <c r="BB48" s="995"/>
      <c r="BC48" s="995"/>
      <c r="BD48" s="995"/>
      <c r="BE48" s="963"/>
      <c r="BF48" s="963"/>
      <c r="BG48" s="963"/>
      <c r="BH48" s="963"/>
      <c r="BI48" s="964"/>
      <c r="BJ48" s="56"/>
      <c r="BK48" s="56"/>
      <c r="BL48" s="56"/>
      <c r="BM48" s="56"/>
      <c r="BN48" s="56"/>
      <c r="BO48" s="55"/>
      <c r="BP48" s="55"/>
      <c r="BQ48" s="52">
        <v>42</v>
      </c>
      <c r="BR48" s="72"/>
      <c r="BS48" s="958"/>
      <c r="BT48" s="959"/>
      <c r="BU48" s="959"/>
      <c r="BV48" s="959"/>
      <c r="BW48" s="959"/>
      <c r="BX48" s="959"/>
      <c r="BY48" s="959"/>
      <c r="BZ48" s="959"/>
      <c r="CA48" s="959"/>
      <c r="CB48" s="959"/>
      <c r="CC48" s="959"/>
      <c r="CD48" s="959"/>
      <c r="CE48" s="959"/>
      <c r="CF48" s="959"/>
      <c r="CG48" s="960"/>
      <c r="CH48" s="965"/>
      <c r="CI48" s="966"/>
      <c r="CJ48" s="966"/>
      <c r="CK48" s="966"/>
      <c r="CL48" s="976"/>
      <c r="CM48" s="965"/>
      <c r="CN48" s="966"/>
      <c r="CO48" s="966"/>
      <c r="CP48" s="966"/>
      <c r="CQ48" s="976"/>
      <c r="CR48" s="965"/>
      <c r="CS48" s="966"/>
      <c r="CT48" s="966"/>
      <c r="CU48" s="966"/>
      <c r="CV48" s="976"/>
      <c r="CW48" s="965"/>
      <c r="CX48" s="966"/>
      <c r="CY48" s="966"/>
      <c r="CZ48" s="966"/>
      <c r="DA48" s="976"/>
      <c r="DB48" s="965"/>
      <c r="DC48" s="966"/>
      <c r="DD48" s="966"/>
      <c r="DE48" s="966"/>
      <c r="DF48" s="976"/>
      <c r="DG48" s="965"/>
      <c r="DH48" s="966"/>
      <c r="DI48" s="966"/>
      <c r="DJ48" s="966"/>
      <c r="DK48" s="976"/>
      <c r="DL48" s="965"/>
      <c r="DM48" s="966"/>
      <c r="DN48" s="966"/>
      <c r="DO48" s="966"/>
      <c r="DP48" s="976"/>
      <c r="DQ48" s="965"/>
      <c r="DR48" s="966"/>
      <c r="DS48" s="966"/>
      <c r="DT48" s="966"/>
      <c r="DU48" s="976"/>
      <c r="DV48" s="958"/>
      <c r="DW48" s="959"/>
      <c r="DX48" s="959"/>
      <c r="DY48" s="959"/>
      <c r="DZ48" s="977"/>
      <c r="EA48" s="48"/>
    </row>
    <row r="49" spans="1:131" ht="26.25" customHeight="1" x14ac:dyDescent="0.2">
      <c r="A49" s="52">
        <v>22</v>
      </c>
      <c r="B49" s="958"/>
      <c r="C49" s="959"/>
      <c r="D49" s="959"/>
      <c r="E49" s="959"/>
      <c r="F49" s="959"/>
      <c r="G49" s="959"/>
      <c r="H49" s="959"/>
      <c r="I49" s="959"/>
      <c r="J49" s="959"/>
      <c r="K49" s="959"/>
      <c r="L49" s="959"/>
      <c r="M49" s="959"/>
      <c r="N49" s="959"/>
      <c r="O49" s="959"/>
      <c r="P49" s="960"/>
      <c r="Q49" s="961"/>
      <c r="R49" s="962"/>
      <c r="S49" s="962"/>
      <c r="T49" s="962"/>
      <c r="U49" s="962"/>
      <c r="V49" s="962"/>
      <c r="W49" s="962"/>
      <c r="X49" s="962"/>
      <c r="Y49" s="962"/>
      <c r="Z49" s="962"/>
      <c r="AA49" s="962"/>
      <c r="AB49" s="962"/>
      <c r="AC49" s="962"/>
      <c r="AD49" s="962"/>
      <c r="AE49" s="968"/>
      <c r="AF49" s="988"/>
      <c r="AG49" s="966"/>
      <c r="AH49" s="966"/>
      <c r="AI49" s="966"/>
      <c r="AJ49" s="989"/>
      <c r="AK49" s="967"/>
      <c r="AL49" s="962"/>
      <c r="AM49" s="962"/>
      <c r="AN49" s="962"/>
      <c r="AO49" s="962"/>
      <c r="AP49" s="962"/>
      <c r="AQ49" s="962"/>
      <c r="AR49" s="962"/>
      <c r="AS49" s="962"/>
      <c r="AT49" s="962"/>
      <c r="AU49" s="962"/>
      <c r="AV49" s="962"/>
      <c r="AW49" s="962"/>
      <c r="AX49" s="962"/>
      <c r="AY49" s="962"/>
      <c r="AZ49" s="995"/>
      <c r="BA49" s="995"/>
      <c r="BB49" s="995"/>
      <c r="BC49" s="995"/>
      <c r="BD49" s="995"/>
      <c r="BE49" s="963"/>
      <c r="BF49" s="963"/>
      <c r="BG49" s="963"/>
      <c r="BH49" s="963"/>
      <c r="BI49" s="964"/>
      <c r="BJ49" s="56"/>
      <c r="BK49" s="56"/>
      <c r="BL49" s="56"/>
      <c r="BM49" s="56"/>
      <c r="BN49" s="56"/>
      <c r="BO49" s="55"/>
      <c r="BP49" s="55"/>
      <c r="BQ49" s="52">
        <v>43</v>
      </c>
      <c r="BR49" s="72"/>
      <c r="BS49" s="958"/>
      <c r="BT49" s="959"/>
      <c r="BU49" s="959"/>
      <c r="BV49" s="959"/>
      <c r="BW49" s="959"/>
      <c r="BX49" s="959"/>
      <c r="BY49" s="959"/>
      <c r="BZ49" s="959"/>
      <c r="CA49" s="959"/>
      <c r="CB49" s="959"/>
      <c r="CC49" s="959"/>
      <c r="CD49" s="959"/>
      <c r="CE49" s="959"/>
      <c r="CF49" s="959"/>
      <c r="CG49" s="960"/>
      <c r="CH49" s="965"/>
      <c r="CI49" s="966"/>
      <c r="CJ49" s="966"/>
      <c r="CK49" s="966"/>
      <c r="CL49" s="976"/>
      <c r="CM49" s="965"/>
      <c r="CN49" s="966"/>
      <c r="CO49" s="966"/>
      <c r="CP49" s="966"/>
      <c r="CQ49" s="976"/>
      <c r="CR49" s="965"/>
      <c r="CS49" s="966"/>
      <c r="CT49" s="966"/>
      <c r="CU49" s="966"/>
      <c r="CV49" s="976"/>
      <c r="CW49" s="965"/>
      <c r="CX49" s="966"/>
      <c r="CY49" s="966"/>
      <c r="CZ49" s="966"/>
      <c r="DA49" s="976"/>
      <c r="DB49" s="965"/>
      <c r="DC49" s="966"/>
      <c r="DD49" s="966"/>
      <c r="DE49" s="966"/>
      <c r="DF49" s="976"/>
      <c r="DG49" s="965"/>
      <c r="DH49" s="966"/>
      <c r="DI49" s="966"/>
      <c r="DJ49" s="966"/>
      <c r="DK49" s="976"/>
      <c r="DL49" s="965"/>
      <c r="DM49" s="966"/>
      <c r="DN49" s="966"/>
      <c r="DO49" s="966"/>
      <c r="DP49" s="976"/>
      <c r="DQ49" s="965"/>
      <c r="DR49" s="966"/>
      <c r="DS49" s="966"/>
      <c r="DT49" s="966"/>
      <c r="DU49" s="976"/>
      <c r="DV49" s="958"/>
      <c r="DW49" s="959"/>
      <c r="DX49" s="959"/>
      <c r="DY49" s="959"/>
      <c r="DZ49" s="977"/>
      <c r="EA49" s="48"/>
    </row>
    <row r="50" spans="1:131" ht="26.25" customHeight="1" x14ac:dyDescent="0.2">
      <c r="A50" s="52">
        <v>23</v>
      </c>
      <c r="B50" s="958"/>
      <c r="C50" s="959"/>
      <c r="D50" s="959"/>
      <c r="E50" s="959"/>
      <c r="F50" s="959"/>
      <c r="G50" s="959"/>
      <c r="H50" s="959"/>
      <c r="I50" s="959"/>
      <c r="J50" s="959"/>
      <c r="K50" s="959"/>
      <c r="L50" s="959"/>
      <c r="M50" s="959"/>
      <c r="N50" s="959"/>
      <c r="O50" s="959"/>
      <c r="P50" s="960"/>
      <c r="Q50" s="985"/>
      <c r="R50" s="986"/>
      <c r="S50" s="986"/>
      <c r="T50" s="986"/>
      <c r="U50" s="986"/>
      <c r="V50" s="986"/>
      <c r="W50" s="986"/>
      <c r="X50" s="986"/>
      <c r="Y50" s="986"/>
      <c r="Z50" s="986"/>
      <c r="AA50" s="986"/>
      <c r="AB50" s="986"/>
      <c r="AC50" s="986"/>
      <c r="AD50" s="986"/>
      <c r="AE50" s="987"/>
      <c r="AF50" s="988"/>
      <c r="AG50" s="966"/>
      <c r="AH50" s="966"/>
      <c r="AI50" s="966"/>
      <c r="AJ50" s="989"/>
      <c r="AK50" s="990"/>
      <c r="AL50" s="986"/>
      <c r="AM50" s="986"/>
      <c r="AN50" s="986"/>
      <c r="AO50" s="986"/>
      <c r="AP50" s="986"/>
      <c r="AQ50" s="986"/>
      <c r="AR50" s="986"/>
      <c r="AS50" s="986"/>
      <c r="AT50" s="986"/>
      <c r="AU50" s="986"/>
      <c r="AV50" s="986"/>
      <c r="AW50" s="986"/>
      <c r="AX50" s="986"/>
      <c r="AY50" s="986"/>
      <c r="AZ50" s="991"/>
      <c r="BA50" s="991"/>
      <c r="BB50" s="991"/>
      <c r="BC50" s="991"/>
      <c r="BD50" s="991"/>
      <c r="BE50" s="963"/>
      <c r="BF50" s="963"/>
      <c r="BG50" s="963"/>
      <c r="BH50" s="963"/>
      <c r="BI50" s="964"/>
      <c r="BJ50" s="56"/>
      <c r="BK50" s="56"/>
      <c r="BL50" s="56"/>
      <c r="BM50" s="56"/>
      <c r="BN50" s="56"/>
      <c r="BO50" s="55"/>
      <c r="BP50" s="55"/>
      <c r="BQ50" s="52">
        <v>44</v>
      </c>
      <c r="BR50" s="72"/>
      <c r="BS50" s="958"/>
      <c r="BT50" s="959"/>
      <c r="BU50" s="959"/>
      <c r="BV50" s="959"/>
      <c r="BW50" s="959"/>
      <c r="BX50" s="959"/>
      <c r="BY50" s="959"/>
      <c r="BZ50" s="959"/>
      <c r="CA50" s="959"/>
      <c r="CB50" s="959"/>
      <c r="CC50" s="959"/>
      <c r="CD50" s="959"/>
      <c r="CE50" s="959"/>
      <c r="CF50" s="959"/>
      <c r="CG50" s="960"/>
      <c r="CH50" s="965"/>
      <c r="CI50" s="966"/>
      <c r="CJ50" s="966"/>
      <c r="CK50" s="966"/>
      <c r="CL50" s="976"/>
      <c r="CM50" s="965"/>
      <c r="CN50" s="966"/>
      <c r="CO50" s="966"/>
      <c r="CP50" s="966"/>
      <c r="CQ50" s="976"/>
      <c r="CR50" s="965"/>
      <c r="CS50" s="966"/>
      <c r="CT50" s="966"/>
      <c r="CU50" s="966"/>
      <c r="CV50" s="976"/>
      <c r="CW50" s="965"/>
      <c r="CX50" s="966"/>
      <c r="CY50" s="966"/>
      <c r="CZ50" s="966"/>
      <c r="DA50" s="976"/>
      <c r="DB50" s="965"/>
      <c r="DC50" s="966"/>
      <c r="DD50" s="966"/>
      <c r="DE50" s="966"/>
      <c r="DF50" s="976"/>
      <c r="DG50" s="965"/>
      <c r="DH50" s="966"/>
      <c r="DI50" s="966"/>
      <c r="DJ50" s="966"/>
      <c r="DK50" s="976"/>
      <c r="DL50" s="965"/>
      <c r="DM50" s="966"/>
      <c r="DN50" s="966"/>
      <c r="DO50" s="966"/>
      <c r="DP50" s="976"/>
      <c r="DQ50" s="965"/>
      <c r="DR50" s="966"/>
      <c r="DS50" s="966"/>
      <c r="DT50" s="966"/>
      <c r="DU50" s="976"/>
      <c r="DV50" s="958"/>
      <c r="DW50" s="959"/>
      <c r="DX50" s="959"/>
      <c r="DY50" s="959"/>
      <c r="DZ50" s="977"/>
      <c r="EA50" s="48"/>
    </row>
    <row r="51" spans="1:131" ht="26.25" customHeight="1" x14ac:dyDescent="0.2">
      <c r="A51" s="52">
        <v>24</v>
      </c>
      <c r="B51" s="958"/>
      <c r="C51" s="959"/>
      <c r="D51" s="959"/>
      <c r="E51" s="959"/>
      <c r="F51" s="959"/>
      <c r="G51" s="959"/>
      <c r="H51" s="959"/>
      <c r="I51" s="959"/>
      <c r="J51" s="959"/>
      <c r="K51" s="959"/>
      <c r="L51" s="959"/>
      <c r="M51" s="959"/>
      <c r="N51" s="959"/>
      <c r="O51" s="959"/>
      <c r="P51" s="960"/>
      <c r="Q51" s="985"/>
      <c r="R51" s="986"/>
      <c r="S51" s="986"/>
      <c r="T51" s="986"/>
      <c r="U51" s="986"/>
      <c r="V51" s="986"/>
      <c r="W51" s="986"/>
      <c r="X51" s="986"/>
      <c r="Y51" s="986"/>
      <c r="Z51" s="986"/>
      <c r="AA51" s="986"/>
      <c r="AB51" s="986"/>
      <c r="AC51" s="986"/>
      <c r="AD51" s="986"/>
      <c r="AE51" s="987"/>
      <c r="AF51" s="988"/>
      <c r="AG51" s="966"/>
      <c r="AH51" s="966"/>
      <c r="AI51" s="966"/>
      <c r="AJ51" s="989"/>
      <c r="AK51" s="990"/>
      <c r="AL51" s="986"/>
      <c r="AM51" s="986"/>
      <c r="AN51" s="986"/>
      <c r="AO51" s="986"/>
      <c r="AP51" s="986"/>
      <c r="AQ51" s="986"/>
      <c r="AR51" s="986"/>
      <c r="AS51" s="986"/>
      <c r="AT51" s="986"/>
      <c r="AU51" s="986"/>
      <c r="AV51" s="986"/>
      <c r="AW51" s="986"/>
      <c r="AX51" s="986"/>
      <c r="AY51" s="986"/>
      <c r="AZ51" s="991"/>
      <c r="BA51" s="991"/>
      <c r="BB51" s="991"/>
      <c r="BC51" s="991"/>
      <c r="BD51" s="991"/>
      <c r="BE51" s="963"/>
      <c r="BF51" s="963"/>
      <c r="BG51" s="963"/>
      <c r="BH51" s="963"/>
      <c r="BI51" s="964"/>
      <c r="BJ51" s="56"/>
      <c r="BK51" s="56"/>
      <c r="BL51" s="56"/>
      <c r="BM51" s="56"/>
      <c r="BN51" s="56"/>
      <c r="BO51" s="55"/>
      <c r="BP51" s="55"/>
      <c r="BQ51" s="52">
        <v>45</v>
      </c>
      <c r="BR51" s="72"/>
      <c r="BS51" s="958"/>
      <c r="BT51" s="959"/>
      <c r="BU51" s="959"/>
      <c r="BV51" s="959"/>
      <c r="BW51" s="959"/>
      <c r="BX51" s="959"/>
      <c r="BY51" s="959"/>
      <c r="BZ51" s="959"/>
      <c r="CA51" s="959"/>
      <c r="CB51" s="959"/>
      <c r="CC51" s="959"/>
      <c r="CD51" s="959"/>
      <c r="CE51" s="959"/>
      <c r="CF51" s="959"/>
      <c r="CG51" s="960"/>
      <c r="CH51" s="965"/>
      <c r="CI51" s="966"/>
      <c r="CJ51" s="966"/>
      <c r="CK51" s="966"/>
      <c r="CL51" s="976"/>
      <c r="CM51" s="965"/>
      <c r="CN51" s="966"/>
      <c r="CO51" s="966"/>
      <c r="CP51" s="966"/>
      <c r="CQ51" s="976"/>
      <c r="CR51" s="965"/>
      <c r="CS51" s="966"/>
      <c r="CT51" s="966"/>
      <c r="CU51" s="966"/>
      <c r="CV51" s="976"/>
      <c r="CW51" s="965"/>
      <c r="CX51" s="966"/>
      <c r="CY51" s="966"/>
      <c r="CZ51" s="966"/>
      <c r="DA51" s="976"/>
      <c r="DB51" s="965"/>
      <c r="DC51" s="966"/>
      <c r="DD51" s="966"/>
      <c r="DE51" s="966"/>
      <c r="DF51" s="976"/>
      <c r="DG51" s="965"/>
      <c r="DH51" s="966"/>
      <c r="DI51" s="966"/>
      <c r="DJ51" s="966"/>
      <c r="DK51" s="976"/>
      <c r="DL51" s="965"/>
      <c r="DM51" s="966"/>
      <c r="DN51" s="966"/>
      <c r="DO51" s="966"/>
      <c r="DP51" s="976"/>
      <c r="DQ51" s="965"/>
      <c r="DR51" s="966"/>
      <c r="DS51" s="966"/>
      <c r="DT51" s="966"/>
      <c r="DU51" s="976"/>
      <c r="DV51" s="958"/>
      <c r="DW51" s="959"/>
      <c r="DX51" s="959"/>
      <c r="DY51" s="959"/>
      <c r="DZ51" s="977"/>
      <c r="EA51" s="48"/>
    </row>
    <row r="52" spans="1:131" ht="26.25" customHeight="1" x14ac:dyDescent="0.2">
      <c r="A52" s="52">
        <v>25</v>
      </c>
      <c r="B52" s="958"/>
      <c r="C52" s="959"/>
      <c r="D52" s="959"/>
      <c r="E52" s="959"/>
      <c r="F52" s="959"/>
      <c r="G52" s="959"/>
      <c r="H52" s="959"/>
      <c r="I52" s="959"/>
      <c r="J52" s="959"/>
      <c r="K52" s="959"/>
      <c r="L52" s="959"/>
      <c r="M52" s="959"/>
      <c r="N52" s="959"/>
      <c r="O52" s="959"/>
      <c r="P52" s="960"/>
      <c r="Q52" s="985"/>
      <c r="R52" s="986"/>
      <c r="S52" s="986"/>
      <c r="T52" s="986"/>
      <c r="U52" s="986"/>
      <c r="V52" s="986"/>
      <c r="W52" s="986"/>
      <c r="X52" s="986"/>
      <c r="Y52" s="986"/>
      <c r="Z52" s="986"/>
      <c r="AA52" s="986"/>
      <c r="AB52" s="986"/>
      <c r="AC52" s="986"/>
      <c r="AD52" s="986"/>
      <c r="AE52" s="987"/>
      <c r="AF52" s="988"/>
      <c r="AG52" s="966"/>
      <c r="AH52" s="966"/>
      <c r="AI52" s="966"/>
      <c r="AJ52" s="989"/>
      <c r="AK52" s="990"/>
      <c r="AL52" s="986"/>
      <c r="AM52" s="986"/>
      <c r="AN52" s="986"/>
      <c r="AO52" s="986"/>
      <c r="AP52" s="986"/>
      <c r="AQ52" s="986"/>
      <c r="AR52" s="986"/>
      <c r="AS52" s="986"/>
      <c r="AT52" s="986"/>
      <c r="AU52" s="986"/>
      <c r="AV52" s="986"/>
      <c r="AW52" s="986"/>
      <c r="AX52" s="986"/>
      <c r="AY52" s="986"/>
      <c r="AZ52" s="991"/>
      <c r="BA52" s="991"/>
      <c r="BB52" s="991"/>
      <c r="BC52" s="991"/>
      <c r="BD52" s="991"/>
      <c r="BE52" s="963"/>
      <c r="BF52" s="963"/>
      <c r="BG52" s="963"/>
      <c r="BH52" s="963"/>
      <c r="BI52" s="964"/>
      <c r="BJ52" s="56"/>
      <c r="BK52" s="56"/>
      <c r="BL52" s="56"/>
      <c r="BM52" s="56"/>
      <c r="BN52" s="56"/>
      <c r="BO52" s="55"/>
      <c r="BP52" s="55"/>
      <c r="BQ52" s="52">
        <v>46</v>
      </c>
      <c r="BR52" s="72"/>
      <c r="BS52" s="958"/>
      <c r="BT52" s="959"/>
      <c r="BU52" s="959"/>
      <c r="BV52" s="959"/>
      <c r="BW52" s="959"/>
      <c r="BX52" s="959"/>
      <c r="BY52" s="959"/>
      <c r="BZ52" s="959"/>
      <c r="CA52" s="959"/>
      <c r="CB52" s="959"/>
      <c r="CC52" s="959"/>
      <c r="CD52" s="959"/>
      <c r="CE52" s="959"/>
      <c r="CF52" s="959"/>
      <c r="CG52" s="960"/>
      <c r="CH52" s="965"/>
      <c r="CI52" s="966"/>
      <c r="CJ52" s="966"/>
      <c r="CK52" s="966"/>
      <c r="CL52" s="976"/>
      <c r="CM52" s="965"/>
      <c r="CN52" s="966"/>
      <c r="CO52" s="966"/>
      <c r="CP52" s="966"/>
      <c r="CQ52" s="976"/>
      <c r="CR52" s="965"/>
      <c r="CS52" s="966"/>
      <c r="CT52" s="966"/>
      <c r="CU52" s="966"/>
      <c r="CV52" s="976"/>
      <c r="CW52" s="965"/>
      <c r="CX52" s="966"/>
      <c r="CY52" s="966"/>
      <c r="CZ52" s="966"/>
      <c r="DA52" s="976"/>
      <c r="DB52" s="965"/>
      <c r="DC52" s="966"/>
      <c r="DD52" s="966"/>
      <c r="DE52" s="966"/>
      <c r="DF52" s="976"/>
      <c r="DG52" s="965"/>
      <c r="DH52" s="966"/>
      <c r="DI52" s="966"/>
      <c r="DJ52" s="966"/>
      <c r="DK52" s="976"/>
      <c r="DL52" s="965"/>
      <c r="DM52" s="966"/>
      <c r="DN52" s="966"/>
      <c r="DO52" s="966"/>
      <c r="DP52" s="976"/>
      <c r="DQ52" s="965"/>
      <c r="DR52" s="966"/>
      <c r="DS52" s="966"/>
      <c r="DT52" s="966"/>
      <c r="DU52" s="976"/>
      <c r="DV52" s="958"/>
      <c r="DW52" s="959"/>
      <c r="DX52" s="959"/>
      <c r="DY52" s="959"/>
      <c r="DZ52" s="977"/>
      <c r="EA52" s="48"/>
    </row>
    <row r="53" spans="1:131" ht="26.25" customHeight="1" x14ac:dyDescent="0.2">
      <c r="A53" s="52">
        <v>26</v>
      </c>
      <c r="B53" s="958"/>
      <c r="C53" s="959"/>
      <c r="D53" s="959"/>
      <c r="E53" s="959"/>
      <c r="F53" s="959"/>
      <c r="G53" s="959"/>
      <c r="H53" s="959"/>
      <c r="I53" s="959"/>
      <c r="J53" s="959"/>
      <c r="K53" s="959"/>
      <c r="L53" s="959"/>
      <c r="M53" s="959"/>
      <c r="N53" s="959"/>
      <c r="O53" s="959"/>
      <c r="P53" s="960"/>
      <c r="Q53" s="985"/>
      <c r="R53" s="986"/>
      <c r="S53" s="986"/>
      <c r="T53" s="986"/>
      <c r="U53" s="986"/>
      <c r="V53" s="986"/>
      <c r="W53" s="986"/>
      <c r="X53" s="986"/>
      <c r="Y53" s="986"/>
      <c r="Z53" s="986"/>
      <c r="AA53" s="986"/>
      <c r="AB53" s="986"/>
      <c r="AC53" s="986"/>
      <c r="AD53" s="986"/>
      <c r="AE53" s="987"/>
      <c r="AF53" s="988"/>
      <c r="AG53" s="966"/>
      <c r="AH53" s="966"/>
      <c r="AI53" s="966"/>
      <c r="AJ53" s="989"/>
      <c r="AK53" s="990"/>
      <c r="AL53" s="986"/>
      <c r="AM53" s="986"/>
      <c r="AN53" s="986"/>
      <c r="AO53" s="986"/>
      <c r="AP53" s="986"/>
      <c r="AQ53" s="986"/>
      <c r="AR53" s="986"/>
      <c r="AS53" s="986"/>
      <c r="AT53" s="986"/>
      <c r="AU53" s="986"/>
      <c r="AV53" s="986"/>
      <c r="AW53" s="986"/>
      <c r="AX53" s="986"/>
      <c r="AY53" s="986"/>
      <c r="AZ53" s="991"/>
      <c r="BA53" s="991"/>
      <c r="BB53" s="991"/>
      <c r="BC53" s="991"/>
      <c r="BD53" s="991"/>
      <c r="BE53" s="963"/>
      <c r="BF53" s="963"/>
      <c r="BG53" s="963"/>
      <c r="BH53" s="963"/>
      <c r="BI53" s="964"/>
      <c r="BJ53" s="56"/>
      <c r="BK53" s="56"/>
      <c r="BL53" s="56"/>
      <c r="BM53" s="56"/>
      <c r="BN53" s="56"/>
      <c r="BO53" s="55"/>
      <c r="BP53" s="55"/>
      <c r="BQ53" s="52">
        <v>47</v>
      </c>
      <c r="BR53" s="72"/>
      <c r="BS53" s="958"/>
      <c r="BT53" s="959"/>
      <c r="BU53" s="959"/>
      <c r="BV53" s="959"/>
      <c r="BW53" s="959"/>
      <c r="BX53" s="959"/>
      <c r="BY53" s="959"/>
      <c r="BZ53" s="959"/>
      <c r="CA53" s="959"/>
      <c r="CB53" s="959"/>
      <c r="CC53" s="959"/>
      <c r="CD53" s="959"/>
      <c r="CE53" s="959"/>
      <c r="CF53" s="959"/>
      <c r="CG53" s="960"/>
      <c r="CH53" s="965"/>
      <c r="CI53" s="966"/>
      <c r="CJ53" s="966"/>
      <c r="CK53" s="966"/>
      <c r="CL53" s="976"/>
      <c r="CM53" s="965"/>
      <c r="CN53" s="966"/>
      <c r="CO53" s="966"/>
      <c r="CP53" s="966"/>
      <c r="CQ53" s="976"/>
      <c r="CR53" s="965"/>
      <c r="CS53" s="966"/>
      <c r="CT53" s="966"/>
      <c r="CU53" s="966"/>
      <c r="CV53" s="976"/>
      <c r="CW53" s="965"/>
      <c r="CX53" s="966"/>
      <c r="CY53" s="966"/>
      <c r="CZ53" s="966"/>
      <c r="DA53" s="976"/>
      <c r="DB53" s="965"/>
      <c r="DC53" s="966"/>
      <c r="DD53" s="966"/>
      <c r="DE53" s="966"/>
      <c r="DF53" s="976"/>
      <c r="DG53" s="965"/>
      <c r="DH53" s="966"/>
      <c r="DI53" s="966"/>
      <c r="DJ53" s="966"/>
      <c r="DK53" s="976"/>
      <c r="DL53" s="965"/>
      <c r="DM53" s="966"/>
      <c r="DN53" s="966"/>
      <c r="DO53" s="966"/>
      <c r="DP53" s="976"/>
      <c r="DQ53" s="965"/>
      <c r="DR53" s="966"/>
      <c r="DS53" s="966"/>
      <c r="DT53" s="966"/>
      <c r="DU53" s="976"/>
      <c r="DV53" s="958"/>
      <c r="DW53" s="959"/>
      <c r="DX53" s="959"/>
      <c r="DY53" s="959"/>
      <c r="DZ53" s="977"/>
      <c r="EA53" s="48"/>
    </row>
    <row r="54" spans="1:131" ht="26.25" customHeight="1" x14ac:dyDescent="0.2">
      <c r="A54" s="52">
        <v>27</v>
      </c>
      <c r="B54" s="958"/>
      <c r="C54" s="959"/>
      <c r="D54" s="959"/>
      <c r="E54" s="959"/>
      <c r="F54" s="959"/>
      <c r="G54" s="959"/>
      <c r="H54" s="959"/>
      <c r="I54" s="959"/>
      <c r="J54" s="959"/>
      <c r="K54" s="959"/>
      <c r="L54" s="959"/>
      <c r="M54" s="959"/>
      <c r="N54" s="959"/>
      <c r="O54" s="959"/>
      <c r="P54" s="960"/>
      <c r="Q54" s="985"/>
      <c r="R54" s="986"/>
      <c r="S54" s="986"/>
      <c r="T54" s="986"/>
      <c r="U54" s="986"/>
      <c r="V54" s="986"/>
      <c r="W54" s="986"/>
      <c r="X54" s="986"/>
      <c r="Y54" s="986"/>
      <c r="Z54" s="986"/>
      <c r="AA54" s="986"/>
      <c r="AB54" s="986"/>
      <c r="AC54" s="986"/>
      <c r="AD54" s="986"/>
      <c r="AE54" s="987"/>
      <c r="AF54" s="988"/>
      <c r="AG54" s="966"/>
      <c r="AH54" s="966"/>
      <c r="AI54" s="966"/>
      <c r="AJ54" s="989"/>
      <c r="AK54" s="990"/>
      <c r="AL54" s="986"/>
      <c r="AM54" s="986"/>
      <c r="AN54" s="986"/>
      <c r="AO54" s="986"/>
      <c r="AP54" s="986"/>
      <c r="AQ54" s="986"/>
      <c r="AR54" s="986"/>
      <c r="AS54" s="986"/>
      <c r="AT54" s="986"/>
      <c r="AU54" s="986"/>
      <c r="AV54" s="986"/>
      <c r="AW54" s="986"/>
      <c r="AX54" s="986"/>
      <c r="AY54" s="986"/>
      <c r="AZ54" s="991"/>
      <c r="BA54" s="991"/>
      <c r="BB54" s="991"/>
      <c r="BC54" s="991"/>
      <c r="BD54" s="991"/>
      <c r="BE54" s="963"/>
      <c r="BF54" s="963"/>
      <c r="BG54" s="963"/>
      <c r="BH54" s="963"/>
      <c r="BI54" s="964"/>
      <c r="BJ54" s="56"/>
      <c r="BK54" s="56"/>
      <c r="BL54" s="56"/>
      <c r="BM54" s="56"/>
      <c r="BN54" s="56"/>
      <c r="BO54" s="55"/>
      <c r="BP54" s="55"/>
      <c r="BQ54" s="52">
        <v>48</v>
      </c>
      <c r="BR54" s="72"/>
      <c r="BS54" s="958"/>
      <c r="BT54" s="959"/>
      <c r="BU54" s="959"/>
      <c r="BV54" s="959"/>
      <c r="BW54" s="959"/>
      <c r="BX54" s="959"/>
      <c r="BY54" s="959"/>
      <c r="BZ54" s="959"/>
      <c r="CA54" s="959"/>
      <c r="CB54" s="959"/>
      <c r="CC54" s="959"/>
      <c r="CD54" s="959"/>
      <c r="CE54" s="959"/>
      <c r="CF54" s="959"/>
      <c r="CG54" s="960"/>
      <c r="CH54" s="965"/>
      <c r="CI54" s="966"/>
      <c r="CJ54" s="966"/>
      <c r="CK54" s="966"/>
      <c r="CL54" s="976"/>
      <c r="CM54" s="965"/>
      <c r="CN54" s="966"/>
      <c r="CO54" s="966"/>
      <c r="CP54" s="966"/>
      <c r="CQ54" s="976"/>
      <c r="CR54" s="965"/>
      <c r="CS54" s="966"/>
      <c r="CT54" s="966"/>
      <c r="CU54" s="966"/>
      <c r="CV54" s="976"/>
      <c r="CW54" s="965"/>
      <c r="CX54" s="966"/>
      <c r="CY54" s="966"/>
      <c r="CZ54" s="966"/>
      <c r="DA54" s="976"/>
      <c r="DB54" s="965"/>
      <c r="DC54" s="966"/>
      <c r="DD54" s="966"/>
      <c r="DE54" s="966"/>
      <c r="DF54" s="976"/>
      <c r="DG54" s="965"/>
      <c r="DH54" s="966"/>
      <c r="DI54" s="966"/>
      <c r="DJ54" s="966"/>
      <c r="DK54" s="976"/>
      <c r="DL54" s="965"/>
      <c r="DM54" s="966"/>
      <c r="DN54" s="966"/>
      <c r="DO54" s="966"/>
      <c r="DP54" s="976"/>
      <c r="DQ54" s="965"/>
      <c r="DR54" s="966"/>
      <c r="DS54" s="966"/>
      <c r="DT54" s="966"/>
      <c r="DU54" s="976"/>
      <c r="DV54" s="958"/>
      <c r="DW54" s="959"/>
      <c r="DX54" s="959"/>
      <c r="DY54" s="959"/>
      <c r="DZ54" s="977"/>
      <c r="EA54" s="48"/>
    </row>
    <row r="55" spans="1:131" ht="26.25" customHeight="1" x14ac:dyDescent="0.2">
      <c r="A55" s="52">
        <v>28</v>
      </c>
      <c r="B55" s="958"/>
      <c r="C55" s="959"/>
      <c r="D55" s="959"/>
      <c r="E55" s="959"/>
      <c r="F55" s="959"/>
      <c r="G55" s="959"/>
      <c r="H55" s="959"/>
      <c r="I55" s="959"/>
      <c r="J55" s="959"/>
      <c r="K55" s="959"/>
      <c r="L55" s="959"/>
      <c r="M55" s="959"/>
      <c r="N55" s="959"/>
      <c r="O55" s="959"/>
      <c r="P55" s="960"/>
      <c r="Q55" s="985"/>
      <c r="R55" s="986"/>
      <c r="S55" s="986"/>
      <c r="T55" s="986"/>
      <c r="U55" s="986"/>
      <c r="V55" s="986"/>
      <c r="W55" s="986"/>
      <c r="X55" s="986"/>
      <c r="Y55" s="986"/>
      <c r="Z55" s="986"/>
      <c r="AA55" s="986"/>
      <c r="AB55" s="986"/>
      <c r="AC55" s="986"/>
      <c r="AD55" s="986"/>
      <c r="AE55" s="987"/>
      <c r="AF55" s="988"/>
      <c r="AG55" s="966"/>
      <c r="AH55" s="966"/>
      <c r="AI55" s="966"/>
      <c r="AJ55" s="989"/>
      <c r="AK55" s="990"/>
      <c r="AL55" s="986"/>
      <c r="AM55" s="986"/>
      <c r="AN55" s="986"/>
      <c r="AO55" s="986"/>
      <c r="AP55" s="986"/>
      <c r="AQ55" s="986"/>
      <c r="AR55" s="986"/>
      <c r="AS55" s="986"/>
      <c r="AT55" s="986"/>
      <c r="AU55" s="986"/>
      <c r="AV55" s="986"/>
      <c r="AW55" s="986"/>
      <c r="AX55" s="986"/>
      <c r="AY55" s="986"/>
      <c r="AZ55" s="991"/>
      <c r="BA55" s="991"/>
      <c r="BB55" s="991"/>
      <c r="BC55" s="991"/>
      <c r="BD55" s="991"/>
      <c r="BE55" s="963"/>
      <c r="BF55" s="963"/>
      <c r="BG55" s="963"/>
      <c r="BH55" s="963"/>
      <c r="BI55" s="964"/>
      <c r="BJ55" s="56"/>
      <c r="BK55" s="56"/>
      <c r="BL55" s="56"/>
      <c r="BM55" s="56"/>
      <c r="BN55" s="56"/>
      <c r="BO55" s="55"/>
      <c r="BP55" s="55"/>
      <c r="BQ55" s="52">
        <v>49</v>
      </c>
      <c r="BR55" s="72"/>
      <c r="BS55" s="958"/>
      <c r="BT55" s="959"/>
      <c r="BU55" s="959"/>
      <c r="BV55" s="959"/>
      <c r="BW55" s="959"/>
      <c r="BX55" s="959"/>
      <c r="BY55" s="959"/>
      <c r="BZ55" s="959"/>
      <c r="CA55" s="959"/>
      <c r="CB55" s="959"/>
      <c r="CC55" s="959"/>
      <c r="CD55" s="959"/>
      <c r="CE55" s="959"/>
      <c r="CF55" s="959"/>
      <c r="CG55" s="960"/>
      <c r="CH55" s="965"/>
      <c r="CI55" s="966"/>
      <c r="CJ55" s="966"/>
      <c r="CK55" s="966"/>
      <c r="CL55" s="976"/>
      <c r="CM55" s="965"/>
      <c r="CN55" s="966"/>
      <c r="CO55" s="966"/>
      <c r="CP55" s="966"/>
      <c r="CQ55" s="976"/>
      <c r="CR55" s="965"/>
      <c r="CS55" s="966"/>
      <c r="CT55" s="966"/>
      <c r="CU55" s="966"/>
      <c r="CV55" s="976"/>
      <c r="CW55" s="965"/>
      <c r="CX55" s="966"/>
      <c r="CY55" s="966"/>
      <c r="CZ55" s="966"/>
      <c r="DA55" s="976"/>
      <c r="DB55" s="965"/>
      <c r="DC55" s="966"/>
      <c r="DD55" s="966"/>
      <c r="DE55" s="966"/>
      <c r="DF55" s="976"/>
      <c r="DG55" s="965"/>
      <c r="DH55" s="966"/>
      <c r="DI55" s="966"/>
      <c r="DJ55" s="966"/>
      <c r="DK55" s="976"/>
      <c r="DL55" s="965"/>
      <c r="DM55" s="966"/>
      <c r="DN55" s="966"/>
      <c r="DO55" s="966"/>
      <c r="DP55" s="976"/>
      <c r="DQ55" s="965"/>
      <c r="DR55" s="966"/>
      <c r="DS55" s="966"/>
      <c r="DT55" s="966"/>
      <c r="DU55" s="976"/>
      <c r="DV55" s="958"/>
      <c r="DW55" s="959"/>
      <c r="DX55" s="959"/>
      <c r="DY55" s="959"/>
      <c r="DZ55" s="977"/>
      <c r="EA55" s="48"/>
    </row>
    <row r="56" spans="1:131" ht="26.25" customHeight="1" x14ac:dyDescent="0.2">
      <c r="A56" s="52">
        <v>29</v>
      </c>
      <c r="B56" s="958"/>
      <c r="C56" s="959"/>
      <c r="D56" s="959"/>
      <c r="E56" s="959"/>
      <c r="F56" s="959"/>
      <c r="G56" s="959"/>
      <c r="H56" s="959"/>
      <c r="I56" s="959"/>
      <c r="J56" s="959"/>
      <c r="K56" s="959"/>
      <c r="L56" s="959"/>
      <c r="M56" s="959"/>
      <c r="N56" s="959"/>
      <c r="O56" s="959"/>
      <c r="P56" s="960"/>
      <c r="Q56" s="985"/>
      <c r="R56" s="986"/>
      <c r="S56" s="986"/>
      <c r="T56" s="986"/>
      <c r="U56" s="986"/>
      <c r="V56" s="986"/>
      <c r="W56" s="986"/>
      <c r="X56" s="986"/>
      <c r="Y56" s="986"/>
      <c r="Z56" s="986"/>
      <c r="AA56" s="986"/>
      <c r="AB56" s="986"/>
      <c r="AC56" s="986"/>
      <c r="AD56" s="986"/>
      <c r="AE56" s="987"/>
      <c r="AF56" s="988"/>
      <c r="AG56" s="966"/>
      <c r="AH56" s="966"/>
      <c r="AI56" s="966"/>
      <c r="AJ56" s="989"/>
      <c r="AK56" s="990"/>
      <c r="AL56" s="986"/>
      <c r="AM56" s="986"/>
      <c r="AN56" s="986"/>
      <c r="AO56" s="986"/>
      <c r="AP56" s="986"/>
      <c r="AQ56" s="986"/>
      <c r="AR56" s="986"/>
      <c r="AS56" s="986"/>
      <c r="AT56" s="986"/>
      <c r="AU56" s="986"/>
      <c r="AV56" s="986"/>
      <c r="AW56" s="986"/>
      <c r="AX56" s="986"/>
      <c r="AY56" s="986"/>
      <c r="AZ56" s="991"/>
      <c r="BA56" s="991"/>
      <c r="BB56" s="991"/>
      <c r="BC56" s="991"/>
      <c r="BD56" s="991"/>
      <c r="BE56" s="963"/>
      <c r="BF56" s="963"/>
      <c r="BG56" s="963"/>
      <c r="BH56" s="963"/>
      <c r="BI56" s="964"/>
      <c r="BJ56" s="56"/>
      <c r="BK56" s="56"/>
      <c r="BL56" s="56"/>
      <c r="BM56" s="56"/>
      <c r="BN56" s="56"/>
      <c r="BO56" s="55"/>
      <c r="BP56" s="55"/>
      <c r="BQ56" s="52">
        <v>50</v>
      </c>
      <c r="BR56" s="72"/>
      <c r="BS56" s="958"/>
      <c r="BT56" s="959"/>
      <c r="BU56" s="959"/>
      <c r="BV56" s="959"/>
      <c r="BW56" s="959"/>
      <c r="BX56" s="959"/>
      <c r="BY56" s="959"/>
      <c r="BZ56" s="959"/>
      <c r="CA56" s="959"/>
      <c r="CB56" s="959"/>
      <c r="CC56" s="959"/>
      <c r="CD56" s="959"/>
      <c r="CE56" s="959"/>
      <c r="CF56" s="959"/>
      <c r="CG56" s="960"/>
      <c r="CH56" s="965"/>
      <c r="CI56" s="966"/>
      <c r="CJ56" s="966"/>
      <c r="CK56" s="966"/>
      <c r="CL56" s="976"/>
      <c r="CM56" s="965"/>
      <c r="CN56" s="966"/>
      <c r="CO56" s="966"/>
      <c r="CP56" s="966"/>
      <c r="CQ56" s="976"/>
      <c r="CR56" s="965"/>
      <c r="CS56" s="966"/>
      <c r="CT56" s="966"/>
      <c r="CU56" s="966"/>
      <c r="CV56" s="976"/>
      <c r="CW56" s="965"/>
      <c r="CX56" s="966"/>
      <c r="CY56" s="966"/>
      <c r="CZ56" s="966"/>
      <c r="DA56" s="976"/>
      <c r="DB56" s="965"/>
      <c r="DC56" s="966"/>
      <c r="DD56" s="966"/>
      <c r="DE56" s="966"/>
      <c r="DF56" s="976"/>
      <c r="DG56" s="965"/>
      <c r="DH56" s="966"/>
      <c r="DI56" s="966"/>
      <c r="DJ56" s="966"/>
      <c r="DK56" s="976"/>
      <c r="DL56" s="965"/>
      <c r="DM56" s="966"/>
      <c r="DN56" s="966"/>
      <c r="DO56" s="966"/>
      <c r="DP56" s="976"/>
      <c r="DQ56" s="965"/>
      <c r="DR56" s="966"/>
      <c r="DS56" s="966"/>
      <c r="DT56" s="966"/>
      <c r="DU56" s="976"/>
      <c r="DV56" s="958"/>
      <c r="DW56" s="959"/>
      <c r="DX56" s="959"/>
      <c r="DY56" s="959"/>
      <c r="DZ56" s="977"/>
      <c r="EA56" s="48"/>
    </row>
    <row r="57" spans="1:131" ht="26.25" customHeight="1" x14ac:dyDescent="0.2">
      <c r="A57" s="52">
        <v>30</v>
      </c>
      <c r="B57" s="958"/>
      <c r="C57" s="959"/>
      <c r="D57" s="959"/>
      <c r="E57" s="959"/>
      <c r="F57" s="959"/>
      <c r="G57" s="959"/>
      <c r="H57" s="959"/>
      <c r="I57" s="959"/>
      <c r="J57" s="959"/>
      <c r="K57" s="959"/>
      <c r="L57" s="959"/>
      <c r="M57" s="959"/>
      <c r="N57" s="959"/>
      <c r="O57" s="959"/>
      <c r="P57" s="960"/>
      <c r="Q57" s="985"/>
      <c r="R57" s="986"/>
      <c r="S57" s="986"/>
      <c r="T57" s="986"/>
      <c r="U57" s="986"/>
      <c r="V57" s="986"/>
      <c r="W57" s="986"/>
      <c r="X57" s="986"/>
      <c r="Y57" s="986"/>
      <c r="Z57" s="986"/>
      <c r="AA57" s="986"/>
      <c r="AB57" s="986"/>
      <c r="AC57" s="986"/>
      <c r="AD57" s="986"/>
      <c r="AE57" s="987"/>
      <c r="AF57" s="988"/>
      <c r="AG57" s="966"/>
      <c r="AH57" s="966"/>
      <c r="AI57" s="966"/>
      <c r="AJ57" s="989"/>
      <c r="AK57" s="990"/>
      <c r="AL57" s="986"/>
      <c r="AM57" s="986"/>
      <c r="AN57" s="986"/>
      <c r="AO57" s="986"/>
      <c r="AP57" s="986"/>
      <c r="AQ57" s="986"/>
      <c r="AR57" s="986"/>
      <c r="AS57" s="986"/>
      <c r="AT57" s="986"/>
      <c r="AU57" s="986"/>
      <c r="AV57" s="986"/>
      <c r="AW57" s="986"/>
      <c r="AX57" s="986"/>
      <c r="AY57" s="986"/>
      <c r="AZ57" s="991"/>
      <c r="BA57" s="991"/>
      <c r="BB57" s="991"/>
      <c r="BC57" s="991"/>
      <c r="BD57" s="991"/>
      <c r="BE57" s="963"/>
      <c r="BF57" s="963"/>
      <c r="BG57" s="963"/>
      <c r="BH57" s="963"/>
      <c r="BI57" s="964"/>
      <c r="BJ57" s="56"/>
      <c r="BK57" s="56"/>
      <c r="BL57" s="56"/>
      <c r="BM57" s="56"/>
      <c r="BN57" s="56"/>
      <c r="BO57" s="55"/>
      <c r="BP57" s="55"/>
      <c r="BQ57" s="52">
        <v>51</v>
      </c>
      <c r="BR57" s="72"/>
      <c r="BS57" s="958"/>
      <c r="BT57" s="959"/>
      <c r="BU57" s="959"/>
      <c r="BV57" s="959"/>
      <c r="BW57" s="959"/>
      <c r="BX57" s="959"/>
      <c r="BY57" s="959"/>
      <c r="BZ57" s="959"/>
      <c r="CA57" s="959"/>
      <c r="CB57" s="959"/>
      <c r="CC57" s="959"/>
      <c r="CD57" s="959"/>
      <c r="CE57" s="959"/>
      <c r="CF57" s="959"/>
      <c r="CG57" s="960"/>
      <c r="CH57" s="965"/>
      <c r="CI57" s="966"/>
      <c r="CJ57" s="966"/>
      <c r="CK57" s="966"/>
      <c r="CL57" s="976"/>
      <c r="CM57" s="965"/>
      <c r="CN57" s="966"/>
      <c r="CO57" s="966"/>
      <c r="CP57" s="966"/>
      <c r="CQ57" s="976"/>
      <c r="CR57" s="965"/>
      <c r="CS57" s="966"/>
      <c r="CT57" s="966"/>
      <c r="CU57" s="966"/>
      <c r="CV57" s="976"/>
      <c r="CW57" s="965"/>
      <c r="CX57" s="966"/>
      <c r="CY57" s="966"/>
      <c r="CZ57" s="966"/>
      <c r="DA57" s="976"/>
      <c r="DB57" s="965"/>
      <c r="DC57" s="966"/>
      <c r="DD57" s="966"/>
      <c r="DE57" s="966"/>
      <c r="DF57" s="976"/>
      <c r="DG57" s="965"/>
      <c r="DH57" s="966"/>
      <c r="DI57" s="966"/>
      <c r="DJ57" s="966"/>
      <c r="DK57" s="976"/>
      <c r="DL57" s="965"/>
      <c r="DM57" s="966"/>
      <c r="DN57" s="966"/>
      <c r="DO57" s="966"/>
      <c r="DP57" s="976"/>
      <c r="DQ57" s="965"/>
      <c r="DR57" s="966"/>
      <c r="DS57" s="966"/>
      <c r="DT57" s="966"/>
      <c r="DU57" s="976"/>
      <c r="DV57" s="958"/>
      <c r="DW57" s="959"/>
      <c r="DX57" s="959"/>
      <c r="DY57" s="959"/>
      <c r="DZ57" s="977"/>
      <c r="EA57" s="48"/>
    </row>
    <row r="58" spans="1:131" ht="26.25" customHeight="1" x14ac:dyDescent="0.2">
      <c r="A58" s="52">
        <v>31</v>
      </c>
      <c r="B58" s="958"/>
      <c r="C58" s="959"/>
      <c r="D58" s="959"/>
      <c r="E58" s="959"/>
      <c r="F58" s="959"/>
      <c r="G58" s="959"/>
      <c r="H58" s="959"/>
      <c r="I58" s="959"/>
      <c r="J58" s="959"/>
      <c r="K58" s="959"/>
      <c r="L58" s="959"/>
      <c r="M58" s="959"/>
      <c r="N58" s="959"/>
      <c r="O58" s="959"/>
      <c r="P58" s="960"/>
      <c r="Q58" s="985"/>
      <c r="R58" s="986"/>
      <c r="S58" s="986"/>
      <c r="T58" s="986"/>
      <c r="U58" s="986"/>
      <c r="V58" s="986"/>
      <c r="W58" s="986"/>
      <c r="X58" s="986"/>
      <c r="Y58" s="986"/>
      <c r="Z58" s="986"/>
      <c r="AA58" s="986"/>
      <c r="AB58" s="986"/>
      <c r="AC58" s="986"/>
      <c r="AD58" s="986"/>
      <c r="AE58" s="987"/>
      <c r="AF58" s="988"/>
      <c r="AG58" s="966"/>
      <c r="AH58" s="966"/>
      <c r="AI58" s="966"/>
      <c r="AJ58" s="989"/>
      <c r="AK58" s="990"/>
      <c r="AL58" s="986"/>
      <c r="AM58" s="986"/>
      <c r="AN58" s="986"/>
      <c r="AO58" s="986"/>
      <c r="AP58" s="986"/>
      <c r="AQ58" s="986"/>
      <c r="AR58" s="986"/>
      <c r="AS58" s="986"/>
      <c r="AT58" s="986"/>
      <c r="AU58" s="986"/>
      <c r="AV58" s="986"/>
      <c r="AW58" s="986"/>
      <c r="AX58" s="986"/>
      <c r="AY58" s="986"/>
      <c r="AZ58" s="991"/>
      <c r="BA58" s="991"/>
      <c r="BB58" s="991"/>
      <c r="BC58" s="991"/>
      <c r="BD58" s="991"/>
      <c r="BE58" s="963"/>
      <c r="BF58" s="963"/>
      <c r="BG58" s="963"/>
      <c r="BH58" s="963"/>
      <c r="BI58" s="964"/>
      <c r="BJ58" s="56"/>
      <c r="BK58" s="56"/>
      <c r="BL58" s="56"/>
      <c r="BM58" s="56"/>
      <c r="BN58" s="56"/>
      <c r="BO58" s="55"/>
      <c r="BP58" s="55"/>
      <c r="BQ58" s="52">
        <v>52</v>
      </c>
      <c r="BR58" s="72"/>
      <c r="BS58" s="958"/>
      <c r="BT58" s="959"/>
      <c r="BU58" s="959"/>
      <c r="BV58" s="959"/>
      <c r="BW58" s="959"/>
      <c r="BX58" s="959"/>
      <c r="BY58" s="959"/>
      <c r="BZ58" s="959"/>
      <c r="CA58" s="959"/>
      <c r="CB58" s="959"/>
      <c r="CC58" s="959"/>
      <c r="CD58" s="959"/>
      <c r="CE58" s="959"/>
      <c r="CF58" s="959"/>
      <c r="CG58" s="960"/>
      <c r="CH58" s="965"/>
      <c r="CI58" s="966"/>
      <c r="CJ58" s="966"/>
      <c r="CK58" s="966"/>
      <c r="CL58" s="976"/>
      <c r="CM58" s="965"/>
      <c r="CN58" s="966"/>
      <c r="CO58" s="966"/>
      <c r="CP58" s="966"/>
      <c r="CQ58" s="976"/>
      <c r="CR58" s="965"/>
      <c r="CS58" s="966"/>
      <c r="CT58" s="966"/>
      <c r="CU58" s="966"/>
      <c r="CV58" s="976"/>
      <c r="CW58" s="965"/>
      <c r="CX58" s="966"/>
      <c r="CY58" s="966"/>
      <c r="CZ58" s="966"/>
      <c r="DA58" s="976"/>
      <c r="DB58" s="965"/>
      <c r="DC58" s="966"/>
      <c r="DD58" s="966"/>
      <c r="DE58" s="966"/>
      <c r="DF58" s="976"/>
      <c r="DG58" s="965"/>
      <c r="DH58" s="966"/>
      <c r="DI58" s="966"/>
      <c r="DJ58" s="966"/>
      <c r="DK58" s="976"/>
      <c r="DL58" s="965"/>
      <c r="DM58" s="966"/>
      <c r="DN58" s="966"/>
      <c r="DO58" s="966"/>
      <c r="DP58" s="976"/>
      <c r="DQ58" s="965"/>
      <c r="DR58" s="966"/>
      <c r="DS58" s="966"/>
      <c r="DT58" s="966"/>
      <c r="DU58" s="976"/>
      <c r="DV58" s="958"/>
      <c r="DW58" s="959"/>
      <c r="DX58" s="959"/>
      <c r="DY58" s="959"/>
      <c r="DZ58" s="977"/>
      <c r="EA58" s="48"/>
    </row>
    <row r="59" spans="1:131" ht="26.25" customHeight="1" x14ac:dyDescent="0.2">
      <c r="A59" s="52">
        <v>32</v>
      </c>
      <c r="B59" s="958"/>
      <c r="C59" s="959"/>
      <c r="D59" s="959"/>
      <c r="E59" s="959"/>
      <c r="F59" s="959"/>
      <c r="G59" s="959"/>
      <c r="H59" s="959"/>
      <c r="I59" s="959"/>
      <c r="J59" s="959"/>
      <c r="K59" s="959"/>
      <c r="L59" s="959"/>
      <c r="M59" s="959"/>
      <c r="N59" s="959"/>
      <c r="O59" s="959"/>
      <c r="P59" s="960"/>
      <c r="Q59" s="985"/>
      <c r="R59" s="986"/>
      <c r="S59" s="986"/>
      <c r="T59" s="986"/>
      <c r="U59" s="986"/>
      <c r="V59" s="986"/>
      <c r="W59" s="986"/>
      <c r="X59" s="986"/>
      <c r="Y59" s="986"/>
      <c r="Z59" s="986"/>
      <c r="AA59" s="986"/>
      <c r="AB59" s="986"/>
      <c r="AC59" s="986"/>
      <c r="AD59" s="986"/>
      <c r="AE59" s="987"/>
      <c r="AF59" s="988"/>
      <c r="AG59" s="966"/>
      <c r="AH59" s="966"/>
      <c r="AI59" s="966"/>
      <c r="AJ59" s="989"/>
      <c r="AK59" s="990"/>
      <c r="AL59" s="986"/>
      <c r="AM59" s="986"/>
      <c r="AN59" s="986"/>
      <c r="AO59" s="986"/>
      <c r="AP59" s="986"/>
      <c r="AQ59" s="986"/>
      <c r="AR59" s="986"/>
      <c r="AS59" s="986"/>
      <c r="AT59" s="986"/>
      <c r="AU59" s="986"/>
      <c r="AV59" s="986"/>
      <c r="AW59" s="986"/>
      <c r="AX59" s="986"/>
      <c r="AY59" s="986"/>
      <c r="AZ59" s="991"/>
      <c r="BA59" s="991"/>
      <c r="BB59" s="991"/>
      <c r="BC59" s="991"/>
      <c r="BD59" s="991"/>
      <c r="BE59" s="963"/>
      <c r="BF59" s="963"/>
      <c r="BG59" s="963"/>
      <c r="BH59" s="963"/>
      <c r="BI59" s="964"/>
      <c r="BJ59" s="56"/>
      <c r="BK59" s="56"/>
      <c r="BL59" s="56"/>
      <c r="BM59" s="56"/>
      <c r="BN59" s="56"/>
      <c r="BO59" s="55"/>
      <c r="BP59" s="55"/>
      <c r="BQ59" s="52">
        <v>53</v>
      </c>
      <c r="BR59" s="72"/>
      <c r="BS59" s="958"/>
      <c r="BT59" s="959"/>
      <c r="BU59" s="959"/>
      <c r="BV59" s="959"/>
      <c r="BW59" s="959"/>
      <c r="BX59" s="959"/>
      <c r="BY59" s="959"/>
      <c r="BZ59" s="959"/>
      <c r="CA59" s="959"/>
      <c r="CB59" s="959"/>
      <c r="CC59" s="959"/>
      <c r="CD59" s="959"/>
      <c r="CE59" s="959"/>
      <c r="CF59" s="959"/>
      <c r="CG59" s="960"/>
      <c r="CH59" s="965"/>
      <c r="CI59" s="966"/>
      <c r="CJ59" s="966"/>
      <c r="CK59" s="966"/>
      <c r="CL59" s="976"/>
      <c r="CM59" s="965"/>
      <c r="CN59" s="966"/>
      <c r="CO59" s="966"/>
      <c r="CP59" s="966"/>
      <c r="CQ59" s="976"/>
      <c r="CR59" s="965"/>
      <c r="CS59" s="966"/>
      <c r="CT59" s="966"/>
      <c r="CU59" s="966"/>
      <c r="CV59" s="976"/>
      <c r="CW59" s="965"/>
      <c r="CX59" s="966"/>
      <c r="CY59" s="966"/>
      <c r="CZ59" s="966"/>
      <c r="DA59" s="976"/>
      <c r="DB59" s="965"/>
      <c r="DC59" s="966"/>
      <c r="DD59" s="966"/>
      <c r="DE59" s="966"/>
      <c r="DF59" s="976"/>
      <c r="DG59" s="965"/>
      <c r="DH59" s="966"/>
      <c r="DI59" s="966"/>
      <c r="DJ59" s="966"/>
      <c r="DK59" s="976"/>
      <c r="DL59" s="965"/>
      <c r="DM59" s="966"/>
      <c r="DN59" s="966"/>
      <c r="DO59" s="966"/>
      <c r="DP59" s="976"/>
      <c r="DQ59" s="965"/>
      <c r="DR59" s="966"/>
      <c r="DS59" s="966"/>
      <c r="DT59" s="966"/>
      <c r="DU59" s="976"/>
      <c r="DV59" s="958"/>
      <c r="DW59" s="959"/>
      <c r="DX59" s="959"/>
      <c r="DY59" s="959"/>
      <c r="DZ59" s="977"/>
      <c r="EA59" s="48"/>
    </row>
    <row r="60" spans="1:131" ht="26.25" customHeight="1" x14ac:dyDescent="0.2">
      <c r="A60" s="52">
        <v>33</v>
      </c>
      <c r="B60" s="958"/>
      <c r="C60" s="959"/>
      <c r="D60" s="959"/>
      <c r="E60" s="959"/>
      <c r="F60" s="959"/>
      <c r="G60" s="959"/>
      <c r="H60" s="959"/>
      <c r="I60" s="959"/>
      <c r="J60" s="959"/>
      <c r="K60" s="959"/>
      <c r="L60" s="959"/>
      <c r="M60" s="959"/>
      <c r="N60" s="959"/>
      <c r="O60" s="959"/>
      <c r="P60" s="960"/>
      <c r="Q60" s="985"/>
      <c r="R60" s="986"/>
      <c r="S60" s="986"/>
      <c r="T60" s="986"/>
      <c r="U60" s="986"/>
      <c r="V60" s="986"/>
      <c r="W60" s="986"/>
      <c r="X60" s="986"/>
      <c r="Y60" s="986"/>
      <c r="Z60" s="986"/>
      <c r="AA60" s="986"/>
      <c r="AB60" s="986"/>
      <c r="AC60" s="986"/>
      <c r="AD60" s="986"/>
      <c r="AE60" s="987"/>
      <c r="AF60" s="988"/>
      <c r="AG60" s="966"/>
      <c r="AH60" s="966"/>
      <c r="AI60" s="966"/>
      <c r="AJ60" s="989"/>
      <c r="AK60" s="990"/>
      <c r="AL60" s="986"/>
      <c r="AM60" s="986"/>
      <c r="AN60" s="986"/>
      <c r="AO60" s="986"/>
      <c r="AP60" s="986"/>
      <c r="AQ60" s="986"/>
      <c r="AR60" s="986"/>
      <c r="AS60" s="986"/>
      <c r="AT60" s="986"/>
      <c r="AU60" s="986"/>
      <c r="AV60" s="986"/>
      <c r="AW60" s="986"/>
      <c r="AX60" s="986"/>
      <c r="AY60" s="986"/>
      <c r="AZ60" s="991"/>
      <c r="BA60" s="991"/>
      <c r="BB60" s="991"/>
      <c r="BC60" s="991"/>
      <c r="BD60" s="991"/>
      <c r="BE60" s="963"/>
      <c r="BF60" s="963"/>
      <c r="BG60" s="963"/>
      <c r="BH60" s="963"/>
      <c r="BI60" s="964"/>
      <c r="BJ60" s="56"/>
      <c r="BK60" s="56"/>
      <c r="BL60" s="56"/>
      <c r="BM60" s="56"/>
      <c r="BN60" s="56"/>
      <c r="BO60" s="55"/>
      <c r="BP60" s="55"/>
      <c r="BQ60" s="52">
        <v>54</v>
      </c>
      <c r="BR60" s="72"/>
      <c r="BS60" s="958"/>
      <c r="BT60" s="959"/>
      <c r="BU60" s="959"/>
      <c r="BV60" s="959"/>
      <c r="BW60" s="959"/>
      <c r="BX60" s="959"/>
      <c r="BY60" s="959"/>
      <c r="BZ60" s="959"/>
      <c r="CA60" s="959"/>
      <c r="CB60" s="959"/>
      <c r="CC60" s="959"/>
      <c r="CD60" s="959"/>
      <c r="CE60" s="959"/>
      <c r="CF60" s="959"/>
      <c r="CG60" s="960"/>
      <c r="CH60" s="965"/>
      <c r="CI60" s="966"/>
      <c r="CJ60" s="966"/>
      <c r="CK60" s="966"/>
      <c r="CL60" s="976"/>
      <c r="CM60" s="965"/>
      <c r="CN60" s="966"/>
      <c r="CO60" s="966"/>
      <c r="CP60" s="966"/>
      <c r="CQ60" s="976"/>
      <c r="CR60" s="965"/>
      <c r="CS60" s="966"/>
      <c r="CT60" s="966"/>
      <c r="CU60" s="966"/>
      <c r="CV60" s="976"/>
      <c r="CW60" s="965"/>
      <c r="CX60" s="966"/>
      <c r="CY60" s="966"/>
      <c r="CZ60" s="966"/>
      <c r="DA60" s="976"/>
      <c r="DB60" s="965"/>
      <c r="DC60" s="966"/>
      <c r="DD60" s="966"/>
      <c r="DE60" s="966"/>
      <c r="DF60" s="976"/>
      <c r="DG60" s="965"/>
      <c r="DH60" s="966"/>
      <c r="DI60" s="966"/>
      <c r="DJ60" s="966"/>
      <c r="DK60" s="976"/>
      <c r="DL60" s="965"/>
      <c r="DM60" s="966"/>
      <c r="DN60" s="966"/>
      <c r="DO60" s="966"/>
      <c r="DP60" s="976"/>
      <c r="DQ60" s="965"/>
      <c r="DR60" s="966"/>
      <c r="DS60" s="966"/>
      <c r="DT60" s="966"/>
      <c r="DU60" s="976"/>
      <c r="DV60" s="958"/>
      <c r="DW60" s="959"/>
      <c r="DX60" s="959"/>
      <c r="DY60" s="959"/>
      <c r="DZ60" s="977"/>
      <c r="EA60" s="48"/>
    </row>
    <row r="61" spans="1:131" ht="26.25" customHeight="1" x14ac:dyDescent="0.2">
      <c r="A61" s="52">
        <v>34</v>
      </c>
      <c r="B61" s="958"/>
      <c r="C61" s="959"/>
      <c r="D61" s="959"/>
      <c r="E61" s="959"/>
      <c r="F61" s="959"/>
      <c r="G61" s="959"/>
      <c r="H61" s="959"/>
      <c r="I61" s="959"/>
      <c r="J61" s="959"/>
      <c r="K61" s="959"/>
      <c r="L61" s="959"/>
      <c r="M61" s="959"/>
      <c r="N61" s="959"/>
      <c r="O61" s="959"/>
      <c r="P61" s="960"/>
      <c r="Q61" s="985"/>
      <c r="R61" s="986"/>
      <c r="S61" s="986"/>
      <c r="T61" s="986"/>
      <c r="U61" s="986"/>
      <c r="V61" s="986"/>
      <c r="W61" s="986"/>
      <c r="X61" s="986"/>
      <c r="Y61" s="986"/>
      <c r="Z61" s="986"/>
      <c r="AA61" s="986"/>
      <c r="AB61" s="986"/>
      <c r="AC61" s="986"/>
      <c r="AD61" s="986"/>
      <c r="AE61" s="987"/>
      <c r="AF61" s="988"/>
      <c r="AG61" s="966"/>
      <c r="AH61" s="966"/>
      <c r="AI61" s="966"/>
      <c r="AJ61" s="989"/>
      <c r="AK61" s="990"/>
      <c r="AL61" s="986"/>
      <c r="AM61" s="986"/>
      <c r="AN61" s="986"/>
      <c r="AO61" s="986"/>
      <c r="AP61" s="986"/>
      <c r="AQ61" s="986"/>
      <c r="AR61" s="986"/>
      <c r="AS61" s="986"/>
      <c r="AT61" s="986"/>
      <c r="AU61" s="986"/>
      <c r="AV61" s="986"/>
      <c r="AW61" s="986"/>
      <c r="AX61" s="986"/>
      <c r="AY61" s="986"/>
      <c r="AZ61" s="991"/>
      <c r="BA61" s="991"/>
      <c r="BB61" s="991"/>
      <c r="BC61" s="991"/>
      <c r="BD61" s="991"/>
      <c r="BE61" s="963"/>
      <c r="BF61" s="963"/>
      <c r="BG61" s="963"/>
      <c r="BH61" s="963"/>
      <c r="BI61" s="964"/>
      <c r="BJ61" s="56"/>
      <c r="BK61" s="56"/>
      <c r="BL61" s="56"/>
      <c r="BM61" s="56"/>
      <c r="BN61" s="56"/>
      <c r="BO61" s="55"/>
      <c r="BP61" s="55"/>
      <c r="BQ61" s="52">
        <v>55</v>
      </c>
      <c r="BR61" s="72"/>
      <c r="BS61" s="958"/>
      <c r="BT61" s="959"/>
      <c r="BU61" s="959"/>
      <c r="BV61" s="959"/>
      <c r="BW61" s="959"/>
      <c r="BX61" s="959"/>
      <c r="BY61" s="959"/>
      <c r="BZ61" s="959"/>
      <c r="CA61" s="959"/>
      <c r="CB61" s="959"/>
      <c r="CC61" s="959"/>
      <c r="CD61" s="959"/>
      <c r="CE61" s="959"/>
      <c r="CF61" s="959"/>
      <c r="CG61" s="960"/>
      <c r="CH61" s="965"/>
      <c r="CI61" s="966"/>
      <c r="CJ61" s="966"/>
      <c r="CK61" s="966"/>
      <c r="CL61" s="976"/>
      <c r="CM61" s="965"/>
      <c r="CN61" s="966"/>
      <c r="CO61" s="966"/>
      <c r="CP61" s="966"/>
      <c r="CQ61" s="976"/>
      <c r="CR61" s="965"/>
      <c r="CS61" s="966"/>
      <c r="CT61" s="966"/>
      <c r="CU61" s="966"/>
      <c r="CV61" s="976"/>
      <c r="CW61" s="965"/>
      <c r="CX61" s="966"/>
      <c r="CY61" s="966"/>
      <c r="CZ61" s="966"/>
      <c r="DA61" s="976"/>
      <c r="DB61" s="965"/>
      <c r="DC61" s="966"/>
      <c r="DD61" s="966"/>
      <c r="DE61" s="966"/>
      <c r="DF61" s="976"/>
      <c r="DG61" s="965"/>
      <c r="DH61" s="966"/>
      <c r="DI61" s="966"/>
      <c r="DJ61" s="966"/>
      <c r="DK61" s="976"/>
      <c r="DL61" s="965"/>
      <c r="DM61" s="966"/>
      <c r="DN61" s="966"/>
      <c r="DO61" s="966"/>
      <c r="DP61" s="976"/>
      <c r="DQ61" s="965"/>
      <c r="DR61" s="966"/>
      <c r="DS61" s="966"/>
      <c r="DT61" s="966"/>
      <c r="DU61" s="976"/>
      <c r="DV61" s="958"/>
      <c r="DW61" s="959"/>
      <c r="DX61" s="959"/>
      <c r="DY61" s="959"/>
      <c r="DZ61" s="977"/>
      <c r="EA61" s="48"/>
    </row>
    <row r="62" spans="1:131" ht="26.25" customHeight="1" x14ac:dyDescent="0.2">
      <c r="A62" s="52">
        <v>35</v>
      </c>
      <c r="B62" s="958"/>
      <c r="C62" s="959"/>
      <c r="D62" s="959"/>
      <c r="E62" s="959"/>
      <c r="F62" s="959"/>
      <c r="G62" s="959"/>
      <c r="H62" s="959"/>
      <c r="I62" s="959"/>
      <c r="J62" s="959"/>
      <c r="K62" s="959"/>
      <c r="L62" s="959"/>
      <c r="M62" s="959"/>
      <c r="N62" s="959"/>
      <c r="O62" s="959"/>
      <c r="P62" s="960"/>
      <c r="Q62" s="985"/>
      <c r="R62" s="986"/>
      <c r="S62" s="986"/>
      <c r="T62" s="986"/>
      <c r="U62" s="986"/>
      <c r="V62" s="986"/>
      <c r="W62" s="986"/>
      <c r="X62" s="986"/>
      <c r="Y62" s="986"/>
      <c r="Z62" s="986"/>
      <c r="AA62" s="986"/>
      <c r="AB62" s="986"/>
      <c r="AC62" s="986"/>
      <c r="AD62" s="986"/>
      <c r="AE62" s="987"/>
      <c r="AF62" s="988"/>
      <c r="AG62" s="966"/>
      <c r="AH62" s="966"/>
      <c r="AI62" s="966"/>
      <c r="AJ62" s="989"/>
      <c r="AK62" s="990"/>
      <c r="AL62" s="986"/>
      <c r="AM62" s="986"/>
      <c r="AN62" s="986"/>
      <c r="AO62" s="986"/>
      <c r="AP62" s="986"/>
      <c r="AQ62" s="986"/>
      <c r="AR62" s="986"/>
      <c r="AS62" s="986"/>
      <c r="AT62" s="986"/>
      <c r="AU62" s="986"/>
      <c r="AV62" s="986"/>
      <c r="AW62" s="986"/>
      <c r="AX62" s="986"/>
      <c r="AY62" s="986"/>
      <c r="AZ62" s="991"/>
      <c r="BA62" s="991"/>
      <c r="BB62" s="991"/>
      <c r="BC62" s="991"/>
      <c r="BD62" s="991"/>
      <c r="BE62" s="963"/>
      <c r="BF62" s="963"/>
      <c r="BG62" s="963"/>
      <c r="BH62" s="963"/>
      <c r="BI62" s="964"/>
      <c r="BJ62" s="992" t="s">
        <v>465</v>
      </c>
      <c r="BK62" s="993"/>
      <c r="BL62" s="993"/>
      <c r="BM62" s="993"/>
      <c r="BN62" s="994"/>
      <c r="BO62" s="55"/>
      <c r="BP62" s="55"/>
      <c r="BQ62" s="52">
        <v>56</v>
      </c>
      <c r="BR62" s="72"/>
      <c r="BS62" s="958"/>
      <c r="BT62" s="959"/>
      <c r="BU62" s="959"/>
      <c r="BV62" s="959"/>
      <c r="BW62" s="959"/>
      <c r="BX62" s="959"/>
      <c r="BY62" s="959"/>
      <c r="BZ62" s="959"/>
      <c r="CA62" s="959"/>
      <c r="CB62" s="959"/>
      <c r="CC62" s="959"/>
      <c r="CD62" s="959"/>
      <c r="CE62" s="959"/>
      <c r="CF62" s="959"/>
      <c r="CG62" s="960"/>
      <c r="CH62" s="965"/>
      <c r="CI62" s="966"/>
      <c r="CJ62" s="966"/>
      <c r="CK62" s="966"/>
      <c r="CL62" s="976"/>
      <c r="CM62" s="965"/>
      <c r="CN62" s="966"/>
      <c r="CO62" s="966"/>
      <c r="CP62" s="966"/>
      <c r="CQ62" s="976"/>
      <c r="CR62" s="965"/>
      <c r="CS62" s="966"/>
      <c r="CT62" s="966"/>
      <c r="CU62" s="966"/>
      <c r="CV62" s="976"/>
      <c r="CW62" s="965"/>
      <c r="CX62" s="966"/>
      <c r="CY62" s="966"/>
      <c r="CZ62" s="966"/>
      <c r="DA62" s="976"/>
      <c r="DB62" s="965"/>
      <c r="DC62" s="966"/>
      <c r="DD62" s="966"/>
      <c r="DE62" s="966"/>
      <c r="DF62" s="976"/>
      <c r="DG62" s="965"/>
      <c r="DH62" s="966"/>
      <c r="DI62" s="966"/>
      <c r="DJ62" s="966"/>
      <c r="DK62" s="976"/>
      <c r="DL62" s="965"/>
      <c r="DM62" s="966"/>
      <c r="DN62" s="966"/>
      <c r="DO62" s="966"/>
      <c r="DP62" s="976"/>
      <c r="DQ62" s="965"/>
      <c r="DR62" s="966"/>
      <c r="DS62" s="966"/>
      <c r="DT62" s="966"/>
      <c r="DU62" s="976"/>
      <c r="DV62" s="958"/>
      <c r="DW62" s="959"/>
      <c r="DX62" s="959"/>
      <c r="DY62" s="959"/>
      <c r="DZ62" s="977"/>
      <c r="EA62" s="48"/>
    </row>
    <row r="63" spans="1:131" ht="26.25" customHeight="1" x14ac:dyDescent="0.2">
      <c r="A63" s="53" t="s">
        <v>245</v>
      </c>
      <c r="B63" s="936" t="s">
        <v>375</v>
      </c>
      <c r="C63" s="937"/>
      <c r="D63" s="937"/>
      <c r="E63" s="937"/>
      <c r="F63" s="937"/>
      <c r="G63" s="937"/>
      <c r="H63" s="937"/>
      <c r="I63" s="937"/>
      <c r="J63" s="937"/>
      <c r="K63" s="937"/>
      <c r="L63" s="937"/>
      <c r="M63" s="937"/>
      <c r="N63" s="937"/>
      <c r="O63" s="937"/>
      <c r="P63" s="938"/>
      <c r="Q63" s="946"/>
      <c r="R63" s="947"/>
      <c r="S63" s="947"/>
      <c r="T63" s="947"/>
      <c r="U63" s="947"/>
      <c r="V63" s="947"/>
      <c r="W63" s="947"/>
      <c r="X63" s="947"/>
      <c r="Y63" s="947"/>
      <c r="Z63" s="947"/>
      <c r="AA63" s="947"/>
      <c r="AB63" s="947"/>
      <c r="AC63" s="947"/>
      <c r="AD63" s="947"/>
      <c r="AE63" s="978"/>
      <c r="AF63" s="979">
        <v>310</v>
      </c>
      <c r="AG63" s="948"/>
      <c r="AH63" s="948"/>
      <c r="AI63" s="948"/>
      <c r="AJ63" s="980"/>
      <c r="AK63" s="981"/>
      <c r="AL63" s="947"/>
      <c r="AM63" s="947"/>
      <c r="AN63" s="947"/>
      <c r="AO63" s="947"/>
      <c r="AP63" s="948">
        <v>5938</v>
      </c>
      <c r="AQ63" s="948"/>
      <c r="AR63" s="948"/>
      <c r="AS63" s="948"/>
      <c r="AT63" s="948"/>
      <c r="AU63" s="948">
        <v>4287</v>
      </c>
      <c r="AV63" s="948"/>
      <c r="AW63" s="948"/>
      <c r="AX63" s="948"/>
      <c r="AY63" s="948"/>
      <c r="AZ63" s="982"/>
      <c r="BA63" s="982"/>
      <c r="BB63" s="982"/>
      <c r="BC63" s="982"/>
      <c r="BD63" s="982"/>
      <c r="BE63" s="949"/>
      <c r="BF63" s="949"/>
      <c r="BG63" s="949"/>
      <c r="BH63" s="949"/>
      <c r="BI63" s="950"/>
      <c r="BJ63" s="983" t="s">
        <v>195</v>
      </c>
      <c r="BK63" s="943"/>
      <c r="BL63" s="943"/>
      <c r="BM63" s="943"/>
      <c r="BN63" s="984"/>
      <c r="BO63" s="55"/>
      <c r="BP63" s="55"/>
      <c r="BQ63" s="52">
        <v>57</v>
      </c>
      <c r="BR63" s="72"/>
      <c r="BS63" s="958"/>
      <c r="BT63" s="959"/>
      <c r="BU63" s="959"/>
      <c r="BV63" s="959"/>
      <c r="BW63" s="959"/>
      <c r="BX63" s="959"/>
      <c r="BY63" s="959"/>
      <c r="BZ63" s="959"/>
      <c r="CA63" s="959"/>
      <c r="CB63" s="959"/>
      <c r="CC63" s="959"/>
      <c r="CD63" s="959"/>
      <c r="CE63" s="959"/>
      <c r="CF63" s="959"/>
      <c r="CG63" s="960"/>
      <c r="CH63" s="965"/>
      <c r="CI63" s="966"/>
      <c r="CJ63" s="966"/>
      <c r="CK63" s="966"/>
      <c r="CL63" s="976"/>
      <c r="CM63" s="965"/>
      <c r="CN63" s="966"/>
      <c r="CO63" s="966"/>
      <c r="CP63" s="966"/>
      <c r="CQ63" s="976"/>
      <c r="CR63" s="965"/>
      <c r="CS63" s="966"/>
      <c r="CT63" s="966"/>
      <c r="CU63" s="966"/>
      <c r="CV63" s="976"/>
      <c r="CW63" s="965"/>
      <c r="CX63" s="966"/>
      <c r="CY63" s="966"/>
      <c r="CZ63" s="966"/>
      <c r="DA63" s="976"/>
      <c r="DB63" s="965"/>
      <c r="DC63" s="966"/>
      <c r="DD63" s="966"/>
      <c r="DE63" s="966"/>
      <c r="DF63" s="976"/>
      <c r="DG63" s="965"/>
      <c r="DH63" s="966"/>
      <c r="DI63" s="966"/>
      <c r="DJ63" s="966"/>
      <c r="DK63" s="976"/>
      <c r="DL63" s="965"/>
      <c r="DM63" s="966"/>
      <c r="DN63" s="966"/>
      <c r="DO63" s="966"/>
      <c r="DP63" s="976"/>
      <c r="DQ63" s="965"/>
      <c r="DR63" s="966"/>
      <c r="DS63" s="966"/>
      <c r="DT63" s="966"/>
      <c r="DU63" s="976"/>
      <c r="DV63" s="958"/>
      <c r="DW63" s="959"/>
      <c r="DX63" s="959"/>
      <c r="DY63" s="959"/>
      <c r="DZ63" s="97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58"/>
      <c r="BT64" s="959"/>
      <c r="BU64" s="959"/>
      <c r="BV64" s="959"/>
      <c r="BW64" s="959"/>
      <c r="BX64" s="959"/>
      <c r="BY64" s="959"/>
      <c r="BZ64" s="959"/>
      <c r="CA64" s="959"/>
      <c r="CB64" s="959"/>
      <c r="CC64" s="959"/>
      <c r="CD64" s="959"/>
      <c r="CE64" s="959"/>
      <c r="CF64" s="959"/>
      <c r="CG64" s="960"/>
      <c r="CH64" s="965"/>
      <c r="CI64" s="966"/>
      <c r="CJ64" s="966"/>
      <c r="CK64" s="966"/>
      <c r="CL64" s="976"/>
      <c r="CM64" s="965"/>
      <c r="CN64" s="966"/>
      <c r="CO64" s="966"/>
      <c r="CP64" s="966"/>
      <c r="CQ64" s="976"/>
      <c r="CR64" s="965"/>
      <c r="CS64" s="966"/>
      <c r="CT64" s="966"/>
      <c r="CU64" s="966"/>
      <c r="CV64" s="976"/>
      <c r="CW64" s="965"/>
      <c r="CX64" s="966"/>
      <c r="CY64" s="966"/>
      <c r="CZ64" s="966"/>
      <c r="DA64" s="976"/>
      <c r="DB64" s="965"/>
      <c r="DC64" s="966"/>
      <c r="DD64" s="966"/>
      <c r="DE64" s="966"/>
      <c r="DF64" s="976"/>
      <c r="DG64" s="965"/>
      <c r="DH64" s="966"/>
      <c r="DI64" s="966"/>
      <c r="DJ64" s="966"/>
      <c r="DK64" s="976"/>
      <c r="DL64" s="965"/>
      <c r="DM64" s="966"/>
      <c r="DN64" s="966"/>
      <c r="DO64" s="966"/>
      <c r="DP64" s="976"/>
      <c r="DQ64" s="965"/>
      <c r="DR64" s="966"/>
      <c r="DS64" s="966"/>
      <c r="DT64" s="966"/>
      <c r="DU64" s="976"/>
      <c r="DV64" s="958"/>
      <c r="DW64" s="959"/>
      <c r="DX64" s="959"/>
      <c r="DY64" s="959"/>
      <c r="DZ64" s="977"/>
      <c r="EA64" s="48"/>
    </row>
    <row r="65" spans="1:131" ht="26.25" customHeight="1" x14ac:dyDescent="0.2">
      <c r="A65" s="56" t="s">
        <v>302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58"/>
      <c r="BT65" s="959"/>
      <c r="BU65" s="959"/>
      <c r="BV65" s="959"/>
      <c r="BW65" s="959"/>
      <c r="BX65" s="959"/>
      <c r="BY65" s="959"/>
      <c r="BZ65" s="959"/>
      <c r="CA65" s="959"/>
      <c r="CB65" s="959"/>
      <c r="CC65" s="959"/>
      <c r="CD65" s="959"/>
      <c r="CE65" s="959"/>
      <c r="CF65" s="959"/>
      <c r="CG65" s="960"/>
      <c r="CH65" s="965"/>
      <c r="CI65" s="966"/>
      <c r="CJ65" s="966"/>
      <c r="CK65" s="966"/>
      <c r="CL65" s="976"/>
      <c r="CM65" s="965"/>
      <c r="CN65" s="966"/>
      <c r="CO65" s="966"/>
      <c r="CP65" s="966"/>
      <c r="CQ65" s="976"/>
      <c r="CR65" s="965"/>
      <c r="CS65" s="966"/>
      <c r="CT65" s="966"/>
      <c r="CU65" s="966"/>
      <c r="CV65" s="976"/>
      <c r="CW65" s="965"/>
      <c r="CX65" s="966"/>
      <c r="CY65" s="966"/>
      <c r="CZ65" s="966"/>
      <c r="DA65" s="976"/>
      <c r="DB65" s="965"/>
      <c r="DC65" s="966"/>
      <c r="DD65" s="966"/>
      <c r="DE65" s="966"/>
      <c r="DF65" s="976"/>
      <c r="DG65" s="965"/>
      <c r="DH65" s="966"/>
      <c r="DI65" s="966"/>
      <c r="DJ65" s="966"/>
      <c r="DK65" s="976"/>
      <c r="DL65" s="965"/>
      <c r="DM65" s="966"/>
      <c r="DN65" s="966"/>
      <c r="DO65" s="966"/>
      <c r="DP65" s="976"/>
      <c r="DQ65" s="965"/>
      <c r="DR65" s="966"/>
      <c r="DS65" s="966"/>
      <c r="DT65" s="966"/>
      <c r="DU65" s="976"/>
      <c r="DV65" s="958"/>
      <c r="DW65" s="959"/>
      <c r="DX65" s="959"/>
      <c r="DY65" s="959"/>
      <c r="DZ65" s="977"/>
      <c r="EA65" s="48"/>
    </row>
    <row r="66" spans="1:131" ht="26.25" customHeight="1" x14ac:dyDescent="0.2">
      <c r="A66" s="704" t="s">
        <v>412</v>
      </c>
      <c r="B66" s="705"/>
      <c r="C66" s="705"/>
      <c r="D66" s="705"/>
      <c r="E66" s="705"/>
      <c r="F66" s="705"/>
      <c r="G66" s="705"/>
      <c r="H66" s="705"/>
      <c r="I66" s="705"/>
      <c r="J66" s="705"/>
      <c r="K66" s="705"/>
      <c r="L66" s="705"/>
      <c r="M66" s="705"/>
      <c r="N66" s="705"/>
      <c r="O66" s="705"/>
      <c r="P66" s="706"/>
      <c r="Q66" s="696" t="s">
        <v>455</v>
      </c>
      <c r="R66" s="697"/>
      <c r="S66" s="697"/>
      <c r="T66" s="697"/>
      <c r="U66" s="698"/>
      <c r="V66" s="696" t="s">
        <v>456</v>
      </c>
      <c r="W66" s="697"/>
      <c r="X66" s="697"/>
      <c r="Y66" s="697"/>
      <c r="Z66" s="698"/>
      <c r="AA66" s="696" t="s">
        <v>457</v>
      </c>
      <c r="AB66" s="697"/>
      <c r="AC66" s="697"/>
      <c r="AD66" s="697"/>
      <c r="AE66" s="698"/>
      <c r="AF66" s="716" t="s">
        <v>242</v>
      </c>
      <c r="AG66" s="711"/>
      <c r="AH66" s="711"/>
      <c r="AI66" s="711"/>
      <c r="AJ66" s="717"/>
      <c r="AK66" s="696" t="s">
        <v>389</v>
      </c>
      <c r="AL66" s="705"/>
      <c r="AM66" s="705"/>
      <c r="AN66" s="705"/>
      <c r="AO66" s="706"/>
      <c r="AP66" s="696" t="s">
        <v>358</v>
      </c>
      <c r="AQ66" s="697"/>
      <c r="AR66" s="697"/>
      <c r="AS66" s="697"/>
      <c r="AT66" s="698"/>
      <c r="AU66" s="696" t="s">
        <v>466</v>
      </c>
      <c r="AV66" s="697"/>
      <c r="AW66" s="697"/>
      <c r="AX66" s="697"/>
      <c r="AY66" s="698"/>
      <c r="AZ66" s="696" t="s">
        <v>446</v>
      </c>
      <c r="BA66" s="697"/>
      <c r="BB66" s="697"/>
      <c r="BC66" s="697"/>
      <c r="BD66" s="702"/>
      <c r="BE66" s="55"/>
      <c r="BF66" s="55"/>
      <c r="BG66" s="55"/>
      <c r="BH66" s="55"/>
      <c r="BI66" s="55"/>
      <c r="BJ66" s="55"/>
      <c r="BK66" s="55"/>
      <c r="BL66" s="55"/>
      <c r="BM66" s="55"/>
      <c r="BN66" s="55"/>
      <c r="BO66" s="55"/>
      <c r="BP66" s="55"/>
      <c r="BQ66" s="52">
        <v>60</v>
      </c>
      <c r="BR66" s="73"/>
      <c r="BS66" s="929"/>
      <c r="BT66" s="930"/>
      <c r="BU66" s="930"/>
      <c r="BV66" s="930"/>
      <c r="BW66" s="930"/>
      <c r="BX66" s="930"/>
      <c r="BY66" s="930"/>
      <c r="BZ66" s="930"/>
      <c r="CA66" s="930"/>
      <c r="CB66" s="930"/>
      <c r="CC66" s="930"/>
      <c r="CD66" s="930"/>
      <c r="CE66" s="930"/>
      <c r="CF66" s="930"/>
      <c r="CG66" s="931"/>
      <c r="CH66" s="932"/>
      <c r="CI66" s="933"/>
      <c r="CJ66" s="933"/>
      <c r="CK66" s="933"/>
      <c r="CL66" s="934"/>
      <c r="CM66" s="932"/>
      <c r="CN66" s="933"/>
      <c r="CO66" s="933"/>
      <c r="CP66" s="933"/>
      <c r="CQ66" s="934"/>
      <c r="CR66" s="932"/>
      <c r="CS66" s="933"/>
      <c r="CT66" s="933"/>
      <c r="CU66" s="933"/>
      <c r="CV66" s="934"/>
      <c r="CW66" s="932"/>
      <c r="CX66" s="933"/>
      <c r="CY66" s="933"/>
      <c r="CZ66" s="933"/>
      <c r="DA66" s="934"/>
      <c r="DB66" s="932"/>
      <c r="DC66" s="933"/>
      <c r="DD66" s="933"/>
      <c r="DE66" s="933"/>
      <c r="DF66" s="934"/>
      <c r="DG66" s="932"/>
      <c r="DH66" s="933"/>
      <c r="DI66" s="933"/>
      <c r="DJ66" s="933"/>
      <c r="DK66" s="934"/>
      <c r="DL66" s="932"/>
      <c r="DM66" s="933"/>
      <c r="DN66" s="933"/>
      <c r="DO66" s="933"/>
      <c r="DP66" s="934"/>
      <c r="DQ66" s="932"/>
      <c r="DR66" s="933"/>
      <c r="DS66" s="933"/>
      <c r="DT66" s="933"/>
      <c r="DU66" s="934"/>
      <c r="DV66" s="929"/>
      <c r="DW66" s="930"/>
      <c r="DX66" s="930"/>
      <c r="DY66" s="930"/>
      <c r="DZ66" s="935"/>
      <c r="EA66" s="48"/>
    </row>
    <row r="67" spans="1:131" ht="26.25" customHeight="1" x14ac:dyDescent="0.2">
      <c r="A67" s="707"/>
      <c r="B67" s="708"/>
      <c r="C67" s="708"/>
      <c r="D67" s="708"/>
      <c r="E67" s="708"/>
      <c r="F67" s="708"/>
      <c r="G67" s="708"/>
      <c r="H67" s="708"/>
      <c r="I67" s="708"/>
      <c r="J67" s="708"/>
      <c r="K67" s="708"/>
      <c r="L67" s="708"/>
      <c r="M67" s="708"/>
      <c r="N67" s="708"/>
      <c r="O67" s="708"/>
      <c r="P67" s="709"/>
      <c r="Q67" s="699"/>
      <c r="R67" s="700"/>
      <c r="S67" s="700"/>
      <c r="T67" s="700"/>
      <c r="U67" s="701"/>
      <c r="V67" s="699"/>
      <c r="W67" s="700"/>
      <c r="X67" s="700"/>
      <c r="Y67" s="700"/>
      <c r="Z67" s="701"/>
      <c r="AA67" s="699"/>
      <c r="AB67" s="700"/>
      <c r="AC67" s="700"/>
      <c r="AD67" s="700"/>
      <c r="AE67" s="701"/>
      <c r="AF67" s="718"/>
      <c r="AG67" s="714"/>
      <c r="AH67" s="714"/>
      <c r="AI67" s="714"/>
      <c r="AJ67" s="719"/>
      <c r="AK67" s="720"/>
      <c r="AL67" s="708"/>
      <c r="AM67" s="708"/>
      <c r="AN67" s="708"/>
      <c r="AO67" s="709"/>
      <c r="AP67" s="699"/>
      <c r="AQ67" s="700"/>
      <c r="AR67" s="700"/>
      <c r="AS67" s="700"/>
      <c r="AT67" s="701"/>
      <c r="AU67" s="699"/>
      <c r="AV67" s="700"/>
      <c r="AW67" s="700"/>
      <c r="AX67" s="700"/>
      <c r="AY67" s="701"/>
      <c r="AZ67" s="699"/>
      <c r="BA67" s="700"/>
      <c r="BB67" s="700"/>
      <c r="BC67" s="700"/>
      <c r="BD67" s="703"/>
      <c r="BE67" s="55"/>
      <c r="BF67" s="55"/>
      <c r="BG67" s="55"/>
      <c r="BH67" s="55"/>
      <c r="BI67" s="55"/>
      <c r="BJ67" s="55"/>
      <c r="BK67" s="55"/>
      <c r="BL67" s="55"/>
      <c r="BM67" s="55"/>
      <c r="BN67" s="55"/>
      <c r="BO67" s="55"/>
      <c r="BP67" s="55"/>
      <c r="BQ67" s="52">
        <v>61</v>
      </c>
      <c r="BR67" s="73"/>
      <c r="BS67" s="929"/>
      <c r="BT67" s="930"/>
      <c r="BU67" s="930"/>
      <c r="BV67" s="930"/>
      <c r="BW67" s="930"/>
      <c r="BX67" s="930"/>
      <c r="BY67" s="930"/>
      <c r="BZ67" s="930"/>
      <c r="CA67" s="930"/>
      <c r="CB67" s="930"/>
      <c r="CC67" s="930"/>
      <c r="CD67" s="930"/>
      <c r="CE67" s="930"/>
      <c r="CF67" s="930"/>
      <c r="CG67" s="931"/>
      <c r="CH67" s="932"/>
      <c r="CI67" s="933"/>
      <c r="CJ67" s="933"/>
      <c r="CK67" s="933"/>
      <c r="CL67" s="934"/>
      <c r="CM67" s="932"/>
      <c r="CN67" s="933"/>
      <c r="CO67" s="933"/>
      <c r="CP67" s="933"/>
      <c r="CQ67" s="934"/>
      <c r="CR67" s="932"/>
      <c r="CS67" s="933"/>
      <c r="CT67" s="933"/>
      <c r="CU67" s="933"/>
      <c r="CV67" s="934"/>
      <c r="CW67" s="932"/>
      <c r="CX67" s="933"/>
      <c r="CY67" s="933"/>
      <c r="CZ67" s="933"/>
      <c r="DA67" s="934"/>
      <c r="DB67" s="932"/>
      <c r="DC67" s="933"/>
      <c r="DD67" s="933"/>
      <c r="DE67" s="933"/>
      <c r="DF67" s="934"/>
      <c r="DG67" s="932"/>
      <c r="DH67" s="933"/>
      <c r="DI67" s="933"/>
      <c r="DJ67" s="933"/>
      <c r="DK67" s="934"/>
      <c r="DL67" s="932"/>
      <c r="DM67" s="933"/>
      <c r="DN67" s="933"/>
      <c r="DO67" s="933"/>
      <c r="DP67" s="934"/>
      <c r="DQ67" s="932"/>
      <c r="DR67" s="933"/>
      <c r="DS67" s="933"/>
      <c r="DT67" s="933"/>
      <c r="DU67" s="934"/>
      <c r="DV67" s="929"/>
      <c r="DW67" s="930"/>
      <c r="DX67" s="930"/>
      <c r="DY67" s="930"/>
      <c r="DZ67" s="935"/>
      <c r="EA67" s="48"/>
    </row>
    <row r="68" spans="1:131" ht="26.25" customHeight="1" x14ac:dyDescent="0.2">
      <c r="A68" s="51">
        <v>1</v>
      </c>
      <c r="B68" s="969" t="s">
        <v>274</v>
      </c>
      <c r="C68" s="970"/>
      <c r="D68" s="970"/>
      <c r="E68" s="970"/>
      <c r="F68" s="970"/>
      <c r="G68" s="970"/>
      <c r="H68" s="970"/>
      <c r="I68" s="970"/>
      <c r="J68" s="970"/>
      <c r="K68" s="970"/>
      <c r="L68" s="970"/>
      <c r="M68" s="970"/>
      <c r="N68" s="970"/>
      <c r="O68" s="970"/>
      <c r="P68" s="971"/>
      <c r="Q68" s="972">
        <v>2566</v>
      </c>
      <c r="R68" s="973"/>
      <c r="S68" s="973"/>
      <c r="T68" s="973"/>
      <c r="U68" s="973"/>
      <c r="V68" s="973">
        <v>2522</v>
      </c>
      <c r="W68" s="973"/>
      <c r="X68" s="973"/>
      <c r="Y68" s="973"/>
      <c r="Z68" s="973"/>
      <c r="AA68" s="973">
        <v>45</v>
      </c>
      <c r="AB68" s="973"/>
      <c r="AC68" s="973"/>
      <c r="AD68" s="973"/>
      <c r="AE68" s="973"/>
      <c r="AF68" s="973">
        <v>45</v>
      </c>
      <c r="AG68" s="973"/>
      <c r="AH68" s="973"/>
      <c r="AI68" s="973"/>
      <c r="AJ68" s="973"/>
      <c r="AK68" s="973">
        <v>10</v>
      </c>
      <c r="AL68" s="973"/>
      <c r="AM68" s="973"/>
      <c r="AN68" s="973"/>
      <c r="AO68" s="973"/>
      <c r="AP68" s="973">
        <v>2004</v>
      </c>
      <c r="AQ68" s="973"/>
      <c r="AR68" s="973"/>
      <c r="AS68" s="973"/>
      <c r="AT68" s="973"/>
      <c r="AU68" s="973">
        <v>860</v>
      </c>
      <c r="AV68" s="973"/>
      <c r="AW68" s="973"/>
      <c r="AX68" s="973"/>
      <c r="AY68" s="973"/>
      <c r="AZ68" s="974"/>
      <c r="BA68" s="974"/>
      <c r="BB68" s="974"/>
      <c r="BC68" s="974"/>
      <c r="BD68" s="975"/>
      <c r="BE68" s="55"/>
      <c r="BF68" s="55"/>
      <c r="BG68" s="55"/>
      <c r="BH68" s="55"/>
      <c r="BI68" s="55"/>
      <c r="BJ68" s="55"/>
      <c r="BK68" s="55"/>
      <c r="BL68" s="55"/>
      <c r="BM68" s="55"/>
      <c r="BN68" s="55"/>
      <c r="BO68" s="55"/>
      <c r="BP68" s="55"/>
      <c r="BQ68" s="52">
        <v>62</v>
      </c>
      <c r="BR68" s="73"/>
      <c r="BS68" s="929"/>
      <c r="BT68" s="930"/>
      <c r="BU68" s="930"/>
      <c r="BV68" s="930"/>
      <c r="BW68" s="930"/>
      <c r="BX68" s="930"/>
      <c r="BY68" s="930"/>
      <c r="BZ68" s="930"/>
      <c r="CA68" s="930"/>
      <c r="CB68" s="930"/>
      <c r="CC68" s="930"/>
      <c r="CD68" s="930"/>
      <c r="CE68" s="930"/>
      <c r="CF68" s="930"/>
      <c r="CG68" s="931"/>
      <c r="CH68" s="932"/>
      <c r="CI68" s="933"/>
      <c r="CJ68" s="933"/>
      <c r="CK68" s="933"/>
      <c r="CL68" s="934"/>
      <c r="CM68" s="932"/>
      <c r="CN68" s="933"/>
      <c r="CO68" s="933"/>
      <c r="CP68" s="933"/>
      <c r="CQ68" s="934"/>
      <c r="CR68" s="932"/>
      <c r="CS68" s="933"/>
      <c r="CT68" s="933"/>
      <c r="CU68" s="933"/>
      <c r="CV68" s="934"/>
      <c r="CW68" s="932"/>
      <c r="CX68" s="933"/>
      <c r="CY68" s="933"/>
      <c r="CZ68" s="933"/>
      <c r="DA68" s="934"/>
      <c r="DB68" s="932"/>
      <c r="DC68" s="933"/>
      <c r="DD68" s="933"/>
      <c r="DE68" s="933"/>
      <c r="DF68" s="934"/>
      <c r="DG68" s="932"/>
      <c r="DH68" s="933"/>
      <c r="DI68" s="933"/>
      <c r="DJ68" s="933"/>
      <c r="DK68" s="934"/>
      <c r="DL68" s="932"/>
      <c r="DM68" s="933"/>
      <c r="DN68" s="933"/>
      <c r="DO68" s="933"/>
      <c r="DP68" s="934"/>
      <c r="DQ68" s="932"/>
      <c r="DR68" s="933"/>
      <c r="DS68" s="933"/>
      <c r="DT68" s="933"/>
      <c r="DU68" s="934"/>
      <c r="DV68" s="929"/>
      <c r="DW68" s="930"/>
      <c r="DX68" s="930"/>
      <c r="DY68" s="930"/>
      <c r="DZ68" s="935"/>
      <c r="EA68" s="48"/>
    </row>
    <row r="69" spans="1:131" ht="26.25" customHeight="1" x14ac:dyDescent="0.2">
      <c r="A69" s="52">
        <v>2</v>
      </c>
      <c r="B69" s="958" t="s">
        <v>538</v>
      </c>
      <c r="C69" s="959"/>
      <c r="D69" s="959"/>
      <c r="E69" s="959"/>
      <c r="F69" s="959"/>
      <c r="G69" s="959"/>
      <c r="H69" s="959"/>
      <c r="I69" s="959"/>
      <c r="J69" s="959"/>
      <c r="K69" s="959"/>
      <c r="L69" s="959"/>
      <c r="M69" s="959"/>
      <c r="N69" s="959"/>
      <c r="O69" s="959"/>
      <c r="P69" s="960"/>
      <c r="Q69" s="961">
        <v>511</v>
      </c>
      <c r="R69" s="962"/>
      <c r="S69" s="962"/>
      <c r="T69" s="962"/>
      <c r="U69" s="962"/>
      <c r="V69" s="962">
        <v>495</v>
      </c>
      <c r="W69" s="962"/>
      <c r="X69" s="962"/>
      <c r="Y69" s="962"/>
      <c r="Z69" s="962"/>
      <c r="AA69" s="962">
        <v>16</v>
      </c>
      <c r="AB69" s="962"/>
      <c r="AC69" s="962"/>
      <c r="AD69" s="962"/>
      <c r="AE69" s="962"/>
      <c r="AF69" s="962">
        <v>16</v>
      </c>
      <c r="AG69" s="962"/>
      <c r="AH69" s="962"/>
      <c r="AI69" s="962"/>
      <c r="AJ69" s="962"/>
      <c r="AK69" s="962" t="s">
        <v>195</v>
      </c>
      <c r="AL69" s="962"/>
      <c r="AM69" s="962"/>
      <c r="AN69" s="962"/>
      <c r="AO69" s="962"/>
      <c r="AP69" s="962" t="s">
        <v>195</v>
      </c>
      <c r="AQ69" s="962"/>
      <c r="AR69" s="962"/>
      <c r="AS69" s="962"/>
      <c r="AT69" s="962"/>
      <c r="AU69" s="962" t="s">
        <v>195</v>
      </c>
      <c r="AV69" s="962"/>
      <c r="AW69" s="962"/>
      <c r="AX69" s="962"/>
      <c r="AY69" s="962"/>
      <c r="AZ69" s="963"/>
      <c r="BA69" s="963"/>
      <c r="BB69" s="963"/>
      <c r="BC69" s="963"/>
      <c r="BD69" s="964"/>
      <c r="BE69" s="55"/>
      <c r="BF69" s="55"/>
      <c r="BG69" s="55"/>
      <c r="BH69" s="55"/>
      <c r="BI69" s="55"/>
      <c r="BJ69" s="55"/>
      <c r="BK69" s="55"/>
      <c r="BL69" s="55"/>
      <c r="BM69" s="55"/>
      <c r="BN69" s="55"/>
      <c r="BO69" s="55"/>
      <c r="BP69" s="55"/>
      <c r="BQ69" s="52">
        <v>63</v>
      </c>
      <c r="BR69" s="73"/>
      <c r="BS69" s="929"/>
      <c r="BT69" s="930"/>
      <c r="BU69" s="930"/>
      <c r="BV69" s="930"/>
      <c r="BW69" s="930"/>
      <c r="BX69" s="930"/>
      <c r="BY69" s="930"/>
      <c r="BZ69" s="930"/>
      <c r="CA69" s="930"/>
      <c r="CB69" s="930"/>
      <c r="CC69" s="930"/>
      <c r="CD69" s="930"/>
      <c r="CE69" s="930"/>
      <c r="CF69" s="930"/>
      <c r="CG69" s="931"/>
      <c r="CH69" s="932"/>
      <c r="CI69" s="933"/>
      <c r="CJ69" s="933"/>
      <c r="CK69" s="933"/>
      <c r="CL69" s="934"/>
      <c r="CM69" s="932"/>
      <c r="CN69" s="933"/>
      <c r="CO69" s="933"/>
      <c r="CP69" s="933"/>
      <c r="CQ69" s="934"/>
      <c r="CR69" s="932"/>
      <c r="CS69" s="933"/>
      <c r="CT69" s="933"/>
      <c r="CU69" s="933"/>
      <c r="CV69" s="934"/>
      <c r="CW69" s="932"/>
      <c r="CX69" s="933"/>
      <c r="CY69" s="933"/>
      <c r="CZ69" s="933"/>
      <c r="DA69" s="934"/>
      <c r="DB69" s="932"/>
      <c r="DC69" s="933"/>
      <c r="DD69" s="933"/>
      <c r="DE69" s="933"/>
      <c r="DF69" s="934"/>
      <c r="DG69" s="932"/>
      <c r="DH69" s="933"/>
      <c r="DI69" s="933"/>
      <c r="DJ69" s="933"/>
      <c r="DK69" s="934"/>
      <c r="DL69" s="932"/>
      <c r="DM69" s="933"/>
      <c r="DN69" s="933"/>
      <c r="DO69" s="933"/>
      <c r="DP69" s="934"/>
      <c r="DQ69" s="932"/>
      <c r="DR69" s="933"/>
      <c r="DS69" s="933"/>
      <c r="DT69" s="933"/>
      <c r="DU69" s="934"/>
      <c r="DV69" s="929"/>
      <c r="DW69" s="930"/>
      <c r="DX69" s="930"/>
      <c r="DY69" s="930"/>
      <c r="DZ69" s="935"/>
      <c r="EA69" s="48"/>
    </row>
    <row r="70" spans="1:131" ht="26.25" customHeight="1" x14ac:dyDescent="0.2">
      <c r="A70" s="52">
        <v>3</v>
      </c>
      <c r="B70" s="958" t="s">
        <v>539</v>
      </c>
      <c r="C70" s="959"/>
      <c r="D70" s="959"/>
      <c r="E70" s="959"/>
      <c r="F70" s="959"/>
      <c r="G70" s="959"/>
      <c r="H70" s="959"/>
      <c r="I70" s="959"/>
      <c r="J70" s="959"/>
      <c r="K70" s="959"/>
      <c r="L70" s="959"/>
      <c r="M70" s="959"/>
      <c r="N70" s="959"/>
      <c r="O70" s="959"/>
      <c r="P70" s="960"/>
      <c r="Q70" s="961">
        <v>12389</v>
      </c>
      <c r="R70" s="962"/>
      <c r="S70" s="962"/>
      <c r="T70" s="962"/>
      <c r="U70" s="962"/>
      <c r="V70" s="962">
        <v>12716</v>
      </c>
      <c r="W70" s="962"/>
      <c r="X70" s="962"/>
      <c r="Y70" s="962"/>
      <c r="Z70" s="962"/>
      <c r="AA70" s="962">
        <v>-327</v>
      </c>
      <c r="AB70" s="962"/>
      <c r="AC70" s="962"/>
      <c r="AD70" s="962"/>
      <c r="AE70" s="962"/>
      <c r="AF70" s="962">
        <v>11455</v>
      </c>
      <c r="AG70" s="962"/>
      <c r="AH70" s="962"/>
      <c r="AI70" s="962"/>
      <c r="AJ70" s="962"/>
      <c r="AK70" s="962" t="s">
        <v>195</v>
      </c>
      <c r="AL70" s="962"/>
      <c r="AM70" s="962"/>
      <c r="AN70" s="962"/>
      <c r="AO70" s="962"/>
      <c r="AP70" s="962">
        <v>1170</v>
      </c>
      <c r="AQ70" s="962"/>
      <c r="AR70" s="962"/>
      <c r="AS70" s="962"/>
      <c r="AT70" s="962"/>
      <c r="AU70" s="962">
        <v>631</v>
      </c>
      <c r="AV70" s="962"/>
      <c r="AW70" s="962"/>
      <c r="AX70" s="962"/>
      <c r="AY70" s="962"/>
      <c r="AZ70" s="963" t="s">
        <v>544</v>
      </c>
      <c r="BA70" s="963"/>
      <c r="BB70" s="963"/>
      <c r="BC70" s="963"/>
      <c r="BD70" s="964"/>
      <c r="BE70" s="55"/>
      <c r="BF70" s="55"/>
      <c r="BG70" s="55"/>
      <c r="BH70" s="55"/>
      <c r="BI70" s="55"/>
      <c r="BJ70" s="55"/>
      <c r="BK70" s="55"/>
      <c r="BL70" s="55"/>
      <c r="BM70" s="55"/>
      <c r="BN70" s="55"/>
      <c r="BO70" s="55"/>
      <c r="BP70" s="55"/>
      <c r="BQ70" s="52">
        <v>64</v>
      </c>
      <c r="BR70" s="73"/>
      <c r="BS70" s="929"/>
      <c r="BT70" s="930"/>
      <c r="BU70" s="930"/>
      <c r="BV70" s="930"/>
      <c r="BW70" s="930"/>
      <c r="BX70" s="930"/>
      <c r="BY70" s="930"/>
      <c r="BZ70" s="930"/>
      <c r="CA70" s="930"/>
      <c r="CB70" s="930"/>
      <c r="CC70" s="930"/>
      <c r="CD70" s="930"/>
      <c r="CE70" s="930"/>
      <c r="CF70" s="930"/>
      <c r="CG70" s="931"/>
      <c r="CH70" s="932"/>
      <c r="CI70" s="933"/>
      <c r="CJ70" s="933"/>
      <c r="CK70" s="933"/>
      <c r="CL70" s="934"/>
      <c r="CM70" s="932"/>
      <c r="CN70" s="933"/>
      <c r="CO70" s="933"/>
      <c r="CP70" s="933"/>
      <c r="CQ70" s="934"/>
      <c r="CR70" s="932"/>
      <c r="CS70" s="933"/>
      <c r="CT70" s="933"/>
      <c r="CU70" s="933"/>
      <c r="CV70" s="934"/>
      <c r="CW70" s="932"/>
      <c r="CX70" s="933"/>
      <c r="CY70" s="933"/>
      <c r="CZ70" s="933"/>
      <c r="DA70" s="934"/>
      <c r="DB70" s="932"/>
      <c r="DC70" s="933"/>
      <c r="DD70" s="933"/>
      <c r="DE70" s="933"/>
      <c r="DF70" s="934"/>
      <c r="DG70" s="932"/>
      <c r="DH70" s="933"/>
      <c r="DI70" s="933"/>
      <c r="DJ70" s="933"/>
      <c r="DK70" s="934"/>
      <c r="DL70" s="932"/>
      <c r="DM70" s="933"/>
      <c r="DN70" s="933"/>
      <c r="DO70" s="933"/>
      <c r="DP70" s="934"/>
      <c r="DQ70" s="932"/>
      <c r="DR70" s="933"/>
      <c r="DS70" s="933"/>
      <c r="DT70" s="933"/>
      <c r="DU70" s="934"/>
      <c r="DV70" s="929"/>
      <c r="DW70" s="930"/>
      <c r="DX70" s="930"/>
      <c r="DY70" s="930"/>
      <c r="DZ70" s="935"/>
      <c r="EA70" s="48"/>
    </row>
    <row r="71" spans="1:131" ht="26.25" customHeight="1" x14ac:dyDescent="0.2">
      <c r="A71" s="52">
        <v>4</v>
      </c>
      <c r="B71" s="958" t="s">
        <v>540</v>
      </c>
      <c r="C71" s="959"/>
      <c r="D71" s="959"/>
      <c r="E71" s="959"/>
      <c r="F71" s="959"/>
      <c r="G71" s="959"/>
      <c r="H71" s="959"/>
      <c r="I71" s="959"/>
      <c r="J71" s="959"/>
      <c r="K71" s="959"/>
      <c r="L71" s="959"/>
      <c r="M71" s="959"/>
      <c r="N71" s="959"/>
      <c r="O71" s="959"/>
      <c r="P71" s="960"/>
      <c r="Q71" s="961">
        <v>341</v>
      </c>
      <c r="R71" s="962"/>
      <c r="S71" s="962"/>
      <c r="T71" s="962"/>
      <c r="U71" s="962"/>
      <c r="V71" s="962">
        <v>265</v>
      </c>
      <c r="W71" s="962"/>
      <c r="X71" s="962"/>
      <c r="Y71" s="962"/>
      <c r="Z71" s="962"/>
      <c r="AA71" s="962">
        <v>76</v>
      </c>
      <c r="AB71" s="962"/>
      <c r="AC71" s="962"/>
      <c r="AD71" s="962"/>
      <c r="AE71" s="962"/>
      <c r="AF71" s="962">
        <v>33</v>
      </c>
      <c r="AG71" s="962"/>
      <c r="AH71" s="962"/>
      <c r="AI71" s="962"/>
      <c r="AJ71" s="962"/>
      <c r="AK71" s="962" t="s">
        <v>195</v>
      </c>
      <c r="AL71" s="962"/>
      <c r="AM71" s="962"/>
      <c r="AN71" s="962"/>
      <c r="AO71" s="962"/>
      <c r="AP71" s="962" t="s">
        <v>195</v>
      </c>
      <c r="AQ71" s="962"/>
      <c r="AR71" s="962"/>
      <c r="AS71" s="962"/>
      <c r="AT71" s="962"/>
      <c r="AU71" s="962" t="s">
        <v>195</v>
      </c>
      <c r="AV71" s="962"/>
      <c r="AW71" s="962"/>
      <c r="AX71" s="962"/>
      <c r="AY71" s="962"/>
      <c r="AZ71" s="963" t="s">
        <v>544</v>
      </c>
      <c r="BA71" s="963"/>
      <c r="BB71" s="963"/>
      <c r="BC71" s="963"/>
      <c r="BD71" s="964"/>
      <c r="BE71" s="55"/>
      <c r="BF71" s="55"/>
      <c r="BG71" s="55"/>
      <c r="BH71" s="55"/>
      <c r="BI71" s="55"/>
      <c r="BJ71" s="55"/>
      <c r="BK71" s="55"/>
      <c r="BL71" s="55"/>
      <c r="BM71" s="55"/>
      <c r="BN71" s="55"/>
      <c r="BO71" s="55"/>
      <c r="BP71" s="55"/>
      <c r="BQ71" s="52">
        <v>65</v>
      </c>
      <c r="BR71" s="73"/>
      <c r="BS71" s="929"/>
      <c r="BT71" s="930"/>
      <c r="BU71" s="930"/>
      <c r="BV71" s="930"/>
      <c r="BW71" s="930"/>
      <c r="BX71" s="930"/>
      <c r="BY71" s="930"/>
      <c r="BZ71" s="930"/>
      <c r="CA71" s="930"/>
      <c r="CB71" s="930"/>
      <c r="CC71" s="930"/>
      <c r="CD71" s="930"/>
      <c r="CE71" s="930"/>
      <c r="CF71" s="930"/>
      <c r="CG71" s="931"/>
      <c r="CH71" s="932"/>
      <c r="CI71" s="933"/>
      <c r="CJ71" s="933"/>
      <c r="CK71" s="933"/>
      <c r="CL71" s="934"/>
      <c r="CM71" s="932"/>
      <c r="CN71" s="933"/>
      <c r="CO71" s="933"/>
      <c r="CP71" s="933"/>
      <c r="CQ71" s="934"/>
      <c r="CR71" s="932"/>
      <c r="CS71" s="933"/>
      <c r="CT71" s="933"/>
      <c r="CU71" s="933"/>
      <c r="CV71" s="934"/>
      <c r="CW71" s="932"/>
      <c r="CX71" s="933"/>
      <c r="CY71" s="933"/>
      <c r="CZ71" s="933"/>
      <c r="DA71" s="934"/>
      <c r="DB71" s="932"/>
      <c r="DC71" s="933"/>
      <c r="DD71" s="933"/>
      <c r="DE71" s="933"/>
      <c r="DF71" s="934"/>
      <c r="DG71" s="932"/>
      <c r="DH71" s="933"/>
      <c r="DI71" s="933"/>
      <c r="DJ71" s="933"/>
      <c r="DK71" s="934"/>
      <c r="DL71" s="932"/>
      <c r="DM71" s="933"/>
      <c r="DN71" s="933"/>
      <c r="DO71" s="933"/>
      <c r="DP71" s="934"/>
      <c r="DQ71" s="932"/>
      <c r="DR71" s="933"/>
      <c r="DS71" s="933"/>
      <c r="DT71" s="933"/>
      <c r="DU71" s="934"/>
      <c r="DV71" s="929"/>
      <c r="DW71" s="930"/>
      <c r="DX71" s="930"/>
      <c r="DY71" s="930"/>
      <c r="DZ71" s="935"/>
      <c r="EA71" s="48"/>
    </row>
    <row r="72" spans="1:131" ht="26.25" customHeight="1" x14ac:dyDescent="0.2">
      <c r="A72" s="52">
        <v>5</v>
      </c>
      <c r="B72" s="958" t="s">
        <v>519</v>
      </c>
      <c r="C72" s="959"/>
      <c r="D72" s="959"/>
      <c r="E72" s="959"/>
      <c r="F72" s="959"/>
      <c r="G72" s="959"/>
      <c r="H72" s="959"/>
      <c r="I72" s="959"/>
      <c r="J72" s="959"/>
      <c r="K72" s="959"/>
      <c r="L72" s="959"/>
      <c r="M72" s="959"/>
      <c r="N72" s="959"/>
      <c r="O72" s="959"/>
      <c r="P72" s="960"/>
      <c r="Q72" s="961">
        <v>509</v>
      </c>
      <c r="R72" s="962"/>
      <c r="S72" s="962"/>
      <c r="T72" s="962"/>
      <c r="U72" s="962"/>
      <c r="V72" s="962">
        <v>549</v>
      </c>
      <c r="W72" s="962"/>
      <c r="X72" s="962"/>
      <c r="Y72" s="962"/>
      <c r="Z72" s="962"/>
      <c r="AA72" s="962">
        <v>-40</v>
      </c>
      <c r="AB72" s="962"/>
      <c r="AC72" s="962"/>
      <c r="AD72" s="962"/>
      <c r="AE72" s="962"/>
      <c r="AF72" s="962">
        <v>295</v>
      </c>
      <c r="AG72" s="962"/>
      <c r="AH72" s="962"/>
      <c r="AI72" s="962"/>
      <c r="AJ72" s="962"/>
      <c r="AK72" s="962" t="s">
        <v>195</v>
      </c>
      <c r="AL72" s="962"/>
      <c r="AM72" s="962"/>
      <c r="AN72" s="962"/>
      <c r="AO72" s="962"/>
      <c r="AP72" s="962">
        <v>95</v>
      </c>
      <c r="AQ72" s="962"/>
      <c r="AR72" s="962"/>
      <c r="AS72" s="962"/>
      <c r="AT72" s="962"/>
      <c r="AU72" s="962">
        <v>51</v>
      </c>
      <c r="AV72" s="962"/>
      <c r="AW72" s="962"/>
      <c r="AX72" s="962"/>
      <c r="AY72" s="962"/>
      <c r="AZ72" s="963" t="s">
        <v>544</v>
      </c>
      <c r="BA72" s="963"/>
      <c r="BB72" s="963"/>
      <c r="BC72" s="963"/>
      <c r="BD72" s="964"/>
      <c r="BE72" s="55"/>
      <c r="BF72" s="55"/>
      <c r="BG72" s="55"/>
      <c r="BH72" s="55"/>
      <c r="BI72" s="55"/>
      <c r="BJ72" s="55"/>
      <c r="BK72" s="55"/>
      <c r="BL72" s="55"/>
      <c r="BM72" s="55"/>
      <c r="BN72" s="55"/>
      <c r="BO72" s="55"/>
      <c r="BP72" s="55"/>
      <c r="BQ72" s="52">
        <v>66</v>
      </c>
      <c r="BR72" s="73"/>
      <c r="BS72" s="929"/>
      <c r="BT72" s="930"/>
      <c r="BU72" s="930"/>
      <c r="BV72" s="930"/>
      <c r="BW72" s="930"/>
      <c r="BX72" s="930"/>
      <c r="BY72" s="930"/>
      <c r="BZ72" s="930"/>
      <c r="CA72" s="930"/>
      <c r="CB72" s="930"/>
      <c r="CC72" s="930"/>
      <c r="CD72" s="930"/>
      <c r="CE72" s="930"/>
      <c r="CF72" s="930"/>
      <c r="CG72" s="931"/>
      <c r="CH72" s="932"/>
      <c r="CI72" s="933"/>
      <c r="CJ72" s="933"/>
      <c r="CK72" s="933"/>
      <c r="CL72" s="934"/>
      <c r="CM72" s="932"/>
      <c r="CN72" s="933"/>
      <c r="CO72" s="933"/>
      <c r="CP72" s="933"/>
      <c r="CQ72" s="934"/>
      <c r="CR72" s="932"/>
      <c r="CS72" s="933"/>
      <c r="CT72" s="933"/>
      <c r="CU72" s="933"/>
      <c r="CV72" s="934"/>
      <c r="CW72" s="932"/>
      <c r="CX72" s="933"/>
      <c r="CY72" s="933"/>
      <c r="CZ72" s="933"/>
      <c r="DA72" s="934"/>
      <c r="DB72" s="932"/>
      <c r="DC72" s="933"/>
      <c r="DD72" s="933"/>
      <c r="DE72" s="933"/>
      <c r="DF72" s="934"/>
      <c r="DG72" s="932"/>
      <c r="DH72" s="933"/>
      <c r="DI72" s="933"/>
      <c r="DJ72" s="933"/>
      <c r="DK72" s="934"/>
      <c r="DL72" s="932"/>
      <c r="DM72" s="933"/>
      <c r="DN72" s="933"/>
      <c r="DO72" s="933"/>
      <c r="DP72" s="934"/>
      <c r="DQ72" s="932"/>
      <c r="DR72" s="933"/>
      <c r="DS72" s="933"/>
      <c r="DT72" s="933"/>
      <c r="DU72" s="934"/>
      <c r="DV72" s="929"/>
      <c r="DW72" s="930"/>
      <c r="DX72" s="930"/>
      <c r="DY72" s="930"/>
      <c r="DZ72" s="935"/>
      <c r="EA72" s="48"/>
    </row>
    <row r="73" spans="1:131" ht="26.25" customHeight="1" x14ac:dyDescent="0.2">
      <c r="A73" s="52">
        <v>6</v>
      </c>
      <c r="B73" s="958" t="s">
        <v>541</v>
      </c>
      <c r="C73" s="959"/>
      <c r="D73" s="959"/>
      <c r="E73" s="959"/>
      <c r="F73" s="959"/>
      <c r="G73" s="959"/>
      <c r="H73" s="959"/>
      <c r="I73" s="959"/>
      <c r="J73" s="959"/>
      <c r="K73" s="959"/>
      <c r="L73" s="959"/>
      <c r="M73" s="959"/>
      <c r="N73" s="959"/>
      <c r="O73" s="959"/>
      <c r="P73" s="960"/>
      <c r="Q73" s="961">
        <v>219</v>
      </c>
      <c r="R73" s="962"/>
      <c r="S73" s="962"/>
      <c r="T73" s="962"/>
      <c r="U73" s="962"/>
      <c r="V73" s="962">
        <v>192</v>
      </c>
      <c r="W73" s="962"/>
      <c r="X73" s="962"/>
      <c r="Y73" s="962"/>
      <c r="Z73" s="962"/>
      <c r="AA73" s="962">
        <v>27</v>
      </c>
      <c r="AB73" s="962"/>
      <c r="AC73" s="962"/>
      <c r="AD73" s="962"/>
      <c r="AE73" s="962"/>
      <c r="AF73" s="962">
        <v>27</v>
      </c>
      <c r="AG73" s="962"/>
      <c r="AH73" s="962"/>
      <c r="AI73" s="962"/>
      <c r="AJ73" s="962"/>
      <c r="AK73" s="962" t="s">
        <v>195</v>
      </c>
      <c r="AL73" s="962"/>
      <c r="AM73" s="962"/>
      <c r="AN73" s="962"/>
      <c r="AO73" s="962"/>
      <c r="AP73" s="962">
        <v>88</v>
      </c>
      <c r="AQ73" s="962"/>
      <c r="AR73" s="962"/>
      <c r="AS73" s="962"/>
      <c r="AT73" s="962"/>
      <c r="AU73" s="962">
        <v>45</v>
      </c>
      <c r="AV73" s="962"/>
      <c r="AW73" s="962"/>
      <c r="AX73" s="962"/>
      <c r="AY73" s="962"/>
      <c r="AZ73" s="963"/>
      <c r="BA73" s="963"/>
      <c r="BB73" s="963"/>
      <c r="BC73" s="963"/>
      <c r="BD73" s="964"/>
      <c r="BE73" s="55"/>
      <c r="BF73" s="55"/>
      <c r="BG73" s="55"/>
      <c r="BH73" s="55"/>
      <c r="BI73" s="55"/>
      <c r="BJ73" s="55"/>
      <c r="BK73" s="55"/>
      <c r="BL73" s="55"/>
      <c r="BM73" s="55"/>
      <c r="BN73" s="55"/>
      <c r="BO73" s="55"/>
      <c r="BP73" s="55"/>
      <c r="BQ73" s="52">
        <v>67</v>
      </c>
      <c r="BR73" s="73"/>
      <c r="BS73" s="929"/>
      <c r="BT73" s="930"/>
      <c r="BU73" s="930"/>
      <c r="BV73" s="930"/>
      <c r="BW73" s="930"/>
      <c r="BX73" s="930"/>
      <c r="BY73" s="930"/>
      <c r="BZ73" s="930"/>
      <c r="CA73" s="930"/>
      <c r="CB73" s="930"/>
      <c r="CC73" s="930"/>
      <c r="CD73" s="930"/>
      <c r="CE73" s="930"/>
      <c r="CF73" s="930"/>
      <c r="CG73" s="931"/>
      <c r="CH73" s="932"/>
      <c r="CI73" s="933"/>
      <c r="CJ73" s="933"/>
      <c r="CK73" s="933"/>
      <c r="CL73" s="934"/>
      <c r="CM73" s="932"/>
      <c r="CN73" s="933"/>
      <c r="CO73" s="933"/>
      <c r="CP73" s="933"/>
      <c r="CQ73" s="934"/>
      <c r="CR73" s="932"/>
      <c r="CS73" s="933"/>
      <c r="CT73" s="933"/>
      <c r="CU73" s="933"/>
      <c r="CV73" s="934"/>
      <c r="CW73" s="932"/>
      <c r="CX73" s="933"/>
      <c r="CY73" s="933"/>
      <c r="CZ73" s="933"/>
      <c r="DA73" s="934"/>
      <c r="DB73" s="932"/>
      <c r="DC73" s="933"/>
      <c r="DD73" s="933"/>
      <c r="DE73" s="933"/>
      <c r="DF73" s="934"/>
      <c r="DG73" s="932"/>
      <c r="DH73" s="933"/>
      <c r="DI73" s="933"/>
      <c r="DJ73" s="933"/>
      <c r="DK73" s="934"/>
      <c r="DL73" s="932"/>
      <c r="DM73" s="933"/>
      <c r="DN73" s="933"/>
      <c r="DO73" s="933"/>
      <c r="DP73" s="934"/>
      <c r="DQ73" s="932"/>
      <c r="DR73" s="933"/>
      <c r="DS73" s="933"/>
      <c r="DT73" s="933"/>
      <c r="DU73" s="934"/>
      <c r="DV73" s="929"/>
      <c r="DW73" s="930"/>
      <c r="DX73" s="930"/>
      <c r="DY73" s="930"/>
      <c r="DZ73" s="935"/>
      <c r="EA73" s="48"/>
    </row>
    <row r="74" spans="1:131" ht="26.25" customHeight="1" x14ac:dyDescent="0.2">
      <c r="A74" s="52">
        <v>7</v>
      </c>
      <c r="B74" s="958" t="s">
        <v>542</v>
      </c>
      <c r="C74" s="959"/>
      <c r="D74" s="959"/>
      <c r="E74" s="959"/>
      <c r="F74" s="959"/>
      <c r="G74" s="959"/>
      <c r="H74" s="959"/>
      <c r="I74" s="959"/>
      <c r="J74" s="959"/>
      <c r="K74" s="959"/>
      <c r="L74" s="959"/>
      <c r="M74" s="959"/>
      <c r="N74" s="959"/>
      <c r="O74" s="959"/>
      <c r="P74" s="960"/>
      <c r="Q74" s="961">
        <v>3706</v>
      </c>
      <c r="R74" s="962"/>
      <c r="S74" s="962"/>
      <c r="T74" s="962"/>
      <c r="U74" s="962"/>
      <c r="V74" s="962">
        <v>2968</v>
      </c>
      <c r="W74" s="962"/>
      <c r="X74" s="962"/>
      <c r="Y74" s="962"/>
      <c r="Z74" s="962"/>
      <c r="AA74" s="962">
        <v>738</v>
      </c>
      <c r="AB74" s="962"/>
      <c r="AC74" s="962"/>
      <c r="AD74" s="962"/>
      <c r="AE74" s="962"/>
      <c r="AF74" s="962">
        <v>738</v>
      </c>
      <c r="AG74" s="962"/>
      <c r="AH74" s="962"/>
      <c r="AI74" s="962"/>
      <c r="AJ74" s="962"/>
      <c r="AK74" s="962">
        <v>1248</v>
      </c>
      <c r="AL74" s="962"/>
      <c r="AM74" s="962"/>
      <c r="AN74" s="962"/>
      <c r="AO74" s="962"/>
      <c r="AP74" s="962" t="s">
        <v>195</v>
      </c>
      <c r="AQ74" s="962"/>
      <c r="AR74" s="962"/>
      <c r="AS74" s="962"/>
      <c r="AT74" s="962"/>
      <c r="AU74" s="962" t="s">
        <v>195</v>
      </c>
      <c r="AV74" s="962"/>
      <c r="AW74" s="962"/>
      <c r="AX74" s="962"/>
      <c r="AY74" s="962"/>
      <c r="AZ74" s="963"/>
      <c r="BA74" s="963"/>
      <c r="BB74" s="963"/>
      <c r="BC74" s="963"/>
      <c r="BD74" s="964"/>
      <c r="BE74" s="55"/>
      <c r="BF74" s="55"/>
      <c r="BG74" s="55"/>
      <c r="BH74" s="55"/>
      <c r="BI74" s="55"/>
      <c r="BJ74" s="55"/>
      <c r="BK74" s="55"/>
      <c r="BL74" s="55"/>
      <c r="BM74" s="55"/>
      <c r="BN74" s="55"/>
      <c r="BO74" s="55"/>
      <c r="BP74" s="55"/>
      <c r="BQ74" s="52">
        <v>68</v>
      </c>
      <c r="BR74" s="73"/>
      <c r="BS74" s="929"/>
      <c r="BT74" s="930"/>
      <c r="BU74" s="930"/>
      <c r="BV74" s="930"/>
      <c r="BW74" s="930"/>
      <c r="BX74" s="930"/>
      <c r="BY74" s="930"/>
      <c r="BZ74" s="930"/>
      <c r="CA74" s="930"/>
      <c r="CB74" s="930"/>
      <c r="CC74" s="930"/>
      <c r="CD74" s="930"/>
      <c r="CE74" s="930"/>
      <c r="CF74" s="930"/>
      <c r="CG74" s="931"/>
      <c r="CH74" s="932"/>
      <c r="CI74" s="933"/>
      <c r="CJ74" s="933"/>
      <c r="CK74" s="933"/>
      <c r="CL74" s="934"/>
      <c r="CM74" s="932"/>
      <c r="CN74" s="933"/>
      <c r="CO74" s="933"/>
      <c r="CP74" s="933"/>
      <c r="CQ74" s="934"/>
      <c r="CR74" s="932"/>
      <c r="CS74" s="933"/>
      <c r="CT74" s="933"/>
      <c r="CU74" s="933"/>
      <c r="CV74" s="934"/>
      <c r="CW74" s="932"/>
      <c r="CX74" s="933"/>
      <c r="CY74" s="933"/>
      <c r="CZ74" s="933"/>
      <c r="DA74" s="934"/>
      <c r="DB74" s="932"/>
      <c r="DC74" s="933"/>
      <c r="DD74" s="933"/>
      <c r="DE74" s="933"/>
      <c r="DF74" s="934"/>
      <c r="DG74" s="932"/>
      <c r="DH74" s="933"/>
      <c r="DI74" s="933"/>
      <c r="DJ74" s="933"/>
      <c r="DK74" s="934"/>
      <c r="DL74" s="932"/>
      <c r="DM74" s="933"/>
      <c r="DN74" s="933"/>
      <c r="DO74" s="933"/>
      <c r="DP74" s="934"/>
      <c r="DQ74" s="932"/>
      <c r="DR74" s="933"/>
      <c r="DS74" s="933"/>
      <c r="DT74" s="933"/>
      <c r="DU74" s="934"/>
      <c r="DV74" s="929"/>
      <c r="DW74" s="930"/>
      <c r="DX74" s="930"/>
      <c r="DY74" s="930"/>
      <c r="DZ74" s="935"/>
      <c r="EA74" s="48"/>
    </row>
    <row r="75" spans="1:131" ht="26.25" customHeight="1" x14ac:dyDescent="0.2">
      <c r="A75" s="52">
        <v>8</v>
      </c>
      <c r="B75" s="958" t="s">
        <v>462</v>
      </c>
      <c r="C75" s="959"/>
      <c r="D75" s="959"/>
      <c r="E75" s="959"/>
      <c r="F75" s="959"/>
      <c r="G75" s="959"/>
      <c r="H75" s="959"/>
      <c r="I75" s="959"/>
      <c r="J75" s="959"/>
      <c r="K75" s="959"/>
      <c r="L75" s="959"/>
      <c r="M75" s="959"/>
      <c r="N75" s="959"/>
      <c r="O75" s="959"/>
      <c r="P75" s="960"/>
      <c r="Q75" s="965">
        <v>820</v>
      </c>
      <c r="R75" s="966"/>
      <c r="S75" s="966"/>
      <c r="T75" s="966"/>
      <c r="U75" s="967"/>
      <c r="V75" s="968">
        <v>797</v>
      </c>
      <c r="W75" s="966"/>
      <c r="X75" s="966"/>
      <c r="Y75" s="966"/>
      <c r="Z75" s="967"/>
      <c r="AA75" s="968">
        <v>23</v>
      </c>
      <c r="AB75" s="966"/>
      <c r="AC75" s="966"/>
      <c r="AD75" s="966"/>
      <c r="AE75" s="967"/>
      <c r="AF75" s="968">
        <v>23</v>
      </c>
      <c r="AG75" s="966"/>
      <c r="AH75" s="966"/>
      <c r="AI75" s="966"/>
      <c r="AJ75" s="967"/>
      <c r="AK75" s="968">
        <v>152</v>
      </c>
      <c r="AL75" s="966"/>
      <c r="AM75" s="966"/>
      <c r="AN75" s="966"/>
      <c r="AO75" s="967"/>
      <c r="AP75" s="968" t="s">
        <v>195</v>
      </c>
      <c r="AQ75" s="966"/>
      <c r="AR75" s="966"/>
      <c r="AS75" s="966"/>
      <c r="AT75" s="967"/>
      <c r="AU75" s="968" t="s">
        <v>195</v>
      </c>
      <c r="AV75" s="966"/>
      <c r="AW75" s="966"/>
      <c r="AX75" s="966"/>
      <c r="AY75" s="967"/>
      <c r="AZ75" s="963"/>
      <c r="BA75" s="963"/>
      <c r="BB75" s="963"/>
      <c r="BC75" s="963"/>
      <c r="BD75" s="964"/>
      <c r="BE75" s="55"/>
      <c r="BF75" s="55"/>
      <c r="BG75" s="55"/>
      <c r="BH75" s="55"/>
      <c r="BI75" s="55"/>
      <c r="BJ75" s="55"/>
      <c r="BK75" s="55"/>
      <c r="BL75" s="55"/>
      <c r="BM75" s="55"/>
      <c r="BN75" s="55"/>
      <c r="BO75" s="55"/>
      <c r="BP75" s="55"/>
      <c r="BQ75" s="52">
        <v>69</v>
      </c>
      <c r="BR75" s="73"/>
      <c r="BS75" s="929"/>
      <c r="BT75" s="930"/>
      <c r="BU75" s="930"/>
      <c r="BV75" s="930"/>
      <c r="BW75" s="930"/>
      <c r="BX75" s="930"/>
      <c r="BY75" s="930"/>
      <c r="BZ75" s="930"/>
      <c r="CA75" s="930"/>
      <c r="CB75" s="930"/>
      <c r="CC75" s="930"/>
      <c r="CD75" s="930"/>
      <c r="CE75" s="930"/>
      <c r="CF75" s="930"/>
      <c r="CG75" s="931"/>
      <c r="CH75" s="932"/>
      <c r="CI75" s="933"/>
      <c r="CJ75" s="933"/>
      <c r="CK75" s="933"/>
      <c r="CL75" s="934"/>
      <c r="CM75" s="932"/>
      <c r="CN75" s="933"/>
      <c r="CO75" s="933"/>
      <c r="CP75" s="933"/>
      <c r="CQ75" s="934"/>
      <c r="CR75" s="932"/>
      <c r="CS75" s="933"/>
      <c r="CT75" s="933"/>
      <c r="CU75" s="933"/>
      <c r="CV75" s="934"/>
      <c r="CW75" s="932"/>
      <c r="CX75" s="933"/>
      <c r="CY75" s="933"/>
      <c r="CZ75" s="933"/>
      <c r="DA75" s="934"/>
      <c r="DB75" s="932"/>
      <c r="DC75" s="933"/>
      <c r="DD75" s="933"/>
      <c r="DE75" s="933"/>
      <c r="DF75" s="934"/>
      <c r="DG75" s="932"/>
      <c r="DH75" s="933"/>
      <c r="DI75" s="933"/>
      <c r="DJ75" s="933"/>
      <c r="DK75" s="934"/>
      <c r="DL75" s="932"/>
      <c r="DM75" s="933"/>
      <c r="DN75" s="933"/>
      <c r="DO75" s="933"/>
      <c r="DP75" s="934"/>
      <c r="DQ75" s="932"/>
      <c r="DR75" s="933"/>
      <c r="DS75" s="933"/>
      <c r="DT75" s="933"/>
      <c r="DU75" s="934"/>
      <c r="DV75" s="929"/>
      <c r="DW75" s="930"/>
      <c r="DX75" s="930"/>
      <c r="DY75" s="930"/>
      <c r="DZ75" s="935"/>
      <c r="EA75" s="48"/>
    </row>
    <row r="76" spans="1:131" ht="26.25" customHeight="1" x14ac:dyDescent="0.2">
      <c r="A76" s="52">
        <v>9</v>
      </c>
      <c r="B76" s="958" t="s">
        <v>50</v>
      </c>
      <c r="C76" s="959"/>
      <c r="D76" s="959"/>
      <c r="E76" s="959"/>
      <c r="F76" s="959"/>
      <c r="G76" s="959"/>
      <c r="H76" s="959"/>
      <c r="I76" s="959"/>
      <c r="J76" s="959"/>
      <c r="K76" s="959"/>
      <c r="L76" s="959"/>
      <c r="M76" s="959"/>
      <c r="N76" s="959"/>
      <c r="O76" s="959"/>
      <c r="P76" s="960"/>
      <c r="Q76" s="965">
        <v>162866</v>
      </c>
      <c r="R76" s="966"/>
      <c r="S76" s="966"/>
      <c r="T76" s="966"/>
      <c r="U76" s="967"/>
      <c r="V76" s="968">
        <v>159925</v>
      </c>
      <c r="W76" s="966"/>
      <c r="X76" s="966"/>
      <c r="Y76" s="966"/>
      <c r="Z76" s="967"/>
      <c r="AA76" s="968">
        <v>2491</v>
      </c>
      <c r="AB76" s="966"/>
      <c r="AC76" s="966"/>
      <c r="AD76" s="966"/>
      <c r="AE76" s="967"/>
      <c r="AF76" s="968">
        <v>2491</v>
      </c>
      <c r="AG76" s="966"/>
      <c r="AH76" s="966"/>
      <c r="AI76" s="966"/>
      <c r="AJ76" s="967"/>
      <c r="AK76" s="968">
        <v>1620</v>
      </c>
      <c r="AL76" s="966"/>
      <c r="AM76" s="966"/>
      <c r="AN76" s="966"/>
      <c r="AO76" s="967"/>
      <c r="AP76" s="968" t="s">
        <v>195</v>
      </c>
      <c r="AQ76" s="966"/>
      <c r="AR76" s="966"/>
      <c r="AS76" s="966"/>
      <c r="AT76" s="967"/>
      <c r="AU76" s="968" t="s">
        <v>195</v>
      </c>
      <c r="AV76" s="966"/>
      <c r="AW76" s="966"/>
      <c r="AX76" s="966"/>
      <c r="AY76" s="967"/>
      <c r="AZ76" s="963"/>
      <c r="BA76" s="963"/>
      <c r="BB76" s="963"/>
      <c r="BC76" s="963"/>
      <c r="BD76" s="964"/>
      <c r="BE76" s="55"/>
      <c r="BF76" s="55"/>
      <c r="BG76" s="55"/>
      <c r="BH76" s="55"/>
      <c r="BI76" s="55"/>
      <c r="BJ76" s="55"/>
      <c r="BK76" s="55"/>
      <c r="BL76" s="55"/>
      <c r="BM76" s="55"/>
      <c r="BN76" s="55"/>
      <c r="BO76" s="55"/>
      <c r="BP76" s="55"/>
      <c r="BQ76" s="52">
        <v>70</v>
      </c>
      <c r="BR76" s="73"/>
      <c r="BS76" s="929"/>
      <c r="BT76" s="930"/>
      <c r="BU76" s="930"/>
      <c r="BV76" s="930"/>
      <c r="BW76" s="930"/>
      <c r="BX76" s="930"/>
      <c r="BY76" s="930"/>
      <c r="BZ76" s="930"/>
      <c r="CA76" s="930"/>
      <c r="CB76" s="930"/>
      <c r="CC76" s="930"/>
      <c r="CD76" s="930"/>
      <c r="CE76" s="930"/>
      <c r="CF76" s="930"/>
      <c r="CG76" s="931"/>
      <c r="CH76" s="932"/>
      <c r="CI76" s="933"/>
      <c r="CJ76" s="933"/>
      <c r="CK76" s="933"/>
      <c r="CL76" s="934"/>
      <c r="CM76" s="932"/>
      <c r="CN76" s="933"/>
      <c r="CO76" s="933"/>
      <c r="CP76" s="933"/>
      <c r="CQ76" s="934"/>
      <c r="CR76" s="932"/>
      <c r="CS76" s="933"/>
      <c r="CT76" s="933"/>
      <c r="CU76" s="933"/>
      <c r="CV76" s="934"/>
      <c r="CW76" s="932"/>
      <c r="CX76" s="933"/>
      <c r="CY76" s="933"/>
      <c r="CZ76" s="933"/>
      <c r="DA76" s="934"/>
      <c r="DB76" s="932"/>
      <c r="DC76" s="933"/>
      <c r="DD76" s="933"/>
      <c r="DE76" s="933"/>
      <c r="DF76" s="934"/>
      <c r="DG76" s="932"/>
      <c r="DH76" s="933"/>
      <c r="DI76" s="933"/>
      <c r="DJ76" s="933"/>
      <c r="DK76" s="934"/>
      <c r="DL76" s="932"/>
      <c r="DM76" s="933"/>
      <c r="DN76" s="933"/>
      <c r="DO76" s="933"/>
      <c r="DP76" s="934"/>
      <c r="DQ76" s="932"/>
      <c r="DR76" s="933"/>
      <c r="DS76" s="933"/>
      <c r="DT76" s="933"/>
      <c r="DU76" s="934"/>
      <c r="DV76" s="929"/>
      <c r="DW76" s="930"/>
      <c r="DX76" s="930"/>
      <c r="DY76" s="930"/>
      <c r="DZ76" s="935"/>
      <c r="EA76" s="48"/>
    </row>
    <row r="77" spans="1:131" ht="26.25" customHeight="1" x14ac:dyDescent="0.2">
      <c r="A77" s="52">
        <v>10</v>
      </c>
      <c r="B77" s="958" t="s">
        <v>146</v>
      </c>
      <c r="C77" s="959"/>
      <c r="D77" s="959"/>
      <c r="E77" s="959"/>
      <c r="F77" s="959"/>
      <c r="G77" s="959"/>
      <c r="H77" s="959"/>
      <c r="I77" s="959"/>
      <c r="J77" s="959"/>
      <c r="K77" s="959"/>
      <c r="L77" s="959"/>
      <c r="M77" s="959"/>
      <c r="N77" s="959"/>
      <c r="O77" s="959"/>
      <c r="P77" s="960"/>
      <c r="Q77" s="965">
        <v>21549</v>
      </c>
      <c r="R77" s="966"/>
      <c r="S77" s="966"/>
      <c r="T77" s="966"/>
      <c r="U77" s="967"/>
      <c r="V77" s="968">
        <v>21154</v>
      </c>
      <c r="W77" s="966"/>
      <c r="X77" s="966"/>
      <c r="Y77" s="966"/>
      <c r="Z77" s="967"/>
      <c r="AA77" s="968">
        <v>395</v>
      </c>
      <c r="AB77" s="966"/>
      <c r="AC77" s="966"/>
      <c r="AD77" s="966"/>
      <c r="AE77" s="967"/>
      <c r="AF77" s="968">
        <v>28145</v>
      </c>
      <c r="AG77" s="966"/>
      <c r="AH77" s="966"/>
      <c r="AI77" s="966"/>
      <c r="AJ77" s="967"/>
      <c r="AK77" s="968" t="s">
        <v>195</v>
      </c>
      <c r="AL77" s="966"/>
      <c r="AM77" s="966"/>
      <c r="AN77" s="966"/>
      <c r="AO77" s="967"/>
      <c r="AP77" s="968">
        <v>52844</v>
      </c>
      <c r="AQ77" s="966"/>
      <c r="AR77" s="966"/>
      <c r="AS77" s="966"/>
      <c r="AT77" s="967"/>
      <c r="AU77" s="968" t="s">
        <v>195</v>
      </c>
      <c r="AV77" s="966"/>
      <c r="AW77" s="966"/>
      <c r="AX77" s="966"/>
      <c r="AY77" s="967"/>
      <c r="AZ77" s="963" t="s">
        <v>544</v>
      </c>
      <c r="BA77" s="963"/>
      <c r="BB77" s="963"/>
      <c r="BC77" s="963"/>
      <c r="BD77" s="964"/>
      <c r="BE77" s="55"/>
      <c r="BF77" s="55"/>
      <c r="BG77" s="55"/>
      <c r="BH77" s="55"/>
      <c r="BI77" s="55"/>
      <c r="BJ77" s="55"/>
      <c r="BK77" s="55"/>
      <c r="BL77" s="55"/>
      <c r="BM77" s="55"/>
      <c r="BN77" s="55"/>
      <c r="BO77" s="55"/>
      <c r="BP77" s="55"/>
      <c r="BQ77" s="52">
        <v>71</v>
      </c>
      <c r="BR77" s="73"/>
      <c r="BS77" s="929"/>
      <c r="BT77" s="930"/>
      <c r="BU77" s="930"/>
      <c r="BV77" s="930"/>
      <c r="BW77" s="930"/>
      <c r="BX77" s="930"/>
      <c r="BY77" s="930"/>
      <c r="BZ77" s="930"/>
      <c r="CA77" s="930"/>
      <c r="CB77" s="930"/>
      <c r="CC77" s="930"/>
      <c r="CD77" s="930"/>
      <c r="CE77" s="930"/>
      <c r="CF77" s="930"/>
      <c r="CG77" s="931"/>
      <c r="CH77" s="932"/>
      <c r="CI77" s="933"/>
      <c r="CJ77" s="933"/>
      <c r="CK77" s="933"/>
      <c r="CL77" s="934"/>
      <c r="CM77" s="932"/>
      <c r="CN77" s="933"/>
      <c r="CO77" s="933"/>
      <c r="CP77" s="933"/>
      <c r="CQ77" s="934"/>
      <c r="CR77" s="932"/>
      <c r="CS77" s="933"/>
      <c r="CT77" s="933"/>
      <c r="CU77" s="933"/>
      <c r="CV77" s="934"/>
      <c r="CW77" s="932"/>
      <c r="CX77" s="933"/>
      <c r="CY77" s="933"/>
      <c r="CZ77" s="933"/>
      <c r="DA77" s="934"/>
      <c r="DB77" s="932"/>
      <c r="DC77" s="933"/>
      <c r="DD77" s="933"/>
      <c r="DE77" s="933"/>
      <c r="DF77" s="934"/>
      <c r="DG77" s="932"/>
      <c r="DH77" s="933"/>
      <c r="DI77" s="933"/>
      <c r="DJ77" s="933"/>
      <c r="DK77" s="934"/>
      <c r="DL77" s="932"/>
      <c r="DM77" s="933"/>
      <c r="DN77" s="933"/>
      <c r="DO77" s="933"/>
      <c r="DP77" s="934"/>
      <c r="DQ77" s="932"/>
      <c r="DR77" s="933"/>
      <c r="DS77" s="933"/>
      <c r="DT77" s="933"/>
      <c r="DU77" s="934"/>
      <c r="DV77" s="929"/>
      <c r="DW77" s="930"/>
      <c r="DX77" s="930"/>
      <c r="DY77" s="930"/>
      <c r="DZ77" s="935"/>
      <c r="EA77" s="48"/>
    </row>
    <row r="78" spans="1:131" ht="26.25" customHeight="1" x14ac:dyDescent="0.2">
      <c r="A78" s="52">
        <v>11</v>
      </c>
      <c r="B78" s="958" t="s">
        <v>543</v>
      </c>
      <c r="C78" s="959"/>
      <c r="D78" s="959"/>
      <c r="E78" s="959"/>
      <c r="F78" s="959"/>
      <c r="G78" s="959"/>
      <c r="H78" s="959"/>
      <c r="I78" s="959"/>
      <c r="J78" s="959"/>
      <c r="K78" s="959"/>
      <c r="L78" s="959"/>
      <c r="M78" s="959"/>
      <c r="N78" s="959"/>
      <c r="O78" s="959"/>
      <c r="P78" s="960"/>
      <c r="Q78" s="961">
        <v>736</v>
      </c>
      <c r="R78" s="962"/>
      <c r="S78" s="962"/>
      <c r="T78" s="962"/>
      <c r="U78" s="962"/>
      <c r="V78" s="962">
        <v>587</v>
      </c>
      <c r="W78" s="962"/>
      <c r="X78" s="962"/>
      <c r="Y78" s="962"/>
      <c r="Z78" s="962"/>
      <c r="AA78" s="962">
        <v>149</v>
      </c>
      <c r="AB78" s="962"/>
      <c r="AC78" s="962"/>
      <c r="AD78" s="962"/>
      <c r="AE78" s="962"/>
      <c r="AF78" s="962">
        <v>2079</v>
      </c>
      <c r="AG78" s="962"/>
      <c r="AH78" s="962"/>
      <c r="AI78" s="962"/>
      <c r="AJ78" s="962"/>
      <c r="AK78" s="962" t="s">
        <v>195</v>
      </c>
      <c r="AL78" s="962"/>
      <c r="AM78" s="962"/>
      <c r="AN78" s="962"/>
      <c r="AO78" s="962"/>
      <c r="AP78" s="962">
        <v>1074</v>
      </c>
      <c r="AQ78" s="962"/>
      <c r="AR78" s="962"/>
      <c r="AS78" s="962"/>
      <c r="AT78" s="962"/>
      <c r="AU78" s="962" t="s">
        <v>195</v>
      </c>
      <c r="AV78" s="962"/>
      <c r="AW78" s="962"/>
      <c r="AX78" s="962"/>
      <c r="AY78" s="962"/>
      <c r="AZ78" s="963" t="s">
        <v>544</v>
      </c>
      <c r="BA78" s="963"/>
      <c r="BB78" s="963"/>
      <c r="BC78" s="963"/>
      <c r="BD78" s="964"/>
      <c r="BE78" s="55"/>
      <c r="BF78" s="55"/>
      <c r="BG78" s="55"/>
      <c r="BH78" s="55"/>
      <c r="BI78" s="55"/>
      <c r="BJ78" s="48"/>
      <c r="BK78" s="48"/>
      <c r="BL78" s="48"/>
      <c r="BM78" s="48"/>
      <c r="BN78" s="48"/>
      <c r="BO78" s="55"/>
      <c r="BP78" s="55"/>
      <c r="BQ78" s="52">
        <v>72</v>
      </c>
      <c r="BR78" s="73"/>
      <c r="BS78" s="929"/>
      <c r="BT78" s="930"/>
      <c r="BU78" s="930"/>
      <c r="BV78" s="930"/>
      <c r="BW78" s="930"/>
      <c r="BX78" s="930"/>
      <c r="BY78" s="930"/>
      <c r="BZ78" s="930"/>
      <c r="CA78" s="930"/>
      <c r="CB78" s="930"/>
      <c r="CC78" s="930"/>
      <c r="CD78" s="930"/>
      <c r="CE78" s="930"/>
      <c r="CF78" s="930"/>
      <c r="CG78" s="931"/>
      <c r="CH78" s="932"/>
      <c r="CI78" s="933"/>
      <c r="CJ78" s="933"/>
      <c r="CK78" s="933"/>
      <c r="CL78" s="934"/>
      <c r="CM78" s="932"/>
      <c r="CN78" s="933"/>
      <c r="CO78" s="933"/>
      <c r="CP78" s="933"/>
      <c r="CQ78" s="934"/>
      <c r="CR78" s="932"/>
      <c r="CS78" s="933"/>
      <c r="CT78" s="933"/>
      <c r="CU78" s="933"/>
      <c r="CV78" s="934"/>
      <c r="CW78" s="932"/>
      <c r="CX78" s="933"/>
      <c r="CY78" s="933"/>
      <c r="CZ78" s="933"/>
      <c r="DA78" s="934"/>
      <c r="DB78" s="932"/>
      <c r="DC78" s="933"/>
      <c r="DD78" s="933"/>
      <c r="DE78" s="933"/>
      <c r="DF78" s="934"/>
      <c r="DG78" s="932"/>
      <c r="DH78" s="933"/>
      <c r="DI78" s="933"/>
      <c r="DJ78" s="933"/>
      <c r="DK78" s="934"/>
      <c r="DL78" s="932"/>
      <c r="DM78" s="933"/>
      <c r="DN78" s="933"/>
      <c r="DO78" s="933"/>
      <c r="DP78" s="934"/>
      <c r="DQ78" s="932"/>
      <c r="DR78" s="933"/>
      <c r="DS78" s="933"/>
      <c r="DT78" s="933"/>
      <c r="DU78" s="934"/>
      <c r="DV78" s="929"/>
      <c r="DW78" s="930"/>
      <c r="DX78" s="930"/>
      <c r="DY78" s="930"/>
      <c r="DZ78" s="935"/>
      <c r="EA78" s="48"/>
    </row>
    <row r="79" spans="1:131" ht="26.25" customHeight="1" x14ac:dyDescent="0.2">
      <c r="A79" s="52">
        <v>12</v>
      </c>
      <c r="B79" s="958"/>
      <c r="C79" s="959"/>
      <c r="D79" s="959"/>
      <c r="E79" s="959"/>
      <c r="F79" s="959"/>
      <c r="G79" s="959"/>
      <c r="H79" s="959"/>
      <c r="I79" s="959"/>
      <c r="J79" s="959"/>
      <c r="K79" s="959"/>
      <c r="L79" s="959"/>
      <c r="M79" s="959"/>
      <c r="N79" s="959"/>
      <c r="O79" s="959"/>
      <c r="P79" s="960"/>
      <c r="Q79" s="961"/>
      <c r="R79" s="962"/>
      <c r="S79" s="962"/>
      <c r="T79" s="962"/>
      <c r="U79" s="962"/>
      <c r="V79" s="962"/>
      <c r="W79" s="962"/>
      <c r="X79" s="962"/>
      <c r="Y79" s="962"/>
      <c r="Z79" s="962"/>
      <c r="AA79" s="962"/>
      <c r="AB79" s="962"/>
      <c r="AC79" s="962"/>
      <c r="AD79" s="962"/>
      <c r="AE79" s="962"/>
      <c r="AF79" s="962"/>
      <c r="AG79" s="962"/>
      <c r="AH79" s="962"/>
      <c r="AI79" s="962"/>
      <c r="AJ79" s="962"/>
      <c r="AK79" s="962"/>
      <c r="AL79" s="962"/>
      <c r="AM79" s="962"/>
      <c r="AN79" s="962"/>
      <c r="AO79" s="962"/>
      <c r="AP79" s="962"/>
      <c r="AQ79" s="962"/>
      <c r="AR79" s="962"/>
      <c r="AS79" s="962"/>
      <c r="AT79" s="962"/>
      <c r="AU79" s="962"/>
      <c r="AV79" s="962"/>
      <c r="AW79" s="962"/>
      <c r="AX79" s="962"/>
      <c r="AY79" s="962"/>
      <c r="AZ79" s="963"/>
      <c r="BA79" s="963"/>
      <c r="BB79" s="963"/>
      <c r="BC79" s="963"/>
      <c r="BD79" s="964"/>
      <c r="BE79" s="55"/>
      <c r="BF79" s="55"/>
      <c r="BG79" s="55"/>
      <c r="BH79" s="55"/>
      <c r="BI79" s="55"/>
      <c r="BJ79" s="48"/>
      <c r="BK79" s="48"/>
      <c r="BL79" s="48"/>
      <c r="BM79" s="48"/>
      <c r="BN79" s="48"/>
      <c r="BO79" s="55"/>
      <c r="BP79" s="55"/>
      <c r="BQ79" s="52">
        <v>73</v>
      </c>
      <c r="BR79" s="73"/>
      <c r="BS79" s="929"/>
      <c r="BT79" s="930"/>
      <c r="BU79" s="930"/>
      <c r="BV79" s="930"/>
      <c r="BW79" s="930"/>
      <c r="BX79" s="930"/>
      <c r="BY79" s="930"/>
      <c r="BZ79" s="930"/>
      <c r="CA79" s="930"/>
      <c r="CB79" s="930"/>
      <c r="CC79" s="930"/>
      <c r="CD79" s="930"/>
      <c r="CE79" s="930"/>
      <c r="CF79" s="930"/>
      <c r="CG79" s="931"/>
      <c r="CH79" s="932"/>
      <c r="CI79" s="933"/>
      <c r="CJ79" s="933"/>
      <c r="CK79" s="933"/>
      <c r="CL79" s="934"/>
      <c r="CM79" s="932"/>
      <c r="CN79" s="933"/>
      <c r="CO79" s="933"/>
      <c r="CP79" s="933"/>
      <c r="CQ79" s="934"/>
      <c r="CR79" s="932"/>
      <c r="CS79" s="933"/>
      <c r="CT79" s="933"/>
      <c r="CU79" s="933"/>
      <c r="CV79" s="934"/>
      <c r="CW79" s="932"/>
      <c r="CX79" s="933"/>
      <c r="CY79" s="933"/>
      <c r="CZ79" s="933"/>
      <c r="DA79" s="934"/>
      <c r="DB79" s="932"/>
      <c r="DC79" s="933"/>
      <c r="DD79" s="933"/>
      <c r="DE79" s="933"/>
      <c r="DF79" s="934"/>
      <c r="DG79" s="932"/>
      <c r="DH79" s="933"/>
      <c r="DI79" s="933"/>
      <c r="DJ79" s="933"/>
      <c r="DK79" s="934"/>
      <c r="DL79" s="932"/>
      <c r="DM79" s="933"/>
      <c r="DN79" s="933"/>
      <c r="DO79" s="933"/>
      <c r="DP79" s="934"/>
      <c r="DQ79" s="932"/>
      <c r="DR79" s="933"/>
      <c r="DS79" s="933"/>
      <c r="DT79" s="933"/>
      <c r="DU79" s="934"/>
      <c r="DV79" s="929"/>
      <c r="DW79" s="930"/>
      <c r="DX79" s="930"/>
      <c r="DY79" s="930"/>
      <c r="DZ79" s="935"/>
      <c r="EA79" s="48"/>
    </row>
    <row r="80" spans="1:131" ht="26.25" customHeight="1" x14ac:dyDescent="0.2">
      <c r="A80" s="52">
        <v>13</v>
      </c>
      <c r="B80" s="958"/>
      <c r="C80" s="959"/>
      <c r="D80" s="959"/>
      <c r="E80" s="959"/>
      <c r="F80" s="959"/>
      <c r="G80" s="959"/>
      <c r="H80" s="959"/>
      <c r="I80" s="959"/>
      <c r="J80" s="959"/>
      <c r="K80" s="959"/>
      <c r="L80" s="959"/>
      <c r="M80" s="959"/>
      <c r="N80" s="959"/>
      <c r="O80" s="959"/>
      <c r="P80" s="960"/>
      <c r="Q80" s="961"/>
      <c r="R80" s="962"/>
      <c r="S80" s="962"/>
      <c r="T80" s="962"/>
      <c r="U80" s="962"/>
      <c r="V80" s="962"/>
      <c r="W80" s="962"/>
      <c r="X80" s="962"/>
      <c r="Y80" s="962"/>
      <c r="Z80" s="962"/>
      <c r="AA80" s="962"/>
      <c r="AB80" s="962"/>
      <c r="AC80" s="962"/>
      <c r="AD80" s="962"/>
      <c r="AE80" s="962"/>
      <c r="AF80" s="962"/>
      <c r="AG80" s="962"/>
      <c r="AH80" s="962"/>
      <c r="AI80" s="962"/>
      <c r="AJ80" s="962"/>
      <c r="AK80" s="962"/>
      <c r="AL80" s="962"/>
      <c r="AM80" s="962"/>
      <c r="AN80" s="962"/>
      <c r="AO80" s="962"/>
      <c r="AP80" s="962"/>
      <c r="AQ80" s="962"/>
      <c r="AR80" s="962"/>
      <c r="AS80" s="962"/>
      <c r="AT80" s="962"/>
      <c r="AU80" s="962"/>
      <c r="AV80" s="962"/>
      <c r="AW80" s="962"/>
      <c r="AX80" s="962"/>
      <c r="AY80" s="962"/>
      <c r="AZ80" s="963"/>
      <c r="BA80" s="963"/>
      <c r="BB80" s="963"/>
      <c r="BC80" s="963"/>
      <c r="BD80" s="964"/>
      <c r="BE80" s="55"/>
      <c r="BF80" s="55"/>
      <c r="BG80" s="55"/>
      <c r="BH80" s="55"/>
      <c r="BI80" s="55"/>
      <c r="BJ80" s="55"/>
      <c r="BK80" s="55"/>
      <c r="BL80" s="55"/>
      <c r="BM80" s="55"/>
      <c r="BN80" s="55"/>
      <c r="BO80" s="55"/>
      <c r="BP80" s="55"/>
      <c r="BQ80" s="52">
        <v>74</v>
      </c>
      <c r="BR80" s="73"/>
      <c r="BS80" s="929"/>
      <c r="BT80" s="930"/>
      <c r="BU80" s="930"/>
      <c r="BV80" s="930"/>
      <c r="BW80" s="930"/>
      <c r="BX80" s="930"/>
      <c r="BY80" s="930"/>
      <c r="BZ80" s="930"/>
      <c r="CA80" s="930"/>
      <c r="CB80" s="930"/>
      <c r="CC80" s="930"/>
      <c r="CD80" s="930"/>
      <c r="CE80" s="930"/>
      <c r="CF80" s="930"/>
      <c r="CG80" s="931"/>
      <c r="CH80" s="932"/>
      <c r="CI80" s="933"/>
      <c r="CJ80" s="933"/>
      <c r="CK80" s="933"/>
      <c r="CL80" s="934"/>
      <c r="CM80" s="932"/>
      <c r="CN80" s="933"/>
      <c r="CO80" s="933"/>
      <c r="CP80" s="933"/>
      <c r="CQ80" s="934"/>
      <c r="CR80" s="932"/>
      <c r="CS80" s="933"/>
      <c r="CT80" s="933"/>
      <c r="CU80" s="933"/>
      <c r="CV80" s="934"/>
      <c r="CW80" s="932"/>
      <c r="CX80" s="933"/>
      <c r="CY80" s="933"/>
      <c r="CZ80" s="933"/>
      <c r="DA80" s="934"/>
      <c r="DB80" s="932"/>
      <c r="DC80" s="933"/>
      <c r="DD80" s="933"/>
      <c r="DE80" s="933"/>
      <c r="DF80" s="934"/>
      <c r="DG80" s="932"/>
      <c r="DH80" s="933"/>
      <c r="DI80" s="933"/>
      <c r="DJ80" s="933"/>
      <c r="DK80" s="934"/>
      <c r="DL80" s="932"/>
      <c r="DM80" s="933"/>
      <c r="DN80" s="933"/>
      <c r="DO80" s="933"/>
      <c r="DP80" s="934"/>
      <c r="DQ80" s="932"/>
      <c r="DR80" s="933"/>
      <c r="DS80" s="933"/>
      <c r="DT80" s="933"/>
      <c r="DU80" s="934"/>
      <c r="DV80" s="929"/>
      <c r="DW80" s="930"/>
      <c r="DX80" s="930"/>
      <c r="DY80" s="930"/>
      <c r="DZ80" s="935"/>
      <c r="EA80" s="48"/>
    </row>
    <row r="81" spans="1:131" ht="26.25" customHeight="1" x14ac:dyDescent="0.2">
      <c r="A81" s="52">
        <v>14</v>
      </c>
      <c r="B81" s="958"/>
      <c r="C81" s="959"/>
      <c r="D81" s="959"/>
      <c r="E81" s="959"/>
      <c r="F81" s="959"/>
      <c r="G81" s="959"/>
      <c r="H81" s="959"/>
      <c r="I81" s="959"/>
      <c r="J81" s="959"/>
      <c r="K81" s="959"/>
      <c r="L81" s="959"/>
      <c r="M81" s="959"/>
      <c r="N81" s="959"/>
      <c r="O81" s="959"/>
      <c r="P81" s="960"/>
      <c r="Q81" s="961"/>
      <c r="R81" s="962"/>
      <c r="S81" s="962"/>
      <c r="T81" s="962"/>
      <c r="U81" s="962"/>
      <c r="V81" s="962"/>
      <c r="W81" s="962"/>
      <c r="X81" s="962"/>
      <c r="Y81" s="962"/>
      <c r="Z81" s="962"/>
      <c r="AA81" s="962"/>
      <c r="AB81" s="962"/>
      <c r="AC81" s="962"/>
      <c r="AD81" s="962"/>
      <c r="AE81" s="962"/>
      <c r="AF81" s="962"/>
      <c r="AG81" s="962"/>
      <c r="AH81" s="962"/>
      <c r="AI81" s="962"/>
      <c r="AJ81" s="962"/>
      <c r="AK81" s="962"/>
      <c r="AL81" s="962"/>
      <c r="AM81" s="962"/>
      <c r="AN81" s="962"/>
      <c r="AO81" s="962"/>
      <c r="AP81" s="962"/>
      <c r="AQ81" s="962"/>
      <c r="AR81" s="962"/>
      <c r="AS81" s="962"/>
      <c r="AT81" s="962"/>
      <c r="AU81" s="962"/>
      <c r="AV81" s="962"/>
      <c r="AW81" s="962"/>
      <c r="AX81" s="962"/>
      <c r="AY81" s="962"/>
      <c r="AZ81" s="963"/>
      <c r="BA81" s="963"/>
      <c r="BB81" s="963"/>
      <c r="BC81" s="963"/>
      <c r="BD81" s="964"/>
      <c r="BE81" s="55"/>
      <c r="BF81" s="55"/>
      <c r="BG81" s="55"/>
      <c r="BH81" s="55"/>
      <c r="BI81" s="55"/>
      <c r="BJ81" s="55"/>
      <c r="BK81" s="55"/>
      <c r="BL81" s="55"/>
      <c r="BM81" s="55"/>
      <c r="BN81" s="55"/>
      <c r="BO81" s="55"/>
      <c r="BP81" s="55"/>
      <c r="BQ81" s="52">
        <v>75</v>
      </c>
      <c r="BR81" s="73"/>
      <c r="BS81" s="929"/>
      <c r="BT81" s="930"/>
      <c r="BU81" s="930"/>
      <c r="BV81" s="930"/>
      <c r="BW81" s="930"/>
      <c r="BX81" s="930"/>
      <c r="BY81" s="930"/>
      <c r="BZ81" s="930"/>
      <c r="CA81" s="930"/>
      <c r="CB81" s="930"/>
      <c r="CC81" s="930"/>
      <c r="CD81" s="930"/>
      <c r="CE81" s="930"/>
      <c r="CF81" s="930"/>
      <c r="CG81" s="931"/>
      <c r="CH81" s="932"/>
      <c r="CI81" s="933"/>
      <c r="CJ81" s="933"/>
      <c r="CK81" s="933"/>
      <c r="CL81" s="934"/>
      <c r="CM81" s="932"/>
      <c r="CN81" s="933"/>
      <c r="CO81" s="933"/>
      <c r="CP81" s="933"/>
      <c r="CQ81" s="934"/>
      <c r="CR81" s="932"/>
      <c r="CS81" s="933"/>
      <c r="CT81" s="933"/>
      <c r="CU81" s="933"/>
      <c r="CV81" s="934"/>
      <c r="CW81" s="932"/>
      <c r="CX81" s="933"/>
      <c r="CY81" s="933"/>
      <c r="CZ81" s="933"/>
      <c r="DA81" s="934"/>
      <c r="DB81" s="932"/>
      <c r="DC81" s="933"/>
      <c r="DD81" s="933"/>
      <c r="DE81" s="933"/>
      <c r="DF81" s="934"/>
      <c r="DG81" s="932"/>
      <c r="DH81" s="933"/>
      <c r="DI81" s="933"/>
      <c r="DJ81" s="933"/>
      <c r="DK81" s="934"/>
      <c r="DL81" s="932"/>
      <c r="DM81" s="933"/>
      <c r="DN81" s="933"/>
      <c r="DO81" s="933"/>
      <c r="DP81" s="934"/>
      <c r="DQ81" s="932"/>
      <c r="DR81" s="933"/>
      <c r="DS81" s="933"/>
      <c r="DT81" s="933"/>
      <c r="DU81" s="934"/>
      <c r="DV81" s="929"/>
      <c r="DW81" s="930"/>
      <c r="DX81" s="930"/>
      <c r="DY81" s="930"/>
      <c r="DZ81" s="935"/>
      <c r="EA81" s="48"/>
    </row>
    <row r="82" spans="1:131" ht="26.25" customHeight="1" x14ac:dyDescent="0.2">
      <c r="A82" s="52">
        <v>15</v>
      </c>
      <c r="B82" s="958"/>
      <c r="C82" s="959"/>
      <c r="D82" s="959"/>
      <c r="E82" s="959"/>
      <c r="F82" s="959"/>
      <c r="G82" s="959"/>
      <c r="H82" s="959"/>
      <c r="I82" s="959"/>
      <c r="J82" s="959"/>
      <c r="K82" s="959"/>
      <c r="L82" s="959"/>
      <c r="M82" s="959"/>
      <c r="N82" s="959"/>
      <c r="O82" s="959"/>
      <c r="P82" s="960"/>
      <c r="Q82" s="961"/>
      <c r="R82" s="962"/>
      <c r="S82" s="962"/>
      <c r="T82" s="962"/>
      <c r="U82" s="962"/>
      <c r="V82" s="962"/>
      <c r="W82" s="962"/>
      <c r="X82" s="962"/>
      <c r="Y82" s="962"/>
      <c r="Z82" s="962"/>
      <c r="AA82" s="962"/>
      <c r="AB82" s="962"/>
      <c r="AC82" s="962"/>
      <c r="AD82" s="962"/>
      <c r="AE82" s="962"/>
      <c r="AF82" s="962"/>
      <c r="AG82" s="962"/>
      <c r="AH82" s="962"/>
      <c r="AI82" s="962"/>
      <c r="AJ82" s="962"/>
      <c r="AK82" s="962"/>
      <c r="AL82" s="962"/>
      <c r="AM82" s="962"/>
      <c r="AN82" s="962"/>
      <c r="AO82" s="962"/>
      <c r="AP82" s="962"/>
      <c r="AQ82" s="962"/>
      <c r="AR82" s="962"/>
      <c r="AS82" s="962"/>
      <c r="AT82" s="962"/>
      <c r="AU82" s="962"/>
      <c r="AV82" s="962"/>
      <c r="AW82" s="962"/>
      <c r="AX82" s="962"/>
      <c r="AY82" s="962"/>
      <c r="AZ82" s="963"/>
      <c r="BA82" s="963"/>
      <c r="BB82" s="963"/>
      <c r="BC82" s="963"/>
      <c r="BD82" s="964"/>
      <c r="BE82" s="55"/>
      <c r="BF82" s="55"/>
      <c r="BG82" s="55"/>
      <c r="BH82" s="55"/>
      <c r="BI82" s="55"/>
      <c r="BJ82" s="55"/>
      <c r="BK82" s="55"/>
      <c r="BL82" s="55"/>
      <c r="BM82" s="55"/>
      <c r="BN82" s="55"/>
      <c r="BO82" s="55"/>
      <c r="BP82" s="55"/>
      <c r="BQ82" s="52">
        <v>76</v>
      </c>
      <c r="BR82" s="73"/>
      <c r="BS82" s="929"/>
      <c r="BT82" s="930"/>
      <c r="BU82" s="930"/>
      <c r="BV82" s="930"/>
      <c r="BW82" s="930"/>
      <c r="BX82" s="930"/>
      <c r="BY82" s="930"/>
      <c r="BZ82" s="930"/>
      <c r="CA82" s="930"/>
      <c r="CB82" s="930"/>
      <c r="CC82" s="930"/>
      <c r="CD82" s="930"/>
      <c r="CE82" s="930"/>
      <c r="CF82" s="930"/>
      <c r="CG82" s="931"/>
      <c r="CH82" s="932"/>
      <c r="CI82" s="933"/>
      <c r="CJ82" s="933"/>
      <c r="CK82" s="933"/>
      <c r="CL82" s="934"/>
      <c r="CM82" s="932"/>
      <c r="CN82" s="933"/>
      <c r="CO82" s="933"/>
      <c r="CP82" s="933"/>
      <c r="CQ82" s="934"/>
      <c r="CR82" s="932"/>
      <c r="CS82" s="933"/>
      <c r="CT82" s="933"/>
      <c r="CU82" s="933"/>
      <c r="CV82" s="934"/>
      <c r="CW82" s="932"/>
      <c r="CX82" s="933"/>
      <c r="CY82" s="933"/>
      <c r="CZ82" s="933"/>
      <c r="DA82" s="934"/>
      <c r="DB82" s="932"/>
      <c r="DC82" s="933"/>
      <c r="DD82" s="933"/>
      <c r="DE82" s="933"/>
      <c r="DF82" s="934"/>
      <c r="DG82" s="932"/>
      <c r="DH82" s="933"/>
      <c r="DI82" s="933"/>
      <c r="DJ82" s="933"/>
      <c r="DK82" s="934"/>
      <c r="DL82" s="932"/>
      <c r="DM82" s="933"/>
      <c r="DN82" s="933"/>
      <c r="DO82" s="933"/>
      <c r="DP82" s="934"/>
      <c r="DQ82" s="932"/>
      <c r="DR82" s="933"/>
      <c r="DS82" s="933"/>
      <c r="DT82" s="933"/>
      <c r="DU82" s="934"/>
      <c r="DV82" s="929"/>
      <c r="DW82" s="930"/>
      <c r="DX82" s="930"/>
      <c r="DY82" s="930"/>
      <c r="DZ82" s="935"/>
      <c r="EA82" s="48"/>
    </row>
    <row r="83" spans="1:131" ht="26.25" customHeight="1" x14ac:dyDescent="0.2">
      <c r="A83" s="52">
        <v>16</v>
      </c>
      <c r="B83" s="958"/>
      <c r="C83" s="959"/>
      <c r="D83" s="959"/>
      <c r="E83" s="959"/>
      <c r="F83" s="959"/>
      <c r="G83" s="959"/>
      <c r="H83" s="959"/>
      <c r="I83" s="959"/>
      <c r="J83" s="959"/>
      <c r="K83" s="959"/>
      <c r="L83" s="959"/>
      <c r="M83" s="959"/>
      <c r="N83" s="959"/>
      <c r="O83" s="959"/>
      <c r="P83" s="960"/>
      <c r="Q83" s="961"/>
      <c r="R83" s="962"/>
      <c r="S83" s="962"/>
      <c r="T83" s="962"/>
      <c r="U83" s="962"/>
      <c r="V83" s="962"/>
      <c r="W83" s="962"/>
      <c r="X83" s="962"/>
      <c r="Y83" s="962"/>
      <c r="Z83" s="962"/>
      <c r="AA83" s="962"/>
      <c r="AB83" s="962"/>
      <c r="AC83" s="962"/>
      <c r="AD83" s="962"/>
      <c r="AE83" s="962"/>
      <c r="AF83" s="962"/>
      <c r="AG83" s="962"/>
      <c r="AH83" s="962"/>
      <c r="AI83" s="962"/>
      <c r="AJ83" s="962"/>
      <c r="AK83" s="962"/>
      <c r="AL83" s="962"/>
      <c r="AM83" s="962"/>
      <c r="AN83" s="962"/>
      <c r="AO83" s="962"/>
      <c r="AP83" s="962"/>
      <c r="AQ83" s="962"/>
      <c r="AR83" s="962"/>
      <c r="AS83" s="962"/>
      <c r="AT83" s="962"/>
      <c r="AU83" s="962"/>
      <c r="AV83" s="962"/>
      <c r="AW83" s="962"/>
      <c r="AX83" s="962"/>
      <c r="AY83" s="962"/>
      <c r="AZ83" s="963"/>
      <c r="BA83" s="963"/>
      <c r="BB83" s="963"/>
      <c r="BC83" s="963"/>
      <c r="BD83" s="964"/>
      <c r="BE83" s="55"/>
      <c r="BF83" s="55"/>
      <c r="BG83" s="55"/>
      <c r="BH83" s="55"/>
      <c r="BI83" s="55"/>
      <c r="BJ83" s="55"/>
      <c r="BK83" s="55"/>
      <c r="BL83" s="55"/>
      <c r="BM83" s="55"/>
      <c r="BN83" s="55"/>
      <c r="BO83" s="55"/>
      <c r="BP83" s="55"/>
      <c r="BQ83" s="52">
        <v>77</v>
      </c>
      <c r="BR83" s="73"/>
      <c r="BS83" s="929"/>
      <c r="BT83" s="930"/>
      <c r="BU83" s="930"/>
      <c r="BV83" s="930"/>
      <c r="BW83" s="930"/>
      <c r="BX83" s="930"/>
      <c r="BY83" s="930"/>
      <c r="BZ83" s="930"/>
      <c r="CA83" s="930"/>
      <c r="CB83" s="930"/>
      <c r="CC83" s="930"/>
      <c r="CD83" s="930"/>
      <c r="CE83" s="930"/>
      <c r="CF83" s="930"/>
      <c r="CG83" s="931"/>
      <c r="CH83" s="932"/>
      <c r="CI83" s="933"/>
      <c r="CJ83" s="933"/>
      <c r="CK83" s="933"/>
      <c r="CL83" s="934"/>
      <c r="CM83" s="932"/>
      <c r="CN83" s="933"/>
      <c r="CO83" s="933"/>
      <c r="CP83" s="933"/>
      <c r="CQ83" s="934"/>
      <c r="CR83" s="932"/>
      <c r="CS83" s="933"/>
      <c r="CT83" s="933"/>
      <c r="CU83" s="933"/>
      <c r="CV83" s="934"/>
      <c r="CW83" s="932"/>
      <c r="CX83" s="933"/>
      <c r="CY83" s="933"/>
      <c r="CZ83" s="933"/>
      <c r="DA83" s="934"/>
      <c r="DB83" s="932"/>
      <c r="DC83" s="933"/>
      <c r="DD83" s="933"/>
      <c r="DE83" s="933"/>
      <c r="DF83" s="934"/>
      <c r="DG83" s="932"/>
      <c r="DH83" s="933"/>
      <c r="DI83" s="933"/>
      <c r="DJ83" s="933"/>
      <c r="DK83" s="934"/>
      <c r="DL83" s="932"/>
      <c r="DM83" s="933"/>
      <c r="DN83" s="933"/>
      <c r="DO83" s="933"/>
      <c r="DP83" s="934"/>
      <c r="DQ83" s="932"/>
      <c r="DR83" s="933"/>
      <c r="DS83" s="933"/>
      <c r="DT83" s="933"/>
      <c r="DU83" s="934"/>
      <c r="DV83" s="929"/>
      <c r="DW83" s="930"/>
      <c r="DX83" s="930"/>
      <c r="DY83" s="930"/>
      <c r="DZ83" s="935"/>
      <c r="EA83" s="48"/>
    </row>
    <row r="84" spans="1:131" ht="26.25" customHeight="1" x14ac:dyDescent="0.2">
      <c r="A84" s="52">
        <v>17</v>
      </c>
      <c r="B84" s="958"/>
      <c r="C84" s="959"/>
      <c r="D84" s="959"/>
      <c r="E84" s="959"/>
      <c r="F84" s="959"/>
      <c r="G84" s="959"/>
      <c r="H84" s="959"/>
      <c r="I84" s="959"/>
      <c r="J84" s="959"/>
      <c r="K84" s="959"/>
      <c r="L84" s="959"/>
      <c r="M84" s="959"/>
      <c r="N84" s="959"/>
      <c r="O84" s="959"/>
      <c r="P84" s="960"/>
      <c r="Q84" s="961"/>
      <c r="R84" s="962"/>
      <c r="S84" s="962"/>
      <c r="T84" s="962"/>
      <c r="U84" s="962"/>
      <c r="V84" s="962"/>
      <c r="W84" s="962"/>
      <c r="X84" s="962"/>
      <c r="Y84" s="962"/>
      <c r="Z84" s="962"/>
      <c r="AA84" s="962"/>
      <c r="AB84" s="962"/>
      <c r="AC84" s="962"/>
      <c r="AD84" s="962"/>
      <c r="AE84" s="962"/>
      <c r="AF84" s="962"/>
      <c r="AG84" s="962"/>
      <c r="AH84" s="962"/>
      <c r="AI84" s="962"/>
      <c r="AJ84" s="962"/>
      <c r="AK84" s="962"/>
      <c r="AL84" s="962"/>
      <c r="AM84" s="962"/>
      <c r="AN84" s="962"/>
      <c r="AO84" s="962"/>
      <c r="AP84" s="962"/>
      <c r="AQ84" s="962"/>
      <c r="AR84" s="962"/>
      <c r="AS84" s="962"/>
      <c r="AT84" s="962"/>
      <c r="AU84" s="962"/>
      <c r="AV84" s="962"/>
      <c r="AW84" s="962"/>
      <c r="AX84" s="962"/>
      <c r="AY84" s="962"/>
      <c r="AZ84" s="963"/>
      <c r="BA84" s="963"/>
      <c r="BB84" s="963"/>
      <c r="BC84" s="963"/>
      <c r="BD84" s="964"/>
      <c r="BE84" s="55"/>
      <c r="BF84" s="55"/>
      <c r="BG84" s="55"/>
      <c r="BH84" s="55"/>
      <c r="BI84" s="55"/>
      <c r="BJ84" s="55"/>
      <c r="BK84" s="55"/>
      <c r="BL84" s="55"/>
      <c r="BM84" s="55"/>
      <c r="BN84" s="55"/>
      <c r="BO84" s="55"/>
      <c r="BP84" s="55"/>
      <c r="BQ84" s="52">
        <v>78</v>
      </c>
      <c r="BR84" s="73"/>
      <c r="BS84" s="929"/>
      <c r="BT84" s="930"/>
      <c r="BU84" s="930"/>
      <c r="BV84" s="930"/>
      <c r="BW84" s="930"/>
      <c r="BX84" s="930"/>
      <c r="BY84" s="930"/>
      <c r="BZ84" s="930"/>
      <c r="CA84" s="930"/>
      <c r="CB84" s="930"/>
      <c r="CC84" s="930"/>
      <c r="CD84" s="930"/>
      <c r="CE84" s="930"/>
      <c r="CF84" s="930"/>
      <c r="CG84" s="931"/>
      <c r="CH84" s="932"/>
      <c r="CI84" s="933"/>
      <c r="CJ84" s="933"/>
      <c r="CK84" s="933"/>
      <c r="CL84" s="934"/>
      <c r="CM84" s="932"/>
      <c r="CN84" s="933"/>
      <c r="CO84" s="933"/>
      <c r="CP84" s="933"/>
      <c r="CQ84" s="934"/>
      <c r="CR84" s="932"/>
      <c r="CS84" s="933"/>
      <c r="CT84" s="933"/>
      <c r="CU84" s="933"/>
      <c r="CV84" s="934"/>
      <c r="CW84" s="932"/>
      <c r="CX84" s="933"/>
      <c r="CY84" s="933"/>
      <c r="CZ84" s="933"/>
      <c r="DA84" s="934"/>
      <c r="DB84" s="932"/>
      <c r="DC84" s="933"/>
      <c r="DD84" s="933"/>
      <c r="DE84" s="933"/>
      <c r="DF84" s="934"/>
      <c r="DG84" s="932"/>
      <c r="DH84" s="933"/>
      <c r="DI84" s="933"/>
      <c r="DJ84" s="933"/>
      <c r="DK84" s="934"/>
      <c r="DL84" s="932"/>
      <c r="DM84" s="933"/>
      <c r="DN84" s="933"/>
      <c r="DO84" s="933"/>
      <c r="DP84" s="934"/>
      <c r="DQ84" s="932"/>
      <c r="DR84" s="933"/>
      <c r="DS84" s="933"/>
      <c r="DT84" s="933"/>
      <c r="DU84" s="934"/>
      <c r="DV84" s="929"/>
      <c r="DW84" s="930"/>
      <c r="DX84" s="930"/>
      <c r="DY84" s="930"/>
      <c r="DZ84" s="935"/>
      <c r="EA84" s="48"/>
    </row>
    <row r="85" spans="1:131" ht="26.25" customHeight="1" x14ac:dyDescent="0.2">
      <c r="A85" s="52">
        <v>18</v>
      </c>
      <c r="B85" s="958"/>
      <c r="C85" s="959"/>
      <c r="D85" s="959"/>
      <c r="E85" s="959"/>
      <c r="F85" s="959"/>
      <c r="G85" s="959"/>
      <c r="H85" s="959"/>
      <c r="I85" s="959"/>
      <c r="J85" s="959"/>
      <c r="K85" s="959"/>
      <c r="L85" s="959"/>
      <c r="M85" s="959"/>
      <c r="N85" s="959"/>
      <c r="O85" s="959"/>
      <c r="P85" s="960"/>
      <c r="Q85" s="961"/>
      <c r="R85" s="962"/>
      <c r="S85" s="962"/>
      <c r="T85" s="962"/>
      <c r="U85" s="962"/>
      <c r="V85" s="962"/>
      <c r="W85" s="962"/>
      <c r="X85" s="962"/>
      <c r="Y85" s="962"/>
      <c r="Z85" s="962"/>
      <c r="AA85" s="962"/>
      <c r="AB85" s="962"/>
      <c r="AC85" s="962"/>
      <c r="AD85" s="962"/>
      <c r="AE85" s="962"/>
      <c r="AF85" s="962"/>
      <c r="AG85" s="962"/>
      <c r="AH85" s="962"/>
      <c r="AI85" s="962"/>
      <c r="AJ85" s="962"/>
      <c r="AK85" s="962"/>
      <c r="AL85" s="962"/>
      <c r="AM85" s="962"/>
      <c r="AN85" s="962"/>
      <c r="AO85" s="962"/>
      <c r="AP85" s="962"/>
      <c r="AQ85" s="962"/>
      <c r="AR85" s="962"/>
      <c r="AS85" s="962"/>
      <c r="AT85" s="962"/>
      <c r="AU85" s="962"/>
      <c r="AV85" s="962"/>
      <c r="AW85" s="962"/>
      <c r="AX85" s="962"/>
      <c r="AY85" s="962"/>
      <c r="AZ85" s="963"/>
      <c r="BA85" s="963"/>
      <c r="BB85" s="963"/>
      <c r="BC85" s="963"/>
      <c r="BD85" s="964"/>
      <c r="BE85" s="55"/>
      <c r="BF85" s="55"/>
      <c r="BG85" s="55"/>
      <c r="BH85" s="55"/>
      <c r="BI85" s="55"/>
      <c r="BJ85" s="55"/>
      <c r="BK85" s="55"/>
      <c r="BL85" s="55"/>
      <c r="BM85" s="55"/>
      <c r="BN85" s="55"/>
      <c r="BO85" s="55"/>
      <c r="BP85" s="55"/>
      <c r="BQ85" s="52">
        <v>79</v>
      </c>
      <c r="BR85" s="73"/>
      <c r="BS85" s="929"/>
      <c r="BT85" s="930"/>
      <c r="BU85" s="930"/>
      <c r="BV85" s="930"/>
      <c r="BW85" s="930"/>
      <c r="BX85" s="930"/>
      <c r="BY85" s="930"/>
      <c r="BZ85" s="930"/>
      <c r="CA85" s="930"/>
      <c r="CB85" s="930"/>
      <c r="CC85" s="930"/>
      <c r="CD85" s="930"/>
      <c r="CE85" s="930"/>
      <c r="CF85" s="930"/>
      <c r="CG85" s="931"/>
      <c r="CH85" s="932"/>
      <c r="CI85" s="933"/>
      <c r="CJ85" s="933"/>
      <c r="CK85" s="933"/>
      <c r="CL85" s="934"/>
      <c r="CM85" s="932"/>
      <c r="CN85" s="933"/>
      <c r="CO85" s="933"/>
      <c r="CP85" s="933"/>
      <c r="CQ85" s="934"/>
      <c r="CR85" s="932"/>
      <c r="CS85" s="933"/>
      <c r="CT85" s="933"/>
      <c r="CU85" s="933"/>
      <c r="CV85" s="934"/>
      <c r="CW85" s="932"/>
      <c r="CX85" s="933"/>
      <c r="CY85" s="933"/>
      <c r="CZ85" s="933"/>
      <c r="DA85" s="934"/>
      <c r="DB85" s="932"/>
      <c r="DC85" s="933"/>
      <c r="DD85" s="933"/>
      <c r="DE85" s="933"/>
      <c r="DF85" s="934"/>
      <c r="DG85" s="932"/>
      <c r="DH85" s="933"/>
      <c r="DI85" s="933"/>
      <c r="DJ85" s="933"/>
      <c r="DK85" s="934"/>
      <c r="DL85" s="932"/>
      <c r="DM85" s="933"/>
      <c r="DN85" s="933"/>
      <c r="DO85" s="933"/>
      <c r="DP85" s="934"/>
      <c r="DQ85" s="932"/>
      <c r="DR85" s="933"/>
      <c r="DS85" s="933"/>
      <c r="DT85" s="933"/>
      <c r="DU85" s="934"/>
      <c r="DV85" s="929"/>
      <c r="DW85" s="930"/>
      <c r="DX85" s="930"/>
      <c r="DY85" s="930"/>
      <c r="DZ85" s="935"/>
      <c r="EA85" s="48"/>
    </row>
    <row r="86" spans="1:131" ht="26.25" customHeight="1" x14ac:dyDescent="0.2">
      <c r="A86" s="52">
        <v>19</v>
      </c>
      <c r="B86" s="958"/>
      <c r="C86" s="959"/>
      <c r="D86" s="959"/>
      <c r="E86" s="959"/>
      <c r="F86" s="959"/>
      <c r="G86" s="959"/>
      <c r="H86" s="959"/>
      <c r="I86" s="959"/>
      <c r="J86" s="959"/>
      <c r="K86" s="959"/>
      <c r="L86" s="959"/>
      <c r="M86" s="959"/>
      <c r="N86" s="959"/>
      <c r="O86" s="959"/>
      <c r="P86" s="960"/>
      <c r="Q86" s="961"/>
      <c r="R86" s="962"/>
      <c r="S86" s="962"/>
      <c r="T86" s="962"/>
      <c r="U86" s="962"/>
      <c r="V86" s="962"/>
      <c r="W86" s="962"/>
      <c r="X86" s="962"/>
      <c r="Y86" s="962"/>
      <c r="Z86" s="962"/>
      <c r="AA86" s="962"/>
      <c r="AB86" s="962"/>
      <c r="AC86" s="962"/>
      <c r="AD86" s="962"/>
      <c r="AE86" s="962"/>
      <c r="AF86" s="962"/>
      <c r="AG86" s="962"/>
      <c r="AH86" s="962"/>
      <c r="AI86" s="962"/>
      <c r="AJ86" s="962"/>
      <c r="AK86" s="962"/>
      <c r="AL86" s="962"/>
      <c r="AM86" s="962"/>
      <c r="AN86" s="962"/>
      <c r="AO86" s="962"/>
      <c r="AP86" s="962"/>
      <c r="AQ86" s="962"/>
      <c r="AR86" s="962"/>
      <c r="AS86" s="962"/>
      <c r="AT86" s="962"/>
      <c r="AU86" s="962"/>
      <c r="AV86" s="962"/>
      <c r="AW86" s="962"/>
      <c r="AX86" s="962"/>
      <c r="AY86" s="962"/>
      <c r="AZ86" s="963"/>
      <c r="BA86" s="963"/>
      <c r="BB86" s="963"/>
      <c r="BC86" s="963"/>
      <c r="BD86" s="964"/>
      <c r="BE86" s="55"/>
      <c r="BF86" s="55"/>
      <c r="BG86" s="55"/>
      <c r="BH86" s="55"/>
      <c r="BI86" s="55"/>
      <c r="BJ86" s="55"/>
      <c r="BK86" s="55"/>
      <c r="BL86" s="55"/>
      <c r="BM86" s="55"/>
      <c r="BN86" s="55"/>
      <c r="BO86" s="55"/>
      <c r="BP86" s="55"/>
      <c r="BQ86" s="52">
        <v>80</v>
      </c>
      <c r="BR86" s="73"/>
      <c r="BS86" s="929"/>
      <c r="BT86" s="930"/>
      <c r="BU86" s="930"/>
      <c r="BV86" s="930"/>
      <c r="BW86" s="930"/>
      <c r="BX86" s="930"/>
      <c r="BY86" s="930"/>
      <c r="BZ86" s="930"/>
      <c r="CA86" s="930"/>
      <c r="CB86" s="930"/>
      <c r="CC86" s="930"/>
      <c r="CD86" s="930"/>
      <c r="CE86" s="930"/>
      <c r="CF86" s="930"/>
      <c r="CG86" s="931"/>
      <c r="CH86" s="932"/>
      <c r="CI86" s="933"/>
      <c r="CJ86" s="933"/>
      <c r="CK86" s="933"/>
      <c r="CL86" s="934"/>
      <c r="CM86" s="932"/>
      <c r="CN86" s="933"/>
      <c r="CO86" s="933"/>
      <c r="CP86" s="933"/>
      <c r="CQ86" s="934"/>
      <c r="CR86" s="932"/>
      <c r="CS86" s="933"/>
      <c r="CT86" s="933"/>
      <c r="CU86" s="933"/>
      <c r="CV86" s="934"/>
      <c r="CW86" s="932"/>
      <c r="CX86" s="933"/>
      <c r="CY86" s="933"/>
      <c r="CZ86" s="933"/>
      <c r="DA86" s="934"/>
      <c r="DB86" s="932"/>
      <c r="DC86" s="933"/>
      <c r="DD86" s="933"/>
      <c r="DE86" s="933"/>
      <c r="DF86" s="934"/>
      <c r="DG86" s="932"/>
      <c r="DH86" s="933"/>
      <c r="DI86" s="933"/>
      <c r="DJ86" s="933"/>
      <c r="DK86" s="934"/>
      <c r="DL86" s="932"/>
      <c r="DM86" s="933"/>
      <c r="DN86" s="933"/>
      <c r="DO86" s="933"/>
      <c r="DP86" s="934"/>
      <c r="DQ86" s="932"/>
      <c r="DR86" s="933"/>
      <c r="DS86" s="933"/>
      <c r="DT86" s="933"/>
      <c r="DU86" s="934"/>
      <c r="DV86" s="929"/>
      <c r="DW86" s="930"/>
      <c r="DX86" s="930"/>
      <c r="DY86" s="930"/>
      <c r="DZ86" s="935"/>
      <c r="EA86" s="48"/>
    </row>
    <row r="87" spans="1:131" ht="26.25" customHeight="1" x14ac:dyDescent="0.2">
      <c r="A87" s="5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55"/>
      <c r="BF87" s="55"/>
      <c r="BG87" s="55"/>
      <c r="BH87" s="55"/>
      <c r="BI87" s="55"/>
      <c r="BJ87" s="55"/>
      <c r="BK87" s="55"/>
      <c r="BL87" s="55"/>
      <c r="BM87" s="55"/>
      <c r="BN87" s="55"/>
      <c r="BO87" s="55"/>
      <c r="BP87" s="55"/>
      <c r="BQ87" s="52">
        <v>81</v>
      </c>
      <c r="BR87" s="73"/>
      <c r="BS87" s="929"/>
      <c r="BT87" s="930"/>
      <c r="BU87" s="930"/>
      <c r="BV87" s="930"/>
      <c r="BW87" s="930"/>
      <c r="BX87" s="930"/>
      <c r="BY87" s="930"/>
      <c r="BZ87" s="930"/>
      <c r="CA87" s="930"/>
      <c r="CB87" s="930"/>
      <c r="CC87" s="930"/>
      <c r="CD87" s="930"/>
      <c r="CE87" s="930"/>
      <c r="CF87" s="930"/>
      <c r="CG87" s="931"/>
      <c r="CH87" s="932"/>
      <c r="CI87" s="933"/>
      <c r="CJ87" s="933"/>
      <c r="CK87" s="933"/>
      <c r="CL87" s="934"/>
      <c r="CM87" s="932"/>
      <c r="CN87" s="933"/>
      <c r="CO87" s="933"/>
      <c r="CP87" s="933"/>
      <c r="CQ87" s="934"/>
      <c r="CR87" s="932"/>
      <c r="CS87" s="933"/>
      <c r="CT87" s="933"/>
      <c r="CU87" s="933"/>
      <c r="CV87" s="934"/>
      <c r="CW87" s="932"/>
      <c r="CX87" s="933"/>
      <c r="CY87" s="933"/>
      <c r="CZ87" s="933"/>
      <c r="DA87" s="934"/>
      <c r="DB87" s="932"/>
      <c r="DC87" s="933"/>
      <c r="DD87" s="933"/>
      <c r="DE87" s="933"/>
      <c r="DF87" s="934"/>
      <c r="DG87" s="932"/>
      <c r="DH87" s="933"/>
      <c r="DI87" s="933"/>
      <c r="DJ87" s="933"/>
      <c r="DK87" s="934"/>
      <c r="DL87" s="932"/>
      <c r="DM87" s="933"/>
      <c r="DN87" s="933"/>
      <c r="DO87" s="933"/>
      <c r="DP87" s="934"/>
      <c r="DQ87" s="932"/>
      <c r="DR87" s="933"/>
      <c r="DS87" s="933"/>
      <c r="DT87" s="933"/>
      <c r="DU87" s="934"/>
      <c r="DV87" s="929"/>
      <c r="DW87" s="930"/>
      <c r="DX87" s="930"/>
      <c r="DY87" s="930"/>
      <c r="DZ87" s="935"/>
      <c r="EA87" s="48"/>
    </row>
    <row r="88" spans="1:131" ht="26.25" customHeight="1" x14ac:dyDescent="0.2">
      <c r="A88" s="53" t="s">
        <v>245</v>
      </c>
      <c r="B88" s="936" t="s">
        <v>178</v>
      </c>
      <c r="C88" s="937"/>
      <c r="D88" s="937"/>
      <c r="E88" s="937"/>
      <c r="F88" s="937"/>
      <c r="G88" s="937"/>
      <c r="H88" s="937"/>
      <c r="I88" s="937"/>
      <c r="J88" s="937"/>
      <c r="K88" s="937"/>
      <c r="L88" s="937"/>
      <c r="M88" s="937"/>
      <c r="N88" s="937"/>
      <c r="O88" s="937"/>
      <c r="P88" s="938"/>
      <c r="Q88" s="946"/>
      <c r="R88" s="947"/>
      <c r="S88" s="947"/>
      <c r="T88" s="947"/>
      <c r="U88" s="947"/>
      <c r="V88" s="947"/>
      <c r="W88" s="947"/>
      <c r="X88" s="947"/>
      <c r="Y88" s="947"/>
      <c r="Z88" s="947"/>
      <c r="AA88" s="947"/>
      <c r="AB88" s="947"/>
      <c r="AC88" s="947"/>
      <c r="AD88" s="947"/>
      <c r="AE88" s="947"/>
      <c r="AF88" s="948">
        <v>45347</v>
      </c>
      <c r="AG88" s="948"/>
      <c r="AH88" s="948"/>
      <c r="AI88" s="948"/>
      <c r="AJ88" s="948"/>
      <c r="AK88" s="947"/>
      <c r="AL88" s="947"/>
      <c r="AM88" s="947"/>
      <c r="AN88" s="947"/>
      <c r="AO88" s="947"/>
      <c r="AP88" s="948">
        <v>57275</v>
      </c>
      <c r="AQ88" s="948"/>
      <c r="AR88" s="948"/>
      <c r="AS88" s="948"/>
      <c r="AT88" s="948"/>
      <c r="AU88" s="948">
        <v>1587</v>
      </c>
      <c r="AV88" s="948"/>
      <c r="AW88" s="948"/>
      <c r="AX88" s="948"/>
      <c r="AY88" s="948"/>
      <c r="AZ88" s="949"/>
      <c r="BA88" s="949"/>
      <c r="BB88" s="949"/>
      <c r="BC88" s="949"/>
      <c r="BD88" s="950"/>
      <c r="BE88" s="55"/>
      <c r="BF88" s="55"/>
      <c r="BG88" s="55"/>
      <c r="BH88" s="55"/>
      <c r="BI88" s="55"/>
      <c r="BJ88" s="55"/>
      <c r="BK88" s="55"/>
      <c r="BL88" s="55"/>
      <c r="BM88" s="55"/>
      <c r="BN88" s="55"/>
      <c r="BO88" s="55"/>
      <c r="BP88" s="55"/>
      <c r="BQ88" s="52">
        <v>82</v>
      </c>
      <c r="BR88" s="73"/>
      <c r="BS88" s="929"/>
      <c r="BT88" s="930"/>
      <c r="BU88" s="930"/>
      <c r="BV88" s="930"/>
      <c r="BW88" s="930"/>
      <c r="BX88" s="930"/>
      <c r="BY88" s="930"/>
      <c r="BZ88" s="930"/>
      <c r="CA88" s="930"/>
      <c r="CB88" s="930"/>
      <c r="CC88" s="930"/>
      <c r="CD88" s="930"/>
      <c r="CE88" s="930"/>
      <c r="CF88" s="930"/>
      <c r="CG88" s="931"/>
      <c r="CH88" s="932"/>
      <c r="CI88" s="933"/>
      <c r="CJ88" s="933"/>
      <c r="CK88" s="933"/>
      <c r="CL88" s="934"/>
      <c r="CM88" s="932"/>
      <c r="CN88" s="933"/>
      <c r="CO88" s="933"/>
      <c r="CP88" s="933"/>
      <c r="CQ88" s="934"/>
      <c r="CR88" s="932"/>
      <c r="CS88" s="933"/>
      <c r="CT88" s="933"/>
      <c r="CU88" s="933"/>
      <c r="CV88" s="934"/>
      <c r="CW88" s="932"/>
      <c r="CX88" s="933"/>
      <c r="CY88" s="933"/>
      <c r="CZ88" s="933"/>
      <c r="DA88" s="934"/>
      <c r="DB88" s="932"/>
      <c r="DC88" s="933"/>
      <c r="DD88" s="933"/>
      <c r="DE88" s="933"/>
      <c r="DF88" s="934"/>
      <c r="DG88" s="932"/>
      <c r="DH88" s="933"/>
      <c r="DI88" s="933"/>
      <c r="DJ88" s="933"/>
      <c r="DK88" s="934"/>
      <c r="DL88" s="932"/>
      <c r="DM88" s="933"/>
      <c r="DN88" s="933"/>
      <c r="DO88" s="933"/>
      <c r="DP88" s="934"/>
      <c r="DQ88" s="932"/>
      <c r="DR88" s="933"/>
      <c r="DS88" s="933"/>
      <c r="DT88" s="933"/>
      <c r="DU88" s="934"/>
      <c r="DV88" s="929"/>
      <c r="DW88" s="930"/>
      <c r="DX88" s="930"/>
      <c r="DY88" s="930"/>
      <c r="DZ88" s="93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9"/>
      <c r="BT89" s="930"/>
      <c r="BU89" s="930"/>
      <c r="BV89" s="930"/>
      <c r="BW89" s="930"/>
      <c r="BX89" s="930"/>
      <c r="BY89" s="930"/>
      <c r="BZ89" s="930"/>
      <c r="CA89" s="930"/>
      <c r="CB89" s="930"/>
      <c r="CC89" s="930"/>
      <c r="CD89" s="930"/>
      <c r="CE89" s="930"/>
      <c r="CF89" s="930"/>
      <c r="CG89" s="931"/>
      <c r="CH89" s="932"/>
      <c r="CI89" s="933"/>
      <c r="CJ89" s="933"/>
      <c r="CK89" s="933"/>
      <c r="CL89" s="934"/>
      <c r="CM89" s="932"/>
      <c r="CN89" s="933"/>
      <c r="CO89" s="933"/>
      <c r="CP89" s="933"/>
      <c r="CQ89" s="934"/>
      <c r="CR89" s="932"/>
      <c r="CS89" s="933"/>
      <c r="CT89" s="933"/>
      <c r="CU89" s="933"/>
      <c r="CV89" s="934"/>
      <c r="CW89" s="932"/>
      <c r="CX89" s="933"/>
      <c r="CY89" s="933"/>
      <c r="CZ89" s="933"/>
      <c r="DA89" s="934"/>
      <c r="DB89" s="932"/>
      <c r="DC89" s="933"/>
      <c r="DD89" s="933"/>
      <c r="DE89" s="933"/>
      <c r="DF89" s="934"/>
      <c r="DG89" s="932"/>
      <c r="DH89" s="933"/>
      <c r="DI89" s="933"/>
      <c r="DJ89" s="933"/>
      <c r="DK89" s="934"/>
      <c r="DL89" s="932"/>
      <c r="DM89" s="933"/>
      <c r="DN89" s="933"/>
      <c r="DO89" s="933"/>
      <c r="DP89" s="934"/>
      <c r="DQ89" s="932"/>
      <c r="DR89" s="933"/>
      <c r="DS89" s="933"/>
      <c r="DT89" s="933"/>
      <c r="DU89" s="934"/>
      <c r="DV89" s="929"/>
      <c r="DW89" s="930"/>
      <c r="DX89" s="930"/>
      <c r="DY89" s="930"/>
      <c r="DZ89" s="93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9"/>
      <c r="BT90" s="930"/>
      <c r="BU90" s="930"/>
      <c r="BV90" s="930"/>
      <c r="BW90" s="930"/>
      <c r="BX90" s="930"/>
      <c r="BY90" s="930"/>
      <c r="BZ90" s="930"/>
      <c r="CA90" s="930"/>
      <c r="CB90" s="930"/>
      <c r="CC90" s="930"/>
      <c r="CD90" s="930"/>
      <c r="CE90" s="930"/>
      <c r="CF90" s="930"/>
      <c r="CG90" s="931"/>
      <c r="CH90" s="932"/>
      <c r="CI90" s="933"/>
      <c r="CJ90" s="933"/>
      <c r="CK90" s="933"/>
      <c r="CL90" s="934"/>
      <c r="CM90" s="932"/>
      <c r="CN90" s="933"/>
      <c r="CO90" s="933"/>
      <c r="CP90" s="933"/>
      <c r="CQ90" s="934"/>
      <c r="CR90" s="932"/>
      <c r="CS90" s="933"/>
      <c r="CT90" s="933"/>
      <c r="CU90" s="933"/>
      <c r="CV90" s="934"/>
      <c r="CW90" s="932"/>
      <c r="CX90" s="933"/>
      <c r="CY90" s="933"/>
      <c r="CZ90" s="933"/>
      <c r="DA90" s="934"/>
      <c r="DB90" s="932"/>
      <c r="DC90" s="933"/>
      <c r="DD90" s="933"/>
      <c r="DE90" s="933"/>
      <c r="DF90" s="934"/>
      <c r="DG90" s="932"/>
      <c r="DH90" s="933"/>
      <c r="DI90" s="933"/>
      <c r="DJ90" s="933"/>
      <c r="DK90" s="934"/>
      <c r="DL90" s="932"/>
      <c r="DM90" s="933"/>
      <c r="DN90" s="933"/>
      <c r="DO90" s="933"/>
      <c r="DP90" s="934"/>
      <c r="DQ90" s="932"/>
      <c r="DR90" s="933"/>
      <c r="DS90" s="933"/>
      <c r="DT90" s="933"/>
      <c r="DU90" s="934"/>
      <c r="DV90" s="929"/>
      <c r="DW90" s="930"/>
      <c r="DX90" s="930"/>
      <c r="DY90" s="930"/>
      <c r="DZ90" s="93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9"/>
      <c r="BT91" s="930"/>
      <c r="BU91" s="930"/>
      <c r="BV91" s="930"/>
      <c r="BW91" s="930"/>
      <c r="BX91" s="930"/>
      <c r="BY91" s="930"/>
      <c r="BZ91" s="930"/>
      <c r="CA91" s="930"/>
      <c r="CB91" s="930"/>
      <c r="CC91" s="930"/>
      <c r="CD91" s="930"/>
      <c r="CE91" s="930"/>
      <c r="CF91" s="930"/>
      <c r="CG91" s="931"/>
      <c r="CH91" s="932"/>
      <c r="CI91" s="933"/>
      <c r="CJ91" s="933"/>
      <c r="CK91" s="933"/>
      <c r="CL91" s="934"/>
      <c r="CM91" s="932"/>
      <c r="CN91" s="933"/>
      <c r="CO91" s="933"/>
      <c r="CP91" s="933"/>
      <c r="CQ91" s="934"/>
      <c r="CR91" s="932"/>
      <c r="CS91" s="933"/>
      <c r="CT91" s="933"/>
      <c r="CU91" s="933"/>
      <c r="CV91" s="934"/>
      <c r="CW91" s="932"/>
      <c r="CX91" s="933"/>
      <c r="CY91" s="933"/>
      <c r="CZ91" s="933"/>
      <c r="DA91" s="934"/>
      <c r="DB91" s="932"/>
      <c r="DC91" s="933"/>
      <c r="DD91" s="933"/>
      <c r="DE91" s="933"/>
      <c r="DF91" s="934"/>
      <c r="DG91" s="932"/>
      <c r="DH91" s="933"/>
      <c r="DI91" s="933"/>
      <c r="DJ91" s="933"/>
      <c r="DK91" s="934"/>
      <c r="DL91" s="932"/>
      <c r="DM91" s="933"/>
      <c r="DN91" s="933"/>
      <c r="DO91" s="933"/>
      <c r="DP91" s="934"/>
      <c r="DQ91" s="932"/>
      <c r="DR91" s="933"/>
      <c r="DS91" s="933"/>
      <c r="DT91" s="933"/>
      <c r="DU91" s="934"/>
      <c r="DV91" s="929"/>
      <c r="DW91" s="930"/>
      <c r="DX91" s="930"/>
      <c r="DY91" s="930"/>
      <c r="DZ91" s="93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9"/>
      <c r="BT92" s="930"/>
      <c r="BU92" s="930"/>
      <c r="BV92" s="930"/>
      <c r="BW92" s="930"/>
      <c r="BX92" s="930"/>
      <c r="BY92" s="930"/>
      <c r="BZ92" s="930"/>
      <c r="CA92" s="930"/>
      <c r="CB92" s="930"/>
      <c r="CC92" s="930"/>
      <c r="CD92" s="930"/>
      <c r="CE92" s="930"/>
      <c r="CF92" s="930"/>
      <c r="CG92" s="931"/>
      <c r="CH92" s="932"/>
      <c r="CI92" s="933"/>
      <c r="CJ92" s="933"/>
      <c r="CK92" s="933"/>
      <c r="CL92" s="934"/>
      <c r="CM92" s="932"/>
      <c r="CN92" s="933"/>
      <c r="CO92" s="933"/>
      <c r="CP92" s="933"/>
      <c r="CQ92" s="934"/>
      <c r="CR92" s="932"/>
      <c r="CS92" s="933"/>
      <c r="CT92" s="933"/>
      <c r="CU92" s="933"/>
      <c r="CV92" s="934"/>
      <c r="CW92" s="932"/>
      <c r="CX92" s="933"/>
      <c r="CY92" s="933"/>
      <c r="CZ92" s="933"/>
      <c r="DA92" s="934"/>
      <c r="DB92" s="932"/>
      <c r="DC92" s="933"/>
      <c r="DD92" s="933"/>
      <c r="DE92" s="933"/>
      <c r="DF92" s="934"/>
      <c r="DG92" s="932"/>
      <c r="DH92" s="933"/>
      <c r="DI92" s="933"/>
      <c r="DJ92" s="933"/>
      <c r="DK92" s="934"/>
      <c r="DL92" s="932"/>
      <c r="DM92" s="933"/>
      <c r="DN92" s="933"/>
      <c r="DO92" s="933"/>
      <c r="DP92" s="934"/>
      <c r="DQ92" s="932"/>
      <c r="DR92" s="933"/>
      <c r="DS92" s="933"/>
      <c r="DT92" s="933"/>
      <c r="DU92" s="934"/>
      <c r="DV92" s="929"/>
      <c r="DW92" s="930"/>
      <c r="DX92" s="930"/>
      <c r="DY92" s="930"/>
      <c r="DZ92" s="93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9"/>
      <c r="BT93" s="930"/>
      <c r="BU93" s="930"/>
      <c r="BV93" s="930"/>
      <c r="BW93" s="930"/>
      <c r="BX93" s="930"/>
      <c r="BY93" s="930"/>
      <c r="BZ93" s="930"/>
      <c r="CA93" s="930"/>
      <c r="CB93" s="930"/>
      <c r="CC93" s="930"/>
      <c r="CD93" s="930"/>
      <c r="CE93" s="930"/>
      <c r="CF93" s="930"/>
      <c r="CG93" s="931"/>
      <c r="CH93" s="932"/>
      <c r="CI93" s="933"/>
      <c r="CJ93" s="933"/>
      <c r="CK93" s="933"/>
      <c r="CL93" s="934"/>
      <c r="CM93" s="932"/>
      <c r="CN93" s="933"/>
      <c r="CO93" s="933"/>
      <c r="CP93" s="933"/>
      <c r="CQ93" s="934"/>
      <c r="CR93" s="932"/>
      <c r="CS93" s="933"/>
      <c r="CT93" s="933"/>
      <c r="CU93" s="933"/>
      <c r="CV93" s="934"/>
      <c r="CW93" s="932"/>
      <c r="CX93" s="933"/>
      <c r="CY93" s="933"/>
      <c r="CZ93" s="933"/>
      <c r="DA93" s="934"/>
      <c r="DB93" s="932"/>
      <c r="DC93" s="933"/>
      <c r="DD93" s="933"/>
      <c r="DE93" s="933"/>
      <c r="DF93" s="934"/>
      <c r="DG93" s="932"/>
      <c r="DH93" s="933"/>
      <c r="DI93" s="933"/>
      <c r="DJ93" s="933"/>
      <c r="DK93" s="934"/>
      <c r="DL93" s="932"/>
      <c r="DM93" s="933"/>
      <c r="DN93" s="933"/>
      <c r="DO93" s="933"/>
      <c r="DP93" s="934"/>
      <c r="DQ93" s="932"/>
      <c r="DR93" s="933"/>
      <c r="DS93" s="933"/>
      <c r="DT93" s="933"/>
      <c r="DU93" s="934"/>
      <c r="DV93" s="929"/>
      <c r="DW93" s="930"/>
      <c r="DX93" s="930"/>
      <c r="DY93" s="930"/>
      <c r="DZ93" s="93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9"/>
      <c r="BT94" s="930"/>
      <c r="BU94" s="930"/>
      <c r="BV94" s="930"/>
      <c r="BW94" s="930"/>
      <c r="BX94" s="930"/>
      <c r="BY94" s="930"/>
      <c r="BZ94" s="930"/>
      <c r="CA94" s="930"/>
      <c r="CB94" s="930"/>
      <c r="CC94" s="930"/>
      <c r="CD94" s="930"/>
      <c r="CE94" s="930"/>
      <c r="CF94" s="930"/>
      <c r="CG94" s="931"/>
      <c r="CH94" s="932"/>
      <c r="CI94" s="933"/>
      <c r="CJ94" s="933"/>
      <c r="CK94" s="933"/>
      <c r="CL94" s="934"/>
      <c r="CM94" s="932"/>
      <c r="CN94" s="933"/>
      <c r="CO94" s="933"/>
      <c r="CP94" s="933"/>
      <c r="CQ94" s="934"/>
      <c r="CR94" s="932"/>
      <c r="CS94" s="933"/>
      <c r="CT94" s="933"/>
      <c r="CU94" s="933"/>
      <c r="CV94" s="934"/>
      <c r="CW94" s="932"/>
      <c r="CX94" s="933"/>
      <c r="CY94" s="933"/>
      <c r="CZ94" s="933"/>
      <c r="DA94" s="934"/>
      <c r="DB94" s="932"/>
      <c r="DC94" s="933"/>
      <c r="DD94" s="933"/>
      <c r="DE94" s="933"/>
      <c r="DF94" s="934"/>
      <c r="DG94" s="932"/>
      <c r="DH94" s="933"/>
      <c r="DI94" s="933"/>
      <c r="DJ94" s="933"/>
      <c r="DK94" s="934"/>
      <c r="DL94" s="932"/>
      <c r="DM94" s="933"/>
      <c r="DN94" s="933"/>
      <c r="DO94" s="933"/>
      <c r="DP94" s="934"/>
      <c r="DQ94" s="932"/>
      <c r="DR94" s="933"/>
      <c r="DS94" s="933"/>
      <c r="DT94" s="933"/>
      <c r="DU94" s="934"/>
      <c r="DV94" s="929"/>
      <c r="DW94" s="930"/>
      <c r="DX94" s="930"/>
      <c r="DY94" s="930"/>
      <c r="DZ94" s="93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9"/>
      <c r="BT95" s="930"/>
      <c r="BU95" s="930"/>
      <c r="BV95" s="930"/>
      <c r="BW95" s="930"/>
      <c r="BX95" s="930"/>
      <c r="BY95" s="930"/>
      <c r="BZ95" s="930"/>
      <c r="CA95" s="930"/>
      <c r="CB95" s="930"/>
      <c r="CC95" s="930"/>
      <c r="CD95" s="930"/>
      <c r="CE95" s="930"/>
      <c r="CF95" s="930"/>
      <c r="CG95" s="931"/>
      <c r="CH95" s="932"/>
      <c r="CI95" s="933"/>
      <c r="CJ95" s="933"/>
      <c r="CK95" s="933"/>
      <c r="CL95" s="934"/>
      <c r="CM95" s="932"/>
      <c r="CN95" s="933"/>
      <c r="CO95" s="933"/>
      <c r="CP95" s="933"/>
      <c r="CQ95" s="934"/>
      <c r="CR95" s="932"/>
      <c r="CS95" s="933"/>
      <c r="CT95" s="933"/>
      <c r="CU95" s="933"/>
      <c r="CV95" s="934"/>
      <c r="CW95" s="932"/>
      <c r="CX95" s="933"/>
      <c r="CY95" s="933"/>
      <c r="CZ95" s="933"/>
      <c r="DA95" s="934"/>
      <c r="DB95" s="932"/>
      <c r="DC95" s="933"/>
      <c r="DD95" s="933"/>
      <c r="DE95" s="933"/>
      <c r="DF95" s="934"/>
      <c r="DG95" s="932"/>
      <c r="DH95" s="933"/>
      <c r="DI95" s="933"/>
      <c r="DJ95" s="933"/>
      <c r="DK95" s="934"/>
      <c r="DL95" s="932"/>
      <c r="DM95" s="933"/>
      <c r="DN95" s="933"/>
      <c r="DO95" s="933"/>
      <c r="DP95" s="934"/>
      <c r="DQ95" s="932"/>
      <c r="DR95" s="933"/>
      <c r="DS95" s="933"/>
      <c r="DT95" s="933"/>
      <c r="DU95" s="934"/>
      <c r="DV95" s="929"/>
      <c r="DW95" s="930"/>
      <c r="DX95" s="930"/>
      <c r="DY95" s="930"/>
      <c r="DZ95" s="93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9"/>
      <c r="BT96" s="930"/>
      <c r="BU96" s="930"/>
      <c r="BV96" s="930"/>
      <c r="BW96" s="930"/>
      <c r="BX96" s="930"/>
      <c r="BY96" s="930"/>
      <c r="BZ96" s="930"/>
      <c r="CA96" s="930"/>
      <c r="CB96" s="930"/>
      <c r="CC96" s="930"/>
      <c r="CD96" s="930"/>
      <c r="CE96" s="930"/>
      <c r="CF96" s="930"/>
      <c r="CG96" s="931"/>
      <c r="CH96" s="932"/>
      <c r="CI96" s="933"/>
      <c r="CJ96" s="933"/>
      <c r="CK96" s="933"/>
      <c r="CL96" s="934"/>
      <c r="CM96" s="932"/>
      <c r="CN96" s="933"/>
      <c r="CO96" s="933"/>
      <c r="CP96" s="933"/>
      <c r="CQ96" s="934"/>
      <c r="CR96" s="932"/>
      <c r="CS96" s="933"/>
      <c r="CT96" s="933"/>
      <c r="CU96" s="933"/>
      <c r="CV96" s="934"/>
      <c r="CW96" s="932"/>
      <c r="CX96" s="933"/>
      <c r="CY96" s="933"/>
      <c r="CZ96" s="933"/>
      <c r="DA96" s="934"/>
      <c r="DB96" s="932"/>
      <c r="DC96" s="933"/>
      <c r="DD96" s="933"/>
      <c r="DE96" s="933"/>
      <c r="DF96" s="934"/>
      <c r="DG96" s="932"/>
      <c r="DH96" s="933"/>
      <c r="DI96" s="933"/>
      <c r="DJ96" s="933"/>
      <c r="DK96" s="934"/>
      <c r="DL96" s="932"/>
      <c r="DM96" s="933"/>
      <c r="DN96" s="933"/>
      <c r="DO96" s="933"/>
      <c r="DP96" s="934"/>
      <c r="DQ96" s="932"/>
      <c r="DR96" s="933"/>
      <c r="DS96" s="933"/>
      <c r="DT96" s="933"/>
      <c r="DU96" s="934"/>
      <c r="DV96" s="929"/>
      <c r="DW96" s="930"/>
      <c r="DX96" s="930"/>
      <c r="DY96" s="930"/>
      <c r="DZ96" s="93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9"/>
      <c r="BT97" s="930"/>
      <c r="BU97" s="930"/>
      <c r="BV97" s="930"/>
      <c r="BW97" s="930"/>
      <c r="BX97" s="930"/>
      <c r="BY97" s="930"/>
      <c r="BZ97" s="930"/>
      <c r="CA97" s="930"/>
      <c r="CB97" s="930"/>
      <c r="CC97" s="930"/>
      <c r="CD97" s="930"/>
      <c r="CE97" s="930"/>
      <c r="CF97" s="930"/>
      <c r="CG97" s="931"/>
      <c r="CH97" s="932"/>
      <c r="CI97" s="933"/>
      <c r="CJ97" s="933"/>
      <c r="CK97" s="933"/>
      <c r="CL97" s="934"/>
      <c r="CM97" s="932"/>
      <c r="CN97" s="933"/>
      <c r="CO97" s="933"/>
      <c r="CP97" s="933"/>
      <c r="CQ97" s="934"/>
      <c r="CR97" s="932"/>
      <c r="CS97" s="933"/>
      <c r="CT97" s="933"/>
      <c r="CU97" s="933"/>
      <c r="CV97" s="934"/>
      <c r="CW97" s="932"/>
      <c r="CX97" s="933"/>
      <c r="CY97" s="933"/>
      <c r="CZ97" s="933"/>
      <c r="DA97" s="934"/>
      <c r="DB97" s="932"/>
      <c r="DC97" s="933"/>
      <c r="DD97" s="933"/>
      <c r="DE97" s="933"/>
      <c r="DF97" s="934"/>
      <c r="DG97" s="932"/>
      <c r="DH97" s="933"/>
      <c r="DI97" s="933"/>
      <c r="DJ97" s="933"/>
      <c r="DK97" s="934"/>
      <c r="DL97" s="932"/>
      <c r="DM97" s="933"/>
      <c r="DN97" s="933"/>
      <c r="DO97" s="933"/>
      <c r="DP97" s="934"/>
      <c r="DQ97" s="932"/>
      <c r="DR97" s="933"/>
      <c r="DS97" s="933"/>
      <c r="DT97" s="933"/>
      <c r="DU97" s="934"/>
      <c r="DV97" s="929"/>
      <c r="DW97" s="930"/>
      <c r="DX97" s="930"/>
      <c r="DY97" s="930"/>
      <c r="DZ97" s="93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9"/>
      <c r="BT98" s="930"/>
      <c r="BU98" s="930"/>
      <c r="BV98" s="930"/>
      <c r="BW98" s="930"/>
      <c r="BX98" s="930"/>
      <c r="BY98" s="930"/>
      <c r="BZ98" s="930"/>
      <c r="CA98" s="930"/>
      <c r="CB98" s="930"/>
      <c r="CC98" s="930"/>
      <c r="CD98" s="930"/>
      <c r="CE98" s="930"/>
      <c r="CF98" s="930"/>
      <c r="CG98" s="931"/>
      <c r="CH98" s="932"/>
      <c r="CI98" s="933"/>
      <c r="CJ98" s="933"/>
      <c r="CK98" s="933"/>
      <c r="CL98" s="934"/>
      <c r="CM98" s="932"/>
      <c r="CN98" s="933"/>
      <c r="CO98" s="933"/>
      <c r="CP98" s="933"/>
      <c r="CQ98" s="934"/>
      <c r="CR98" s="932"/>
      <c r="CS98" s="933"/>
      <c r="CT98" s="933"/>
      <c r="CU98" s="933"/>
      <c r="CV98" s="934"/>
      <c r="CW98" s="932"/>
      <c r="CX98" s="933"/>
      <c r="CY98" s="933"/>
      <c r="CZ98" s="933"/>
      <c r="DA98" s="934"/>
      <c r="DB98" s="932"/>
      <c r="DC98" s="933"/>
      <c r="DD98" s="933"/>
      <c r="DE98" s="933"/>
      <c r="DF98" s="934"/>
      <c r="DG98" s="932"/>
      <c r="DH98" s="933"/>
      <c r="DI98" s="933"/>
      <c r="DJ98" s="933"/>
      <c r="DK98" s="934"/>
      <c r="DL98" s="932"/>
      <c r="DM98" s="933"/>
      <c r="DN98" s="933"/>
      <c r="DO98" s="933"/>
      <c r="DP98" s="934"/>
      <c r="DQ98" s="932"/>
      <c r="DR98" s="933"/>
      <c r="DS98" s="933"/>
      <c r="DT98" s="933"/>
      <c r="DU98" s="934"/>
      <c r="DV98" s="929"/>
      <c r="DW98" s="930"/>
      <c r="DX98" s="930"/>
      <c r="DY98" s="930"/>
      <c r="DZ98" s="93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9"/>
      <c r="BT99" s="930"/>
      <c r="BU99" s="930"/>
      <c r="BV99" s="930"/>
      <c r="BW99" s="930"/>
      <c r="BX99" s="930"/>
      <c r="BY99" s="930"/>
      <c r="BZ99" s="930"/>
      <c r="CA99" s="930"/>
      <c r="CB99" s="930"/>
      <c r="CC99" s="930"/>
      <c r="CD99" s="930"/>
      <c r="CE99" s="930"/>
      <c r="CF99" s="930"/>
      <c r="CG99" s="931"/>
      <c r="CH99" s="932"/>
      <c r="CI99" s="933"/>
      <c r="CJ99" s="933"/>
      <c r="CK99" s="933"/>
      <c r="CL99" s="934"/>
      <c r="CM99" s="932"/>
      <c r="CN99" s="933"/>
      <c r="CO99" s="933"/>
      <c r="CP99" s="933"/>
      <c r="CQ99" s="934"/>
      <c r="CR99" s="932"/>
      <c r="CS99" s="933"/>
      <c r="CT99" s="933"/>
      <c r="CU99" s="933"/>
      <c r="CV99" s="934"/>
      <c r="CW99" s="932"/>
      <c r="CX99" s="933"/>
      <c r="CY99" s="933"/>
      <c r="CZ99" s="933"/>
      <c r="DA99" s="934"/>
      <c r="DB99" s="932"/>
      <c r="DC99" s="933"/>
      <c r="DD99" s="933"/>
      <c r="DE99" s="933"/>
      <c r="DF99" s="934"/>
      <c r="DG99" s="932"/>
      <c r="DH99" s="933"/>
      <c r="DI99" s="933"/>
      <c r="DJ99" s="933"/>
      <c r="DK99" s="934"/>
      <c r="DL99" s="932"/>
      <c r="DM99" s="933"/>
      <c r="DN99" s="933"/>
      <c r="DO99" s="933"/>
      <c r="DP99" s="934"/>
      <c r="DQ99" s="932"/>
      <c r="DR99" s="933"/>
      <c r="DS99" s="933"/>
      <c r="DT99" s="933"/>
      <c r="DU99" s="934"/>
      <c r="DV99" s="929"/>
      <c r="DW99" s="930"/>
      <c r="DX99" s="930"/>
      <c r="DY99" s="930"/>
      <c r="DZ99" s="93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9"/>
      <c r="BT100" s="930"/>
      <c r="BU100" s="930"/>
      <c r="BV100" s="930"/>
      <c r="BW100" s="930"/>
      <c r="BX100" s="930"/>
      <c r="BY100" s="930"/>
      <c r="BZ100" s="930"/>
      <c r="CA100" s="930"/>
      <c r="CB100" s="930"/>
      <c r="CC100" s="930"/>
      <c r="CD100" s="930"/>
      <c r="CE100" s="930"/>
      <c r="CF100" s="930"/>
      <c r="CG100" s="931"/>
      <c r="CH100" s="932"/>
      <c r="CI100" s="933"/>
      <c r="CJ100" s="933"/>
      <c r="CK100" s="933"/>
      <c r="CL100" s="934"/>
      <c r="CM100" s="932"/>
      <c r="CN100" s="933"/>
      <c r="CO100" s="933"/>
      <c r="CP100" s="933"/>
      <c r="CQ100" s="934"/>
      <c r="CR100" s="932"/>
      <c r="CS100" s="933"/>
      <c r="CT100" s="933"/>
      <c r="CU100" s="933"/>
      <c r="CV100" s="934"/>
      <c r="CW100" s="932"/>
      <c r="CX100" s="933"/>
      <c r="CY100" s="933"/>
      <c r="CZ100" s="933"/>
      <c r="DA100" s="934"/>
      <c r="DB100" s="932"/>
      <c r="DC100" s="933"/>
      <c r="DD100" s="933"/>
      <c r="DE100" s="933"/>
      <c r="DF100" s="934"/>
      <c r="DG100" s="932"/>
      <c r="DH100" s="933"/>
      <c r="DI100" s="933"/>
      <c r="DJ100" s="933"/>
      <c r="DK100" s="934"/>
      <c r="DL100" s="932"/>
      <c r="DM100" s="933"/>
      <c r="DN100" s="933"/>
      <c r="DO100" s="933"/>
      <c r="DP100" s="934"/>
      <c r="DQ100" s="932"/>
      <c r="DR100" s="933"/>
      <c r="DS100" s="933"/>
      <c r="DT100" s="933"/>
      <c r="DU100" s="934"/>
      <c r="DV100" s="929"/>
      <c r="DW100" s="930"/>
      <c r="DX100" s="930"/>
      <c r="DY100" s="930"/>
      <c r="DZ100" s="93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9"/>
      <c r="BT101" s="930"/>
      <c r="BU101" s="930"/>
      <c r="BV101" s="930"/>
      <c r="BW101" s="930"/>
      <c r="BX101" s="930"/>
      <c r="BY101" s="930"/>
      <c r="BZ101" s="930"/>
      <c r="CA101" s="930"/>
      <c r="CB101" s="930"/>
      <c r="CC101" s="930"/>
      <c r="CD101" s="930"/>
      <c r="CE101" s="930"/>
      <c r="CF101" s="930"/>
      <c r="CG101" s="931"/>
      <c r="CH101" s="932"/>
      <c r="CI101" s="933"/>
      <c r="CJ101" s="933"/>
      <c r="CK101" s="933"/>
      <c r="CL101" s="934"/>
      <c r="CM101" s="932"/>
      <c r="CN101" s="933"/>
      <c r="CO101" s="933"/>
      <c r="CP101" s="933"/>
      <c r="CQ101" s="934"/>
      <c r="CR101" s="932"/>
      <c r="CS101" s="933"/>
      <c r="CT101" s="933"/>
      <c r="CU101" s="933"/>
      <c r="CV101" s="934"/>
      <c r="CW101" s="932"/>
      <c r="CX101" s="933"/>
      <c r="CY101" s="933"/>
      <c r="CZ101" s="933"/>
      <c r="DA101" s="934"/>
      <c r="DB101" s="932"/>
      <c r="DC101" s="933"/>
      <c r="DD101" s="933"/>
      <c r="DE101" s="933"/>
      <c r="DF101" s="934"/>
      <c r="DG101" s="932"/>
      <c r="DH101" s="933"/>
      <c r="DI101" s="933"/>
      <c r="DJ101" s="933"/>
      <c r="DK101" s="934"/>
      <c r="DL101" s="932"/>
      <c r="DM101" s="933"/>
      <c r="DN101" s="933"/>
      <c r="DO101" s="933"/>
      <c r="DP101" s="934"/>
      <c r="DQ101" s="932"/>
      <c r="DR101" s="933"/>
      <c r="DS101" s="933"/>
      <c r="DT101" s="933"/>
      <c r="DU101" s="934"/>
      <c r="DV101" s="929"/>
      <c r="DW101" s="930"/>
      <c r="DX101" s="930"/>
      <c r="DY101" s="930"/>
      <c r="DZ101" s="93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245</v>
      </c>
      <c r="BR102" s="936" t="s">
        <v>451</v>
      </c>
      <c r="BS102" s="937"/>
      <c r="BT102" s="937"/>
      <c r="BU102" s="937"/>
      <c r="BV102" s="937"/>
      <c r="BW102" s="937"/>
      <c r="BX102" s="937"/>
      <c r="BY102" s="937"/>
      <c r="BZ102" s="937"/>
      <c r="CA102" s="937"/>
      <c r="CB102" s="937"/>
      <c r="CC102" s="937"/>
      <c r="CD102" s="937"/>
      <c r="CE102" s="937"/>
      <c r="CF102" s="937"/>
      <c r="CG102" s="938"/>
      <c r="CH102" s="939"/>
      <c r="CI102" s="940"/>
      <c r="CJ102" s="940"/>
      <c r="CK102" s="940"/>
      <c r="CL102" s="941"/>
      <c r="CM102" s="939"/>
      <c r="CN102" s="940"/>
      <c r="CO102" s="940"/>
      <c r="CP102" s="940"/>
      <c r="CQ102" s="941"/>
      <c r="CR102" s="942">
        <v>15</v>
      </c>
      <c r="CS102" s="943"/>
      <c r="CT102" s="943"/>
      <c r="CU102" s="943"/>
      <c r="CV102" s="944"/>
      <c r="CW102" s="942">
        <v>10</v>
      </c>
      <c r="CX102" s="943"/>
      <c r="CY102" s="943"/>
      <c r="CZ102" s="943"/>
      <c r="DA102" s="944"/>
      <c r="DB102" s="942" t="s">
        <v>195</v>
      </c>
      <c r="DC102" s="943"/>
      <c r="DD102" s="943"/>
      <c r="DE102" s="943"/>
      <c r="DF102" s="944"/>
      <c r="DG102" s="942">
        <v>906</v>
      </c>
      <c r="DH102" s="943"/>
      <c r="DI102" s="943"/>
      <c r="DJ102" s="943"/>
      <c r="DK102" s="944"/>
      <c r="DL102" s="942" t="s">
        <v>195</v>
      </c>
      <c r="DM102" s="943"/>
      <c r="DN102" s="943"/>
      <c r="DO102" s="943"/>
      <c r="DP102" s="944"/>
      <c r="DQ102" s="942" t="s">
        <v>195</v>
      </c>
      <c r="DR102" s="943"/>
      <c r="DS102" s="943"/>
      <c r="DT102" s="943"/>
      <c r="DU102" s="944"/>
      <c r="DV102" s="936"/>
      <c r="DW102" s="937"/>
      <c r="DX102" s="937"/>
      <c r="DY102" s="937"/>
      <c r="DZ102" s="945"/>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4" t="s">
        <v>467</v>
      </c>
      <c r="BR103" s="924"/>
      <c r="BS103" s="924"/>
      <c r="BT103" s="924"/>
      <c r="BU103" s="924"/>
      <c r="BV103" s="924"/>
      <c r="BW103" s="924"/>
      <c r="BX103" s="924"/>
      <c r="BY103" s="924"/>
      <c r="BZ103" s="924"/>
      <c r="CA103" s="924"/>
      <c r="CB103" s="924"/>
      <c r="CC103" s="924"/>
      <c r="CD103" s="924"/>
      <c r="CE103" s="924"/>
      <c r="CF103" s="924"/>
      <c r="CG103" s="924"/>
      <c r="CH103" s="924"/>
      <c r="CI103" s="924"/>
      <c r="CJ103" s="924"/>
      <c r="CK103" s="924"/>
      <c r="CL103" s="924"/>
      <c r="CM103" s="924"/>
      <c r="CN103" s="924"/>
      <c r="CO103" s="924"/>
      <c r="CP103" s="924"/>
      <c r="CQ103" s="924"/>
      <c r="CR103" s="924"/>
      <c r="CS103" s="924"/>
      <c r="CT103" s="924"/>
      <c r="CU103" s="924"/>
      <c r="CV103" s="924"/>
      <c r="CW103" s="924"/>
      <c r="CX103" s="924"/>
      <c r="CY103" s="924"/>
      <c r="CZ103" s="924"/>
      <c r="DA103" s="924"/>
      <c r="DB103" s="924"/>
      <c r="DC103" s="924"/>
      <c r="DD103" s="924"/>
      <c r="DE103" s="924"/>
      <c r="DF103" s="924"/>
      <c r="DG103" s="924"/>
      <c r="DH103" s="924"/>
      <c r="DI103" s="924"/>
      <c r="DJ103" s="924"/>
      <c r="DK103" s="924"/>
      <c r="DL103" s="924"/>
      <c r="DM103" s="924"/>
      <c r="DN103" s="924"/>
      <c r="DO103" s="924"/>
      <c r="DP103" s="924"/>
      <c r="DQ103" s="924"/>
      <c r="DR103" s="924"/>
      <c r="DS103" s="924"/>
      <c r="DT103" s="924"/>
      <c r="DU103" s="924"/>
      <c r="DV103" s="924"/>
      <c r="DW103" s="924"/>
      <c r="DX103" s="924"/>
      <c r="DY103" s="924"/>
      <c r="DZ103" s="92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7" t="s">
        <v>468</v>
      </c>
      <c r="BR104" s="757"/>
      <c r="BS104" s="757"/>
      <c r="BT104" s="757"/>
      <c r="BU104" s="757"/>
      <c r="BV104" s="757"/>
      <c r="BW104" s="757"/>
      <c r="BX104" s="757"/>
      <c r="BY104" s="757"/>
      <c r="BZ104" s="757"/>
      <c r="CA104" s="757"/>
      <c r="CB104" s="757"/>
      <c r="CC104" s="757"/>
      <c r="CD104" s="757"/>
      <c r="CE104" s="757"/>
      <c r="CF104" s="757"/>
      <c r="CG104" s="757"/>
      <c r="CH104" s="757"/>
      <c r="CI104" s="757"/>
      <c r="CJ104" s="757"/>
      <c r="CK104" s="757"/>
      <c r="CL104" s="757"/>
      <c r="CM104" s="757"/>
      <c r="CN104" s="757"/>
      <c r="CO104" s="757"/>
      <c r="CP104" s="757"/>
      <c r="CQ104" s="757"/>
      <c r="CR104" s="757"/>
      <c r="CS104" s="757"/>
      <c r="CT104" s="757"/>
      <c r="CU104" s="757"/>
      <c r="CV104" s="757"/>
      <c r="CW104" s="757"/>
      <c r="CX104" s="757"/>
      <c r="CY104" s="757"/>
      <c r="CZ104" s="757"/>
      <c r="DA104" s="757"/>
      <c r="DB104" s="757"/>
      <c r="DC104" s="757"/>
      <c r="DD104" s="757"/>
      <c r="DE104" s="757"/>
      <c r="DF104" s="757"/>
      <c r="DG104" s="757"/>
      <c r="DH104" s="757"/>
      <c r="DI104" s="757"/>
      <c r="DJ104" s="757"/>
      <c r="DK104" s="757"/>
      <c r="DL104" s="757"/>
      <c r="DM104" s="757"/>
      <c r="DN104" s="757"/>
      <c r="DO104" s="757"/>
      <c r="DP104" s="757"/>
      <c r="DQ104" s="757"/>
      <c r="DR104" s="757"/>
      <c r="DS104" s="757"/>
      <c r="DT104" s="757"/>
      <c r="DU104" s="757"/>
      <c r="DV104" s="757"/>
      <c r="DW104" s="757"/>
      <c r="DX104" s="757"/>
      <c r="DY104" s="757"/>
      <c r="DZ104" s="757"/>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5" t="s">
        <v>470</v>
      </c>
      <c r="B108" s="926"/>
      <c r="C108" s="926"/>
      <c r="D108" s="926"/>
      <c r="E108" s="926"/>
      <c r="F108" s="926"/>
      <c r="G108" s="926"/>
      <c r="H108" s="926"/>
      <c r="I108" s="926"/>
      <c r="J108" s="926"/>
      <c r="K108" s="926"/>
      <c r="L108" s="926"/>
      <c r="M108" s="926"/>
      <c r="N108" s="926"/>
      <c r="O108" s="926"/>
      <c r="P108" s="926"/>
      <c r="Q108" s="926"/>
      <c r="R108" s="926"/>
      <c r="S108" s="926"/>
      <c r="T108" s="926"/>
      <c r="U108" s="926"/>
      <c r="V108" s="926"/>
      <c r="W108" s="926"/>
      <c r="X108" s="926"/>
      <c r="Y108" s="926"/>
      <c r="Z108" s="926"/>
      <c r="AA108" s="926"/>
      <c r="AB108" s="926"/>
      <c r="AC108" s="926"/>
      <c r="AD108" s="926"/>
      <c r="AE108" s="926"/>
      <c r="AF108" s="926"/>
      <c r="AG108" s="926"/>
      <c r="AH108" s="926"/>
      <c r="AI108" s="926"/>
      <c r="AJ108" s="926"/>
      <c r="AK108" s="926"/>
      <c r="AL108" s="926"/>
      <c r="AM108" s="926"/>
      <c r="AN108" s="926"/>
      <c r="AO108" s="926"/>
      <c r="AP108" s="926"/>
      <c r="AQ108" s="926"/>
      <c r="AR108" s="926"/>
      <c r="AS108" s="926"/>
      <c r="AT108" s="927"/>
      <c r="AU108" s="925" t="s">
        <v>197</v>
      </c>
      <c r="AV108" s="926"/>
      <c r="AW108" s="926"/>
      <c r="AX108" s="926"/>
      <c r="AY108" s="926"/>
      <c r="AZ108" s="926"/>
      <c r="BA108" s="926"/>
      <c r="BB108" s="926"/>
      <c r="BC108" s="926"/>
      <c r="BD108" s="926"/>
      <c r="BE108" s="926"/>
      <c r="BF108" s="926"/>
      <c r="BG108" s="926"/>
      <c r="BH108" s="926"/>
      <c r="BI108" s="926"/>
      <c r="BJ108" s="926"/>
      <c r="BK108" s="926"/>
      <c r="BL108" s="926"/>
      <c r="BM108" s="926"/>
      <c r="BN108" s="926"/>
      <c r="BO108" s="926"/>
      <c r="BP108" s="926"/>
      <c r="BQ108" s="926"/>
      <c r="BR108" s="926"/>
      <c r="BS108" s="926"/>
      <c r="BT108" s="926"/>
      <c r="BU108" s="926"/>
      <c r="BV108" s="926"/>
      <c r="BW108" s="926"/>
      <c r="BX108" s="926"/>
      <c r="BY108" s="926"/>
      <c r="BZ108" s="926"/>
      <c r="CA108" s="926"/>
      <c r="CB108" s="926"/>
      <c r="CC108" s="926"/>
      <c r="CD108" s="926"/>
      <c r="CE108" s="926"/>
      <c r="CF108" s="926"/>
      <c r="CG108" s="926"/>
      <c r="CH108" s="926"/>
      <c r="CI108" s="926"/>
      <c r="CJ108" s="926"/>
      <c r="CK108" s="926"/>
      <c r="CL108" s="926"/>
      <c r="CM108" s="926"/>
      <c r="CN108" s="926"/>
      <c r="CO108" s="926"/>
      <c r="CP108" s="926"/>
      <c r="CQ108" s="926"/>
      <c r="CR108" s="926"/>
      <c r="CS108" s="926"/>
      <c r="CT108" s="926"/>
      <c r="CU108" s="926"/>
      <c r="CV108" s="926"/>
      <c r="CW108" s="926"/>
      <c r="CX108" s="926"/>
      <c r="CY108" s="926"/>
      <c r="CZ108" s="926"/>
      <c r="DA108" s="926"/>
      <c r="DB108" s="926"/>
      <c r="DC108" s="926"/>
      <c r="DD108" s="926"/>
      <c r="DE108" s="926"/>
      <c r="DF108" s="926"/>
      <c r="DG108" s="926"/>
      <c r="DH108" s="926"/>
      <c r="DI108" s="926"/>
      <c r="DJ108" s="926"/>
      <c r="DK108" s="926"/>
      <c r="DL108" s="926"/>
      <c r="DM108" s="926"/>
      <c r="DN108" s="926"/>
      <c r="DO108" s="926"/>
      <c r="DP108" s="926"/>
      <c r="DQ108" s="926"/>
      <c r="DR108" s="926"/>
      <c r="DS108" s="926"/>
      <c r="DT108" s="926"/>
      <c r="DU108" s="926"/>
      <c r="DV108" s="926"/>
      <c r="DW108" s="926"/>
      <c r="DX108" s="926"/>
      <c r="DY108" s="926"/>
      <c r="DZ108" s="927"/>
    </row>
    <row r="109" spans="1:131" s="48" customFormat="1" ht="26.25" customHeight="1" x14ac:dyDescent="0.2">
      <c r="A109" s="896" t="s">
        <v>471</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472</v>
      </c>
      <c r="AB109" s="897"/>
      <c r="AC109" s="897"/>
      <c r="AD109" s="897"/>
      <c r="AE109" s="898"/>
      <c r="AF109" s="899" t="s">
        <v>473</v>
      </c>
      <c r="AG109" s="897"/>
      <c r="AH109" s="897"/>
      <c r="AI109" s="897"/>
      <c r="AJ109" s="898"/>
      <c r="AK109" s="899" t="s">
        <v>184</v>
      </c>
      <c r="AL109" s="897"/>
      <c r="AM109" s="897"/>
      <c r="AN109" s="897"/>
      <c r="AO109" s="898"/>
      <c r="AP109" s="899" t="s">
        <v>475</v>
      </c>
      <c r="AQ109" s="897"/>
      <c r="AR109" s="897"/>
      <c r="AS109" s="897"/>
      <c r="AT109" s="900"/>
      <c r="AU109" s="896" t="s">
        <v>471</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472</v>
      </c>
      <c r="BR109" s="897"/>
      <c r="BS109" s="897"/>
      <c r="BT109" s="897"/>
      <c r="BU109" s="898"/>
      <c r="BV109" s="899" t="s">
        <v>473</v>
      </c>
      <c r="BW109" s="897"/>
      <c r="BX109" s="897"/>
      <c r="BY109" s="897"/>
      <c r="BZ109" s="898"/>
      <c r="CA109" s="899" t="s">
        <v>184</v>
      </c>
      <c r="CB109" s="897"/>
      <c r="CC109" s="897"/>
      <c r="CD109" s="897"/>
      <c r="CE109" s="898"/>
      <c r="CF109" s="928" t="s">
        <v>475</v>
      </c>
      <c r="CG109" s="928"/>
      <c r="CH109" s="928"/>
      <c r="CI109" s="928"/>
      <c r="CJ109" s="928"/>
      <c r="CK109" s="899" t="s">
        <v>93</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472</v>
      </c>
      <c r="DH109" s="897"/>
      <c r="DI109" s="897"/>
      <c r="DJ109" s="897"/>
      <c r="DK109" s="898"/>
      <c r="DL109" s="899" t="s">
        <v>473</v>
      </c>
      <c r="DM109" s="897"/>
      <c r="DN109" s="897"/>
      <c r="DO109" s="897"/>
      <c r="DP109" s="898"/>
      <c r="DQ109" s="899" t="s">
        <v>184</v>
      </c>
      <c r="DR109" s="897"/>
      <c r="DS109" s="897"/>
      <c r="DT109" s="897"/>
      <c r="DU109" s="898"/>
      <c r="DV109" s="899" t="s">
        <v>475</v>
      </c>
      <c r="DW109" s="897"/>
      <c r="DX109" s="897"/>
      <c r="DY109" s="897"/>
      <c r="DZ109" s="900"/>
    </row>
    <row r="110" spans="1:131" s="48" customFormat="1" ht="26.25" customHeight="1" x14ac:dyDescent="0.2">
      <c r="A110" s="807" t="s">
        <v>328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00">
        <v>3542132</v>
      </c>
      <c r="AB110" s="801"/>
      <c r="AC110" s="801"/>
      <c r="AD110" s="801"/>
      <c r="AE110" s="802"/>
      <c r="AF110" s="803">
        <v>3378952</v>
      </c>
      <c r="AG110" s="801"/>
      <c r="AH110" s="801"/>
      <c r="AI110" s="801"/>
      <c r="AJ110" s="802"/>
      <c r="AK110" s="803">
        <v>3344241</v>
      </c>
      <c r="AL110" s="801"/>
      <c r="AM110" s="801"/>
      <c r="AN110" s="801"/>
      <c r="AO110" s="802"/>
      <c r="AP110" s="901">
        <v>23.7</v>
      </c>
      <c r="AQ110" s="902"/>
      <c r="AR110" s="902"/>
      <c r="AS110" s="902"/>
      <c r="AT110" s="903"/>
      <c r="AU110" s="904" t="s">
        <v>121</v>
      </c>
      <c r="AV110" s="905"/>
      <c r="AW110" s="905"/>
      <c r="AX110" s="905"/>
      <c r="AY110" s="905"/>
      <c r="AZ110" s="860" t="s">
        <v>476</v>
      </c>
      <c r="BA110" s="808"/>
      <c r="BB110" s="808"/>
      <c r="BC110" s="808"/>
      <c r="BD110" s="808"/>
      <c r="BE110" s="808"/>
      <c r="BF110" s="808"/>
      <c r="BG110" s="808"/>
      <c r="BH110" s="808"/>
      <c r="BI110" s="808"/>
      <c r="BJ110" s="808"/>
      <c r="BK110" s="808"/>
      <c r="BL110" s="808"/>
      <c r="BM110" s="808"/>
      <c r="BN110" s="808"/>
      <c r="BO110" s="808"/>
      <c r="BP110" s="809"/>
      <c r="BQ110" s="861">
        <v>33622267</v>
      </c>
      <c r="BR110" s="862"/>
      <c r="BS110" s="862"/>
      <c r="BT110" s="862"/>
      <c r="BU110" s="862"/>
      <c r="BV110" s="862">
        <v>32938389</v>
      </c>
      <c r="BW110" s="862"/>
      <c r="BX110" s="862"/>
      <c r="BY110" s="862"/>
      <c r="BZ110" s="862"/>
      <c r="CA110" s="862">
        <v>31196052</v>
      </c>
      <c r="CB110" s="862"/>
      <c r="CC110" s="862"/>
      <c r="CD110" s="862"/>
      <c r="CE110" s="862"/>
      <c r="CF110" s="886">
        <v>221.5</v>
      </c>
      <c r="CG110" s="887"/>
      <c r="CH110" s="887"/>
      <c r="CI110" s="887"/>
      <c r="CJ110" s="887"/>
      <c r="CK110" s="910" t="s">
        <v>387</v>
      </c>
      <c r="CL110" s="751"/>
      <c r="CM110" s="860" t="s">
        <v>59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195</v>
      </c>
      <c r="DH110" s="862"/>
      <c r="DI110" s="862"/>
      <c r="DJ110" s="862"/>
      <c r="DK110" s="862"/>
      <c r="DL110" s="862" t="s">
        <v>195</v>
      </c>
      <c r="DM110" s="862"/>
      <c r="DN110" s="862"/>
      <c r="DO110" s="862"/>
      <c r="DP110" s="862"/>
      <c r="DQ110" s="862" t="s">
        <v>195</v>
      </c>
      <c r="DR110" s="862"/>
      <c r="DS110" s="862"/>
      <c r="DT110" s="862"/>
      <c r="DU110" s="862"/>
      <c r="DV110" s="863" t="s">
        <v>195</v>
      </c>
      <c r="DW110" s="863"/>
      <c r="DX110" s="863"/>
      <c r="DY110" s="863"/>
      <c r="DZ110" s="864"/>
    </row>
    <row r="111" spans="1:131" s="48" customFormat="1" ht="26.25" customHeight="1" x14ac:dyDescent="0.2">
      <c r="A111" s="756" t="s">
        <v>454</v>
      </c>
      <c r="B111" s="757"/>
      <c r="C111" s="757"/>
      <c r="D111" s="757"/>
      <c r="E111" s="757"/>
      <c r="F111" s="757"/>
      <c r="G111" s="757"/>
      <c r="H111" s="757"/>
      <c r="I111" s="757"/>
      <c r="J111" s="757"/>
      <c r="K111" s="757"/>
      <c r="L111" s="757"/>
      <c r="M111" s="757"/>
      <c r="N111" s="757"/>
      <c r="O111" s="757"/>
      <c r="P111" s="757"/>
      <c r="Q111" s="757"/>
      <c r="R111" s="757"/>
      <c r="S111" s="757"/>
      <c r="T111" s="757"/>
      <c r="U111" s="757"/>
      <c r="V111" s="757"/>
      <c r="W111" s="757"/>
      <c r="X111" s="757"/>
      <c r="Y111" s="757"/>
      <c r="Z111" s="923"/>
      <c r="AA111" s="761" t="s">
        <v>195</v>
      </c>
      <c r="AB111" s="762"/>
      <c r="AC111" s="762"/>
      <c r="AD111" s="762"/>
      <c r="AE111" s="763"/>
      <c r="AF111" s="764" t="s">
        <v>195</v>
      </c>
      <c r="AG111" s="762"/>
      <c r="AH111" s="762"/>
      <c r="AI111" s="762"/>
      <c r="AJ111" s="763"/>
      <c r="AK111" s="764" t="s">
        <v>195</v>
      </c>
      <c r="AL111" s="762"/>
      <c r="AM111" s="762"/>
      <c r="AN111" s="762"/>
      <c r="AO111" s="763"/>
      <c r="AP111" s="833" t="s">
        <v>195</v>
      </c>
      <c r="AQ111" s="834"/>
      <c r="AR111" s="834"/>
      <c r="AS111" s="834"/>
      <c r="AT111" s="835"/>
      <c r="AU111" s="906"/>
      <c r="AV111" s="907"/>
      <c r="AW111" s="907"/>
      <c r="AX111" s="907"/>
      <c r="AY111" s="907"/>
      <c r="AZ111" s="832" t="s">
        <v>477</v>
      </c>
      <c r="BA111" s="769"/>
      <c r="BB111" s="769"/>
      <c r="BC111" s="769"/>
      <c r="BD111" s="769"/>
      <c r="BE111" s="769"/>
      <c r="BF111" s="769"/>
      <c r="BG111" s="769"/>
      <c r="BH111" s="769"/>
      <c r="BI111" s="769"/>
      <c r="BJ111" s="769"/>
      <c r="BK111" s="769"/>
      <c r="BL111" s="769"/>
      <c r="BM111" s="769"/>
      <c r="BN111" s="769"/>
      <c r="BO111" s="769"/>
      <c r="BP111" s="770"/>
      <c r="BQ111" s="836" t="s">
        <v>195</v>
      </c>
      <c r="BR111" s="837"/>
      <c r="BS111" s="837"/>
      <c r="BT111" s="837"/>
      <c r="BU111" s="837"/>
      <c r="BV111" s="837" t="s">
        <v>195</v>
      </c>
      <c r="BW111" s="837"/>
      <c r="BX111" s="837"/>
      <c r="BY111" s="837"/>
      <c r="BZ111" s="837"/>
      <c r="CA111" s="837" t="s">
        <v>195</v>
      </c>
      <c r="CB111" s="837"/>
      <c r="CC111" s="837"/>
      <c r="CD111" s="837"/>
      <c r="CE111" s="837"/>
      <c r="CF111" s="894" t="s">
        <v>195</v>
      </c>
      <c r="CG111" s="895"/>
      <c r="CH111" s="895"/>
      <c r="CI111" s="895"/>
      <c r="CJ111" s="895"/>
      <c r="CK111" s="911"/>
      <c r="CL111" s="753"/>
      <c r="CM111" s="832" t="s">
        <v>133</v>
      </c>
      <c r="CN111" s="769"/>
      <c r="CO111" s="769"/>
      <c r="CP111" s="769"/>
      <c r="CQ111" s="769"/>
      <c r="CR111" s="769"/>
      <c r="CS111" s="769"/>
      <c r="CT111" s="769"/>
      <c r="CU111" s="769"/>
      <c r="CV111" s="769"/>
      <c r="CW111" s="769"/>
      <c r="CX111" s="769"/>
      <c r="CY111" s="769"/>
      <c r="CZ111" s="769"/>
      <c r="DA111" s="769"/>
      <c r="DB111" s="769"/>
      <c r="DC111" s="769"/>
      <c r="DD111" s="769"/>
      <c r="DE111" s="769"/>
      <c r="DF111" s="770"/>
      <c r="DG111" s="836" t="s">
        <v>195</v>
      </c>
      <c r="DH111" s="837"/>
      <c r="DI111" s="837"/>
      <c r="DJ111" s="837"/>
      <c r="DK111" s="837"/>
      <c r="DL111" s="837" t="s">
        <v>195</v>
      </c>
      <c r="DM111" s="837"/>
      <c r="DN111" s="837"/>
      <c r="DO111" s="837"/>
      <c r="DP111" s="837"/>
      <c r="DQ111" s="837" t="s">
        <v>195</v>
      </c>
      <c r="DR111" s="837"/>
      <c r="DS111" s="837"/>
      <c r="DT111" s="837"/>
      <c r="DU111" s="837"/>
      <c r="DV111" s="838" t="s">
        <v>195</v>
      </c>
      <c r="DW111" s="838"/>
      <c r="DX111" s="838"/>
      <c r="DY111" s="838"/>
      <c r="DZ111" s="839"/>
    </row>
    <row r="112" spans="1:131" s="48" customFormat="1" ht="26.25" customHeight="1" x14ac:dyDescent="0.2">
      <c r="A112" s="740" t="s">
        <v>153</v>
      </c>
      <c r="B112" s="741"/>
      <c r="C112" s="769" t="s">
        <v>478</v>
      </c>
      <c r="D112" s="769"/>
      <c r="E112" s="769"/>
      <c r="F112" s="769"/>
      <c r="G112" s="769"/>
      <c r="H112" s="769"/>
      <c r="I112" s="769"/>
      <c r="J112" s="769"/>
      <c r="K112" s="769"/>
      <c r="L112" s="769"/>
      <c r="M112" s="769"/>
      <c r="N112" s="769"/>
      <c r="O112" s="769"/>
      <c r="P112" s="769"/>
      <c r="Q112" s="769"/>
      <c r="R112" s="769"/>
      <c r="S112" s="769"/>
      <c r="T112" s="769"/>
      <c r="U112" s="769"/>
      <c r="V112" s="769"/>
      <c r="W112" s="769"/>
      <c r="X112" s="769"/>
      <c r="Y112" s="769"/>
      <c r="Z112" s="770"/>
      <c r="AA112" s="761" t="s">
        <v>195</v>
      </c>
      <c r="AB112" s="762"/>
      <c r="AC112" s="762"/>
      <c r="AD112" s="762"/>
      <c r="AE112" s="763"/>
      <c r="AF112" s="764" t="s">
        <v>195</v>
      </c>
      <c r="AG112" s="762"/>
      <c r="AH112" s="762"/>
      <c r="AI112" s="762"/>
      <c r="AJ112" s="763"/>
      <c r="AK112" s="764" t="s">
        <v>195</v>
      </c>
      <c r="AL112" s="762"/>
      <c r="AM112" s="762"/>
      <c r="AN112" s="762"/>
      <c r="AO112" s="763"/>
      <c r="AP112" s="833" t="s">
        <v>195</v>
      </c>
      <c r="AQ112" s="834"/>
      <c r="AR112" s="834"/>
      <c r="AS112" s="834"/>
      <c r="AT112" s="835"/>
      <c r="AU112" s="906"/>
      <c r="AV112" s="907"/>
      <c r="AW112" s="907"/>
      <c r="AX112" s="907"/>
      <c r="AY112" s="907"/>
      <c r="AZ112" s="832" t="s">
        <v>263</v>
      </c>
      <c r="BA112" s="769"/>
      <c r="BB112" s="769"/>
      <c r="BC112" s="769"/>
      <c r="BD112" s="769"/>
      <c r="BE112" s="769"/>
      <c r="BF112" s="769"/>
      <c r="BG112" s="769"/>
      <c r="BH112" s="769"/>
      <c r="BI112" s="769"/>
      <c r="BJ112" s="769"/>
      <c r="BK112" s="769"/>
      <c r="BL112" s="769"/>
      <c r="BM112" s="769"/>
      <c r="BN112" s="769"/>
      <c r="BO112" s="769"/>
      <c r="BP112" s="770"/>
      <c r="BQ112" s="836">
        <v>5082737</v>
      </c>
      <c r="BR112" s="837"/>
      <c r="BS112" s="837"/>
      <c r="BT112" s="837"/>
      <c r="BU112" s="837"/>
      <c r="BV112" s="837">
        <v>4308089</v>
      </c>
      <c r="BW112" s="837"/>
      <c r="BX112" s="837"/>
      <c r="BY112" s="837"/>
      <c r="BZ112" s="837"/>
      <c r="CA112" s="837">
        <v>4286904</v>
      </c>
      <c r="CB112" s="837"/>
      <c r="CC112" s="837"/>
      <c r="CD112" s="837"/>
      <c r="CE112" s="837"/>
      <c r="CF112" s="894">
        <v>30.4</v>
      </c>
      <c r="CG112" s="895"/>
      <c r="CH112" s="895"/>
      <c r="CI112" s="895"/>
      <c r="CJ112" s="895"/>
      <c r="CK112" s="911"/>
      <c r="CL112" s="753"/>
      <c r="CM112" s="832" t="s">
        <v>395</v>
      </c>
      <c r="CN112" s="769"/>
      <c r="CO112" s="769"/>
      <c r="CP112" s="769"/>
      <c r="CQ112" s="769"/>
      <c r="CR112" s="769"/>
      <c r="CS112" s="769"/>
      <c r="CT112" s="769"/>
      <c r="CU112" s="769"/>
      <c r="CV112" s="769"/>
      <c r="CW112" s="769"/>
      <c r="CX112" s="769"/>
      <c r="CY112" s="769"/>
      <c r="CZ112" s="769"/>
      <c r="DA112" s="769"/>
      <c r="DB112" s="769"/>
      <c r="DC112" s="769"/>
      <c r="DD112" s="769"/>
      <c r="DE112" s="769"/>
      <c r="DF112" s="770"/>
      <c r="DG112" s="836" t="s">
        <v>195</v>
      </c>
      <c r="DH112" s="837"/>
      <c r="DI112" s="837"/>
      <c r="DJ112" s="837"/>
      <c r="DK112" s="837"/>
      <c r="DL112" s="837" t="s">
        <v>195</v>
      </c>
      <c r="DM112" s="837"/>
      <c r="DN112" s="837"/>
      <c r="DO112" s="837"/>
      <c r="DP112" s="837"/>
      <c r="DQ112" s="837" t="s">
        <v>195</v>
      </c>
      <c r="DR112" s="837"/>
      <c r="DS112" s="837"/>
      <c r="DT112" s="837"/>
      <c r="DU112" s="837"/>
      <c r="DV112" s="838" t="s">
        <v>195</v>
      </c>
      <c r="DW112" s="838"/>
      <c r="DX112" s="838"/>
      <c r="DY112" s="838"/>
      <c r="DZ112" s="839"/>
    </row>
    <row r="113" spans="1:130" s="48" customFormat="1" ht="26.25" customHeight="1" x14ac:dyDescent="0.2">
      <c r="A113" s="742"/>
      <c r="B113" s="743"/>
      <c r="C113" s="769" t="s">
        <v>480</v>
      </c>
      <c r="D113" s="769"/>
      <c r="E113" s="769"/>
      <c r="F113" s="769"/>
      <c r="G113" s="769"/>
      <c r="H113" s="769"/>
      <c r="I113" s="769"/>
      <c r="J113" s="769"/>
      <c r="K113" s="769"/>
      <c r="L113" s="769"/>
      <c r="M113" s="769"/>
      <c r="N113" s="769"/>
      <c r="O113" s="769"/>
      <c r="P113" s="769"/>
      <c r="Q113" s="769"/>
      <c r="R113" s="769"/>
      <c r="S113" s="769"/>
      <c r="T113" s="769"/>
      <c r="U113" s="769"/>
      <c r="V113" s="769"/>
      <c r="W113" s="769"/>
      <c r="X113" s="769"/>
      <c r="Y113" s="769"/>
      <c r="Z113" s="770"/>
      <c r="AA113" s="761">
        <v>417606</v>
      </c>
      <c r="AB113" s="762"/>
      <c r="AC113" s="762"/>
      <c r="AD113" s="762"/>
      <c r="AE113" s="763"/>
      <c r="AF113" s="764">
        <v>467130</v>
      </c>
      <c r="AG113" s="762"/>
      <c r="AH113" s="762"/>
      <c r="AI113" s="762"/>
      <c r="AJ113" s="763"/>
      <c r="AK113" s="764">
        <v>473947</v>
      </c>
      <c r="AL113" s="762"/>
      <c r="AM113" s="762"/>
      <c r="AN113" s="762"/>
      <c r="AO113" s="763"/>
      <c r="AP113" s="833">
        <v>3.4</v>
      </c>
      <c r="AQ113" s="834"/>
      <c r="AR113" s="834"/>
      <c r="AS113" s="834"/>
      <c r="AT113" s="835"/>
      <c r="AU113" s="906"/>
      <c r="AV113" s="907"/>
      <c r="AW113" s="907"/>
      <c r="AX113" s="907"/>
      <c r="AY113" s="907"/>
      <c r="AZ113" s="832" t="s">
        <v>200</v>
      </c>
      <c r="BA113" s="769"/>
      <c r="BB113" s="769"/>
      <c r="BC113" s="769"/>
      <c r="BD113" s="769"/>
      <c r="BE113" s="769"/>
      <c r="BF113" s="769"/>
      <c r="BG113" s="769"/>
      <c r="BH113" s="769"/>
      <c r="BI113" s="769"/>
      <c r="BJ113" s="769"/>
      <c r="BK113" s="769"/>
      <c r="BL113" s="769"/>
      <c r="BM113" s="769"/>
      <c r="BN113" s="769"/>
      <c r="BO113" s="769"/>
      <c r="BP113" s="770"/>
      <c r="BQ113" s="836">
        <v>2139274</v>
      </c>
      <c r="BR113" s="837"/>
      <c r="BS113" s="837"/>
      <c r="BT113" s="837"/>
      <c r="BU113" s="837"/>
      <c r="BV113" s="837">
        <v>1861480</v>
      </c>
      <c r="BW113" s="837"/>
      <c r="BX113" s="837"/>
      <c r="BY113" s="837"/>
      <c r="BZ113" s="837"/>
      <c r="CA113" s="837">
        <v>1664699</v>
      </c>
      <c r="CB113" s="837"/>
      <c r="CC113" s="837"/>
      <c r="CD113" s="837"/>
      <c r="CE113" s="837"/>
      <c r="CF113" s="894">
        <v>11.8</v>
      </c>
      <c r="CG113" s="895"/>
      <c r="CH113" s="895"/>
      <c r="CI113" s="895"/>
      <c r="CJ113" s="895"/>
      <c r="CK113" s="911"/>
      <c r="CL113" s="753"/>
      <c r="CM113" s="832" t="s">
        <v>405</v>
      </c>
      <c r="CN113" s="769"/>
      <c r="CO113" s="769"/>
      <c r="CP113" s="769"/>
      <c r="CQ113" s="769"/>
      <c r="CR113" s="769"/>
      <c r="CS113" s="769"/>
      <c r="CT113" s="769"/>
      <c r="CU113" s="769"/>
      <c r="CV113" s="769"/>
      <c r="CW113" s="769"/>
      <c r="CX113" s="769"/>
      <c r="CY113" s="769"/>
      <c r="CZ113" s="769"/>
      <c r="DA113" s="769"/>
      <c r="DB113" s="769"/>
      <c r="DC113" s="769"/>
      <c r="DD113" s="769"/>
      <c r="DE113" s="769"/>
      <c r="DF113" s="770"/>
      <c r="DG113" s="761" t="s">
        <v>195</v>
      </c>
      <c r="DH113" s="762"/>
      <c r="DI113" s="762"/>
      <c r="DJ113" s="762"/>
      <c r="DK113" s="763"/>
      <c r="DL113" s="764" t="s">
        <v>195</v>
      </c>
      <c r="DM113" s="762"/>
      <c r="DN113" s="762"/>
      <c r="DO113" s="762"/>
      <c r="DP113" s="763"/>
      <c r="DQ113" s="764" t="s">
        <v>195</v>
      </c>
      <c r="DR113" s="762"/>
      <c r="DS113" s="762"/>
      <c r="DT113" s="762"/>
      <c r="DU113" s="763"/>
      <c r="DV113" s="833" t="s">
        <v>195</v>
      </c>
      <c r="DW113" s="834"/>
      <c r="DX113" s="834"/>
      <c r="DY113" s="834"/>
      <c r="DZ113" s="835"/>
    </row>
    <row r="114" spans="1:130" s="48" customFormat="1" ht="26.25" customHeight="1" x14ac:dyDescent="0.2">
      <c r="A114" s="742"/>
      <c r="B114" s="743"/>
      <c r="C114" s="769" t="s">
        <v>482</v>
      </c>
      <c r="D114" s="769"/>
      <c r="E114" s="769"/>
      <c r="F114" s="769"/>
      <c r="G114" s="769"/>
      <c r="H114" s="769"/>
      <c r="I114" s="769"/>
      <c r="J114" s="769"/>
      <c r="K114" s="769"/>
      <c r="L114" s="769"/>
      <c r="M114" s="769"/>
      <c r="N114" s="769"/>
      <c r="O114" s="769"/>
      <c r="P114" s="769"/>
      <c r="Q114" s="769"/>
      <c r="R114" s="769"/>
      <c r="S114" s="769"/>
      <c r="T114" s="769"/>
      <c r="U114" s="769"/>
      <c r="V114" s="769"/>
      <c r="W114" s="769"/>
      <c r="X114" s="769"/>
      <c r="Y114" s="769"/>
      <c r="Z114" s="770"/>
      <c r="AA114" s="761">
        <v>306179</v>
      </c>
      <c r="AB114" s="762"/>
      <c r="AC114" s="762"/>
      <c r="AD114" s="762"/>
      <c r="AE114" s="763"/>
      <c r="AF114" s="764">
        <v>325433</v>
      </c>
      <c r="AG114" s="762"/>
      <c r="AH114" s="762"/>
      <c r="AI114" s="762"/>
      <c r="AJ114" s="763"/>
      <c r="AK114" s="764">
        <v>327892</v>
      </c>
      <c r="AL114" s="762"/>
      <c r="AM114" s="762"/>
      <c r="AN114" s="762"/>
      <c r="AO114" s="763"/>
      <c r="AP114" s="833">
        <v>2.2999999999999998</v>
      </c>
      <c r="AQ114" s="834"/>
      <c r="AR114" s="834"/>
      <c r="AS114" s="834"/>
      <c r="AT114" s="835"/>
      <c r="AU114" s="906"/>
      <c r="AV114" s="907"/>
      <c r="AW114" s="907"/>
      <c r="AX114" s="907"/>
      <c r="AY114" s="907"/>
      <c r="AZ114" s="832" t="s">
        <v>483</v>
      </c>
      <c r="BA114" s="769"/>
      <c r="BB114" s="769"/>
      <c r="BC114" s="769"/>
      <c r="BD114" s="769"/>
      <c r="BE114" s="769"/>
      <c r="BF114" s="769"/>
      <c r="BG114" s="769"/>
      <c r="BH114" s="769"/>
      <c r="BI114" s="769"/>
      <c r="BJ114" s="769"/>
      <c r="BK114" s="769"/>
      <c r="BL114" s="769"/>
      <c r="BM114" s="769"/>
      <c r="BN114" s="769"/>
      <c r="BO114" s="769"/>
      <c r="BP114" s="770"/>
      <c r="BQ114" s="836">
        <v>2722272</v>
      </c>
      <c r="BR114" s="837"/>
      <c r="BS114" s="837"/>
      <c r="BT114" s="837"/>
      <c r="BU114" s="837"/>
      <c r="BV114" s="837">
        <v>2906563</v>
      </c>
      <c r="BW114" s="837"/>
      <c r="BX114" s="837"/>
      <c r="BY114" s="837"/>
      <c r="BZ114" s="837"/>
      <c r="CA114" s="837">
        <v>2909892</v>
      </c>
      <c r="CB114" s="837"/>
      <c r="CC114" s="837"/>
      <c r="CD114" s="837"/>
      <c r="CE114" s="837"/>
      <c r="CF114" s="894">
        <v>20.7</v>
      </c>
      <c r="CG114" s="895"/>
      <c r="CH114" s="895"/>
      <c r="CI114" s="895"/>
      <c r="CJ114" s="895"/>
      <c r="CK114" s="911"/>
      <c r="CL114" s="753"/>
      <c r="CM114" s="832" t="s">
        <v>484</v>
      </c>
      <c r="CN114" s="769"/>
      <c r="CO114" s="769"/>
      <c r="CP114" s="769"/>
      <c r="CQ114" s="769"/>
      <c r="CR114" s="769"/>
      <c r="CS114" s="769"/>
      <c r="CT114" s="769"/>
      <c r="CU114" s="769"/>
      <c r="CV114" s="769"/>
      <c r="CW114" s="769"/>
      <c r="CX114" s="769"/>
      <c r="CY114" s="769"/>
      <c r="CZ114" s="769"/>
      <c r="DA114" s="769"/>
      <c r="DB114" s="769"/>
      <c r="DC114" s="769"/>
      <c r="DD114" s="769"/>
      <c r="DE114" s="769"/>
      <c r="DF114" s="770"/>
      <c r="DG114" s="761" t="s">
        <v>195</v>
      </c>
      <c r="DH114" s="762"/>
      <c r="DI114" s="762"/>
      <c r="DJ114" s="762"/>
      <c r="DK114" s="763"/>
      <c r="DL114" s="764" t="s">
        <v>195</v>
      </c>
      <c r="DM114" s="762"/>
      <c r="DN114" s="762"/>
      <c r="DO114" s="762"/>
      <c r="DP114" s="763"/>
      <c r="DQ114" s="764" t="s">
        <v>195</v>
      </c>
      <c r="DR114" s="762"/>
      <c r="DS114" s="762"/>
      <c r="DT114" s="762"/>
      <c r="DU114" s="763"/>
      <c r="DV114" s="833" t="s">
        <v>195</v>
      </c>
      <c r="DW114" s="834"/>
      <c r="DX114" s="834"/>
      <c r="DY114" s="834"/>
      <c r="DZ114" s="835"/>
    </row>
    <row r="115" spans="1:130" s="48" customFormat="1" ht="26.25" customHeight="1" x14ac:dyDescent="0.2">
      <c r="A115" s="742"/>
      <c r="B115" s="743"/>
      <c r="C115" s="769" t="s">
        <v>376</v>
      </c>
      <c r="D115" s="769"/>
      <c r="E115" s="769"/>
      <c r="F115" s="769"/>
      <c r="G115" s="769"/>
      <c r="H115" s="769"/>
      <c r="I115" s="769"/>
      <c r="J115" s="769"/>
      <c r="K115" s="769"/>
      <c r="L115" s="769"/>
      <c r="M115" s="769"/>
      <c r="N115" s="769"/>
      <c r="O115" s="769"/>
      <c r="P115" s="769"/>
      <c r="Q115" s="769"/>
      <c r="R115" s="769"/>
      <c r="S115" s="769"/>
      <c r="T115" s="769"/>
      <c r="U115" s="769"/>
      <c r="V115" s="769"/>
      <c r="W115" s="769"/>
      <c r="X115" s="769"/>
      <c r="Y115" s="769"/>
      <c r="Z115" s="770"/>
      <c r="AA115" s="761">
        <v>28769</v>
      </c>
      <c r="AB115" s="762"/>
      <c r="AC115" s="762"/>
      <c r="AD115" s="762"/>
      <c r="AE115" s="763"/>
      <c r="AF115" s="764">
        <v>24862</v>
      </c>
      <c r="AG115" s="762"/>
      <c r="AH115" s="762"/>
      <c r="AI115" s="762"/>
      <c r="AJ115" s="763"/>
      <c r="AK115" s="764">
        <v>31746</v>
      </c>
      <c r="AL115" s="762"/>
      <c r="AM115" s="762"/>
      <c r="AN115" s="762"/>
      <c r="AO115" s="763"/>
      <c r="AP115" s="833">
        <v>0.2</v>
      </c>
      <c r="AQ115" s="834"/>
      <c r="AR115" s="834"/>
      <c r="AS115" s="834"/>
      <c r="AT115" s="835"/>
      <c r="AU115" s="906"/>
      <c r="AV115" s="907"/>
      <c r="AW115" s="907"/>
      <c r="AX115" s="907"/>
      <c r="AY115" s="907"/>
      <c r="AZ115" s="832" t="s">
        <v>347</v>
      </c>
      <c r="BA115" s="769"/>
      <c r="BB115" s="769"/>
      <c r="BC115" s="769"/>
      <c r="BD115" s="769"/>
      <c r="BE115" s="769"/>
      <c r="BF115" s="769"/>
      <c r="BG115" s="769"/>
      <c r="BH115" s="769"/>
      <c r="BI115" s="769"/>
      <c r="BJ115" s="769"/>
      <c r="BK115" s="769"/>
      <c r="BL115" s="769"/>
      <c r="BM115" s="769"/>
      <c r="BN115" s="769"/>
      <c r="BO115" s="769"/>
      <c r="BP115" s="770"/>
      <c r="BQ115" s="836" t="s">
        <v>195</v>
      </c>
      <c r="BR115" s="837"/>
      <c r="BS115" s="837"/>
      <c r="BT115" s="837"/>
      <c r="BU115" s="837"/>
      <c r="BV115" s="837" t="s">
        <v>195</v>
      </c>
      <c r="BW115" s="837"/>
      <c r="BX115" s="837"/>
      <c r="BY115" s="837"/>
      <c r="BZ115" s="837"/>
      <c r="CA115" s="837" t="s">
        <v>195</v>
      </c>
      <c r="CB115" s="837"/>
      <c r="CC115" s="837"/>
      <c r="CD115" s="837"/>
      <c r="CE115" s="837"/>
      <c r="CF115" s="894" t="s">
        <v>195</v>
      </c>
      <c r="CG115" s="895"/>
      <c r="CH115" s="895"/>
      <c r="CI115" s="895"/>
      <c r="CJ115" s="895"/>
      <c r="CK115" s="911"/>
      <c r="CL115" s="753"/>
      <c r="CM115" s="832" t="s">
        <v>29</v>
      </c>
      <c r="CN115" s="769"/>
      <c r="CO115" s="769"/>
      <c r="CP115" s="769"/>
      <c r="CQ115" s="769"/>
      <c r="CR115" s="769"/>
      <c r="CS115" s="769"/>
      <c r="CT115" s="769"/>
      <c r="CU115" s="769"/>
      <c r="CV115" s="769"/>
      <c r="CW115" s="769"/>
      <c r="CX115" s="769"/>
      <c r="CY115" s="769"/>
      <c r="CZ115" s="769"/>
      <c r="DA115" s="769"/>
      <c r="DB115" s="769"/>
      <c r="DC115" s="769"/>
      <c r="DD115" s="769"/>
      <c r="DE115" s="769"/>
      <c r="DF115" s="770"/>
      <c r="DG115" s="761" t="s">
        <v>195</v>
      </c>
      <c r="DH115" s="762"/>
      <c r="DI115" s="762"/>
      <c r="DJ115" s="762"/>
      <c r="DK115" s="763"/>
      <c r="DL115" s="764" t="s">
        <v>195</v>
      </c>
      <c r="DM115" s="762"/>
      <c r="DN115" s="762"/>
      <c r="DO115" s="762"/>
      <c r="DP115" s="763"/>
      <c r="DQ115" s="764" t="s">
        <v>195</v>
      </c>
      <c r="DR115" s="762"/>
      <c r="DS115" s="762"/>
      <c r="DT115" s="762"/>
      <c r="DU115" s="763"/>
      <c r="DV115" s="833" t="s">
        <v>195</v>
      </c>
      <c r="DW115" s="834"/>
      <c r="DX115" s="834"/>
      <c r="DY115" s="834"/>
      <c r="DZ115" s="835"/>
    </row>
    <row r="116" spans="1:130" s="48" customFormat="1" ht="26.25" customHeight="1" x14ac:dyDescent="0.2">
      <c r="A116" s="744"/>
      <c r="B116" s="745"/>
      <c r="C116" s="841" t="s">
        <v>1</v>
      </c>
      <c r="D116" s="841"/>
      <c r="E116" s="841"/>
      <c r="F116" s="841"/>
      <c r="G116" s="841"/>
      <c r="H116" s="841"/>
      <c r="I116" s="841"/>
      <c r="J116" s="841"/>
      <c r="K116" s="841"/>
      <c r="L116" s="841"/>
      <c r="M116" s="841"/>
      <c r="N116" s="841"/>
      <c r="O116" s="841"/>
      <c r="P116" s="841"/>
      <c r="Q116" s="841"/>
      <c r="R116" s="841"/>
      <c r="S116" s="841"/>
      <c r="T116" s="841"/>
      <c r="U116" s="841"/>
      <c r="V116" s="841"/>
      <c r="W116" s="841"/>
      <c r="X116" s="841"/>
      <c r="Y116" s="841"/>
      <c r="Z116" s="842"/>
      <c r="AA116" s="761" t="s">
        <v>195</v>
      </c>
      <c r="AB116" s="762"/>
      <c r="AC116" s="762"/>
      <c r="AD116" s="762"/>
      <c r="AE116" s="763"/>
      <c r="AF116" s="764">
        <v>743</v>
      </c>
      <c r="AG116" s="762"/>
      <c r="AH116" s="762"/>
      <c r="AI116" s="762"/>
      <c r="AJ116" s="763"/>
      <c r="AK116" s="764">
        <v>748</v>
      </c>
      <c r="AL116" s="762"/>
      <c r="AM116" s="762"/>
      <c r="AN116" s="762"/>
      <c r="AO116" s="763"/>
      <c r="AP116" s="833">
        <v>0</v>
      </c>
      <c r="AQ116" s="834"/>
      <c r="AR116" s="834"/>
      <c r="AS116" s="834"/>
      <c r="AT116" s="835"/>
      <c r="AU116" s="906"/>
      <c r="AV116" s="907"/>
      <c r="AW116" s="907"/>
      <c r="AX116" s="907"/>
      <c r="AY116" s="907"/>
      <c r="AZ116" s="913" t="s">
        <v>218</v>
      </c>
      <c r="BA116" s="914"/>
      <c r="BB116" s="914"/>
      <c r="BC116" s="914"/>
      <c r="BD116" s="914"/>
      <c r="BE116" s="914"/>
      <c r="BF116" s="914"/>
      <c r="BG116" s="914"/>
      <c r="BH116" s="914"/>
      <c r="BI116" s="914"/>
      <c r="BJ116" s="914"/>
      <c r="BK116" s="914"/>
      <c r="BL116" s="914"/>
      <c r="BM116" s="914"/>
      <c r="BN116" s="914"/>
      <c r="BO116" s="914"/>
      <c r="BP116" s="915"/>
      <c r="BQ116" s="836" t="s">
        <v>195</v>
      </c>
      <c r="BR116" s="837"/>
      <c r="BS116" s="837"/>
      <c r="BT116" s="837"/>
      <c r="BU116" s="837"/>
      <c r="BV116" s="837" t="s">
        <v>195</v>
      </c>
      <c r="BW116" s="837"/>
      <c r="BX116" s="837"/>
      <c r="BY116" s="837"/>
      <c r="BZ116" s="837"/>
      <c r="CA116" s="837" t="s">
        <v>195</v>
      </c>
      <c r="CB116" s="837"/>
      <c r="CC116" s="837"/>
      <c r="CD116" s="837"/>
      <c r="CE116" s="837"/>
      <c r="CF116" s="894" t="s">
        <v>195</v>
      </c>
      <c r="CG116" s="895"/>
      <c r="CH116" s="895"/>
      <c r="CI116" s="895"/>
      <c r="CJ116" s="895"/>
      <c r="CK116" s="911"/>
      <c r="CL116" s="753"/>
      <c r="CM116" s="832" t="s">
        <v>12</v>
      </c>
      <c r="CN116" s="769"/>
      <c r="CO116" s="769"/>
      <c r="CP116" s="769"/>
      <c r="CQ116" s="769"/>
      <c r="CR116" s="769"/>
      <c r="CS116" s="769"/>
      <c r="CT116" s="769"/>
      <c r="CU116" s="769"/>
      <c r="CV116" s="769"/>
      <c r="CW116" s="769"/>
      <c r="CX116" s="769"/>
      <c r="CY116" s="769"/>
      <c r="CZ116" s="769"/>
      <c r="DA116" s="769"/>
      <c r="DB116" s="769"/>
      <c r="DC116" s="769"/>
      <c r="DD116" s="769"/>
      <c r="DE116" s="769"/>
      <c r="DF116" s="770"/>
      <c r="DG116" s="761" t="s">
        <v>195</v>
      </c>
      <c r="DH116" s="762"/>
      <c r="DI116" s="762"/>
      <c r="DJ116" s="762"/>
      <c r="DK116" s="763"/>
      <c r="DL116" s="764" t="s">
        <v>195</v>
      </c>
      <c r="DM116" s="762"/>
      <c r="DN116" s="762"/>
      <c r="DO116" s="762"/>
      <c r="DP116" s="763"/>
      <c r="DQ116" s="764" t="s">
        <v>195</v>
      </c>
      <c r="DR116" s="762"/>
      <c r="DS116" s="762"/>
      <c r="DT116" s="762"/>
      <c r="DU116" s="763"/>
      <c r="DV116" s="833" t="s">
        <v>195</v>
      </c>
      <c r="DW116" s="834"/>
      <c r="DX116" s="834"/>
      <c r="DY116" s="834"/>
      <c r="DZ116" s="835"/>
    </row>
    <row r="117" spans="1:130" s="48" customFormat="1" ht="26.25" customHeight="1" x14ac:dyDescent="0.2">
      <c r="A117" s="896" t="s">
        <v>267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3" t="s">
        <v>323</v>
      </c>
      <c r="Z117" s="898"/>
      <c r="AA117" s="916">
        <v>4294686</v>
      </c>
      <c r="AB117" s="917"/>
      <c r="AC117" s="917"/>
      <c r="AD117" s="917"/>
      <c r="AE117" s="918"/>
      <c r="AF117" s="919">
        <v>4197120</v>
      </c>
      <c r="AG117" s="917"/>
      <c r="AH117" s="917"/>
      <c r="AI117" s="917"/>
      <c r="AJ117" s="918"/>
      <c r="AK117" s="919">
        <v>4178574</v>
      </c>
      <c r="AL117" s="917"/>
      <c r="AM117" s="917"/>
      <c r="AN117" s="917"/>
      <c r="AO117" s="918"/>
      <c r="AP117" s="920"/>
      <c r="AQ117" s="921"/>
      <c r="AR117" s="921"/>
      <c r="AS117" s="921"/>
      <c r="AT117" s="922"/>
      <c r="AU117" s="906"/>
      <c r="AV117" s="907"/>
      <c r="AW117" s="907"/>
      <c r="AX117" s="907"/>
      <c r="AY117" s="907"/>
      <c r="AZ117" s="891" t="s">
        <v>485</v>
      </c>
      <c r="BA117" s="892"/>
      <c r="BB117" s="892"/>
      <c r="BC117" s="892"/>
      <c r="BD117" s="892"/>
      <c r="BE117" s="892"/>
      <c r="BF117" s="892"/>
      <c r="BG117" s="892"/>
      <c r="BH117" s="892"/>
      <c r="BI117" s="892"/>
      <c r="BJ117" s="892"/>
      <c r="BK117" s="892"/>
      <c r="BL117" s="892"/>
      <c r="BM117" s="892"/>
      <c r="BN117" s="892"/>
      <c r="BO117" s="892"/>
      <c r="BP117" s="893"/>
      <c r="BQ117" s="836" t="s">
        <v>195</v>
      </c>
      <c r="BR117" s="837"/>
      <c r="BS117" s="837"/>
      <c r="BT117" s="837"/>
      <c r="BU117" s="837"/>
      <c r="BV117" s="837" t="s">
        <v>195</v>
      </c>
      <c r="BW117" s="837"/>
      <c r="BX117" s="837"/>
      <c r="BY117" s="837"/>
      <c r="BZ117" s="837"/>
      <c r="CA117" s="837" t="s">
        <v>195</v>
      </c>
      <c r="CB117" s="837"/>
      <c r="CC117" s="837"/>
      <c r="CD117" s="837"/>
      <c r="CE117" s="837"/>
      <c r="CF117" s="894" t="s">
        <v>195</v>
      </c>
      <c r="CG117" s="895"/>
      <c r="CH117" s="895"/>
      <c r="CI117" s="895"/>
      <c r="CJ117" s="895"/>
      <c r="CK117" s="911"/>
      <c r="CL117" s="753"/>
      <c r="CM117" s="832" t="s">
        <v>338</v>
      </c>
      <c r="CN117" s="769"/>
      <c r="CO117" s="769"/>
      <c r="CP117" s="769"/>
      <c r="CQ117" s="769"/>
      <c r="CR117" s="769"/>
      <c r="CS117" s="769"/>
      <c r="CT117" s="769"/>
      <c r="CU117" s="769"/>
      <c r="CV117" s="769"/>
      <c r="CW117" s="769"/>
      <c r="CX117" s="769"/>
      <c r="CY117" s="769"/>
      <c r="CZ117" s="769"/>
      <c r="DA117" s="769"/>
      <c r="DB117" s="769"/>
      <c r="DC117" s="769"/>
      <c r="DD117" s="769"/>
      <c r="DE117" s="769"/>
      <c r="DF117" s="770"/>
      <c r="DG117" s="761" t="s">
        <v>195</v>
      </c>
      <c r="DH117" s="762"/>
      <c r="DI117" s="762"/>
      <c r="DJ117" s="762"/>
      <c r="DK117" s="763"/>
      <c r="DL117" s="764" t="s">
        <v>195</v>
      </c>
      <c r="DM117" s="762"/>
      <c r="DN117" s="762"/>
      <c r="DO117" s="762"/>
      <c r="DP117" s="763"/>
      <c r="DQ117" s="764" t="s">
        <v>195</v>
      </c>
      <c r="DR117" s="762"/>
      <c r="DS117" s="762"/>
      <c r="DT117" s="762"/>
      <c r="DU117" s="763"/>
      <c r="DV117" s="833" t="s">
        <v>195</v>
      </c>
      <c r="DW117" s="834"/>
      <c r="DX117" s="834"/>
      <c r="DY117" s="834"/>
      <c r="DZ117" s="835"/>
    </row>
    <row r="118" spans="1:130" s="48" customFormat="1" ht="26.25" customHeight="1" x14ac:dyDescent="0.2">
      <c r="A118" s="896" t="s">
        <v>93</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472</v>
      </c>
      <c r="AB118" s="897"/>
      <c r="AC118" s="897"/>
      <c r="AD118" s="897"/>
      <c r="AE118" s="898"/>
      <c r="AF118" s="899" t="s">
        <v>473</v>
      </c>
      <c r="AG118" s="897"/>
      <c r="AH118" s="897"/>
      <c r="AI118" s="897"/>
      <c r="AJ118" s="898"/>
      <c r="AK118" s="899" t="s">
        <v>184</v>
      </c>
      <c r="AL118" s="897"/>
      <c r="AM118" s="897"/>
      <c r="AN118" s="897"/>
      <c r="AO118" s="898"/>
      <c r="AP118" s="899" t="s">
        <v>475</v>
      </c>
      <c r="AQ118" s="897"/>
      <c r="AR118" s="897"/>
      <c r="AS118" s="897"/>
      <c r="AT118" s="900"/>
      <c r="AU118" s="906"/>
      <c r="AV118" s="907"/>
      <c r="AW118" s="907"/>
      <c r="AX118" s="907"/>
      <c r="AY118" s="907"/>
      <c r="AZ118" s="840" t="s">
        <v>486</v>
      </c>
      <c r="BA118" s="841"/>
      <c r="BB118" s="841"/>
      <c r="BC118" s="841"/>
      <c r="BD118" s="841"/>
      <c r="BE118" s="841"/>
      <c r="BF118" s="841"/>
      <c r="BG118" s="841"/>
      <c r="BH118" s="841"/>
      <c r="BI118" s="841"/>
      <c r="BJ118" s="841"/>
      <c r="BK118" s="841"/>
      <c r="BL118" s="841"/>
      <c r="BM118" s="841"/>
      <c r="BN118" s="841"/>
      <c r="BO118" s="841"/>
      <c r="BP118" s="842"/>
      <c r="BQ118" s="869" t="s">
        <v>195</v>
      </c>
      <c r="BR118" s="870"/>
      <c r="BS118" s="870"/>
      <c r="BT118" s="870"/>
      <c r="BU118" s="870"/>
      <c r="BV118" s="870" t="s">
        <v>195</v>
      </c>
      <c r="BW118" s="870"/>
      <c r="BX118" s="870"/>
      <c r="BY118" s="870"/>
      <c r="BZ118" s="870"/>
      <c r="CA118" s="870" t="s">
        <v>195</v>
      </c>
      <c r="CB118" s="870"/>
      <c r="CC118" s="870"/>
      <c r="CD118" s="870"/>
      <c r="CE118" s="870"/>
      <c r="CF118" s="894" t="s">
        <v>195</v>
      </c>
      <c r="CG118" s="895"/>
      <c r="CH118" s="895"/>
      <c r="CI118" s="895"/>
      <c r="CJ118" s="895"/>
      <c r="CK118" s="911"/>
      <c r="CL118" s="753"/>
      <c r="CM118" s="832" t="s">
        <v>487</v>
      </c>
      <c r="CN118" s="769"/>
      <c r="CO118" s="769"/>
      <c r="CP118" s="769"/>
      <c r="CQ118" s="769"/>
      <c r="CR118" s="769"/>
      <c r="CS118" s="769"/>
      <c r="CT118" s="769"/>
      <c r="CU118" s="769"/>
      <c r="CV118" s="769"/>
      <c r="CW118" s="769"/>
      <c r="CX118" s="769"/>
      <c r="CY118" s="769"/>
      <c r="CZ118" s="769"/>
      <c r="DA118" s="769"/>
      <c r="DB118" s="769"/>
      <c r="DC118" s="769"/>
      <c r="DD118" s="769"/>
      <c r="DE118" s="769"/>
      <c r="DF118" s="770"/>
      <c r="DG118" s="761" t="s">
        <v>195</v>
      </c>
      <c r="DH118" s="762"/>
      <c r="DI118" s="762"/>
      <c r="DJ118" s="762"/>
      <c r="DK118" s="763"/>
      <c r="DL118" s="764" t="s">
        <v>195</v>
      </c>
      <c r="DM118" s="762"/>
      <c r="DN118" s="762"/>
      <c r="DO118" s="762"/>
      <c r="DP118" s="763"/>
      <c r="DQ118" s="764" t="s">
        <v>195</v>
      </c>
      <c r="DR118" s="762"/>
      <c r="DS118" s="762"/>
      <c r="DT118" s="762"/>
      <c r="DU118" s="763"/>
      <c r="DV118" s="833" t="s">
        <v>195</v>
      </c>
      <c r="DW118" s="834"/>
      <c r="DX118" s="834"/>
      <c r="DY118" s="834"/>
      <c r="DZ118" s="835"/>
    </row>
    <row r="119" spans="1:130" s="48" customFormat="1" ht="26.25" customHeight="1" x14ac:dyDescent="0.2">
      <c r="A119" s="750" t="s">
        <v>387</v>
      </c>
      <c r="B119" s="751"/>
      <c r="C119" s="860" t="s">
        <v>59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00" t="s">
        <v>195</v>
      </c>
      <c r="AB119" s="801"/>
      <c r="AC119" s="801"/>
      <c r="AD119" s="801"/>
      <c r="AE119" s="802"/>
      <c r="AF119" s="803" t="s">
        <v>195</v>
      </c>
      <c r="AG119" s="801"/>
      <c r="AH119" s="801"/>
      <c r="AI119" s="801"/>
      <c r="AJ119" s="802"/>
      <c r="AK119" s="803" t="s">
        <v>195</v>
      </c>
      <c r="AL119" s="801"/>
      <c r="AM119" s="801"/>
      <c r="AN119" s="801"/>
      <c r="AO119" s="802"/>
      <c r="AP119" s="901" t="s">
        <v>195</v>
      </c>
      <c r="AQ119" s="902"/>
      <c r="AR119" s="902"/>
      <c r="AS119" s="902"/>
      <c r="AT119" s="903"/>
      <c r="AU119" s="908"/>
      <c r="AV119" s="909"/>
      <c r="AW119" s="909"/>
      <c r="AX119" s="909"/>
      <c r="AY119" s="909"/>
      <c r="AZ119" s="69" t="s">
        <v>267</v>
      </c>
      <c r="BA119" s="69"/>
      <c r="BB119" s="69"/>
      <c r="BC119" s="69"/>
      <c r="BD119" s="69"/>
      <c r="BE119" s="69"/>
      <c r="BF119" s="69"/>
      <c r="BG119" s="69"/>
      <c r="BH119" s="69"/>
      <c r="BI119" s="69"/>
      <c r="BJ119" s="69"/>
      <c r="BK119" s="69"/>
      <c r="BL119" s="69"/>
      <c r="BM119" s="69"/>
      <c r="BN119" s="69"/>
      <c r="BO119" s="873" t="s">
        <v>164</v>
      </c>
      <c r="BP119" s="874"/>
      <c r="BQ119" s="869">
        <v>43566550</v>
      </c>
      <c r="BR119" s="870"/>
      <c r="BS119" s="870"/>
      <c r="BT119" s="870"/>
      <c r="BU119" s="870"/>
      <c r="BV119" s="870">
        <v>42014521</v>
      </c>
      <c r="BW119" s="870"/>
      <c r="BX119" s="870"/>
      <c r="BY119" s="870"/>
      <c r="BZ119" s="870"/>
      <c r="CA119" s="870">
        <v>40057547</v>
      </c>
      <c r="CB119" s="870"/>
      <c r="CC119" s="870"/>
      <c r="CD119" s="870"/>
      <c r="CE119" s="870"/>
      <c r="CF119" s="727"/>
      <c r="CG119" s="728"/>
      <c r="CH119" s="728"/>
      <c r="CI119" s="728"/>
      <c r="CJ119" s="877"/>
      <c r="CK119" s="912"/>
      <c r="CL119" s="755"/>
      <c r="CM119" s="840" t="s">
        <v>488</v>
      </c>
      <c r="CN119" s="841"/>
      <c r="CO119" s="841"/>
      <c r="CP119" s="841"/>
      <c r="CQ119" s="841"/>
      <c r="CR119" s="841"/>
      <c r="CS119" s="841"/>
      <c r="CT119" s="841"/>
      <c r="CU119" s="841"/>
      <c r="CV119" s="841"/>
      <c r="CW119" s="841"/>
      <c r="CX119" s="841"/>
      <c r="CY119" s="841"/>
      <c r="CZ119" s="841"/>
      <c r="DA119" s="841"/>
      <c r="DB119" s="841"/>
      <c r="DC119" s="841"/>
      <c r="DD119" s="841"/>
      <c r="DE119" s="841"/>
      <c r="DF119" s="842"/>
      <c r="DG119" s="780" t="s">
        <v>195</v>
      </c>
      <c r="DH119" s="781"/>
      <c r="DI119" s="781"/>
      <c r="DJ119" s="781"/>
      <c r="DK119" s="782"/>
      <c r="DL119" s="783" t="s">
        <v>195</v>
      </c>
      <c r="DM119" s="781"/>
      <c r="DN119" s="781"/>
      <c r="DO119" s="781"/>
      <c r="DP119" s="782"/>
      <c r="DQ119" s="783" t="s">
        <v>195</v>
      </c>
      <c r="DR119" s="781"/>
      <c r="DS119" s="781"/>
      <c r="DT119" s="781"/>
      <c r="DU119" s="782"/>
      <c r="DV119" s="857" t="s">
        <v>195</v>
      </c>
      <c r="DW119" s="858"/>
      <c r="DX119" s="858"/>
      <c r="DY119" s="858"/>
      <c r="DZ119" s="859"/>
    </row>
    <row r="120" spans="1:130" s="48" customFormat="1" ht="26.25" customHeight="1" x14ac:dyDescent="0.2">
      <c r="A120" s="752"/>
      <c r="B120" s="753"/>
      <c r="C120" s="832" t="s">
        <v>133</v>
      </c>
      <c r="D120" s="769"/>
      <c r="E120" s="769"/>
      <c r="F120" s="769"/>
      <c r="G120" s="769"/>
      <c r="H120" s="769"/>
      <c r="I120" s="769"/>
      <c r="J120" s="769"/>
      <c r="K120" s="769"/>
      <c r="L120" s="769"/>
      <c r="M120" s="769"/>
      <c r="N120" s="769"/>
      <c r="O120" s="769"/>
      <c r="P120" s="769"/>
      <c r="Q120" s="769"/>
      <c r="R120" s="769"/>
      <c r="S120" s="769"/>
      <c r="T120" s="769"/>
      <c r="U120" s="769"/>
      <c r="V120" s="769"/>
      <c r="W120" s="769"/>
      <c r="X120" s="769"/>
      <c r="Y120" s="769"/>
      <c r="Z120" s="770"/>
      <c r="AA120" s="761" t="s">
        <v>195</v>
      </c>
      <c r="AB120" s="762"/>
      <c r="AC120" s="762"/>
      <c r="AD120" s="762"/>
      <c r="AE120" s="763"/>
      <c r="AF120" s="764" t="s">
        <v>195</v>
      </c>
      <c r="AG120" s="762"/>
      <c r="AH120" s="762"/>
      <c r="AI120" s="762"/>
      <c r="AJ120" s="763"/>
      <c r="AK120" s="764" t="s">
        <v>195</v>
      </c>
      <c r="AL120" s="762"/>
      <c r="AM120" s="762"/>
      <c r="AN120" s="762"/>
      <c r="AO120" s="763"/>
      <c r="AP120" s="833" t="s">
        <v>195</v>
      </c>
      <c r="AQ120" s="834"/>
      <c r="AR120" s="834"/>
      <c r="AS120" s="834"/>
      <c r="AT120" s="835"/>
      <c r="AU120" s="878" t="s">
        <v>479</v>
      </c>
      <c r="AV120" s="879"/>
      <c r="AW120" s="879"/>
      <c r="AX120" s="879"/>
      <c r="AY120" s="880"/>
      <c r="AZ120" s="860" t="s">
        <v>210</v>
      </c>
      <c r="BA120" s="808"/>
      <c r="BB120" s="808"/>
      <c r="BC120" s="808"/>
      <c r="BD120" s="808"/>
      <c r="BE120" s="808"/>
      <c r="BF120" s="808"/>
      <c r="BG120" s="808"/>
      <c r="BH120" s="808"/>
      <c r="BI120" s="808"/>
      <c r="BJ120" s="808"/>
      <c r="BK120" s="808"/>
      <c r="BL120" s="808"/>
      <c r="BM120" s="808"/>
      <c r="BN120" s="808"/>
      <c r="BO120" s="808"/>
      <c r="BP120" s="809"/>
      <c r="BQ120" s="861">
        <v>7098806</v>
      </c>
      <c r="BR120" s="862"/>
      <c r="BS120" s="862"/>
      <c r="BT120" s="862"/>
      <c r="BU120" s="862"/>
      <c r="BV120" s="862">
        <v>7875301</v>
      </c>
      <c r="BW120" s="862"/>
      <c r="BX120" s="862"/>
      <c r="BY120" s="862"/>
      <c r="BZ120" s="862"/>
      <c r="CA120" s="862">
        <v>7974713</v>
      </c>
      <c r="CB120" s="862"/>
      <c r="CC120" s="862"/>
      <c r="CD120" s="862"/>
      <c r="CE120" s="862"/>
      <c r="CF120" s="886">
        <v>56.6</v>
      </c>
      <c r="CG120" s="887"/>
      <c r="CH120" s="887"/>
      <c r="CI120" s="887"/>
      <c r="CJ120" s="887"/>
      <c r="CK120" s="865" t="s">
        <v>264</v>
      </c>
      <c r="CL120" s="824"/>
      <c r="CM120" s="824"/>
      <c r="CN120" s="824"/>
      <c r="CO120" s="825"/>
      <c r="CP120" s="888" t="s">
        <v>351</v>
      </c>
      <c r="CQ120" s="889"/>
      <c r="CR120" s="889"/>
      <c r="CS120" s="889"/>
      <c r="CT120" s="889"/>
      <c r="CU120" s="889"/>
      <c r="CV120" s="889"/>
      <c r="CW120" s="889"/>
      <c r="CX120" s="889"/>
      <c r="CY120" s="889"/>
      <c r="CZ120" s="889"/>
      <c r="DA120" s="889"/>
      <c r="DB120" s="889"/>
      <c r="DC120" s="889"/>
      <c r="DD120" s="889"/>
      <c r="DE120" s="889"/>
      <c r="DF120" s="890"/>
      <c r="DG120" s="861">
        <v>5082737</v>
      </c>
      <c r="DH120" s="862"/>
      <c r="DI120" s="862"/>
      <c r="DJ120" s="862"/>
      <c r="DK120" s="862"/>
      <c r="DL120" s="862">
        <v>4308089</v>
      </c>
      <c r="DM120" s="862"/>
      <c r="DN120" s="862"/>
      <c r="DO120" s="862"/>
      <c r="DP120" s="862"/>
      <c r="DQ120" s="862">
        <v>4286904</v>
      </c>
      <c r="DR120" s="862"/>
      <c r="DS120" s="862"/>
      <c r="DT120" s="862"/>
      <c r="DU120" s="862"/>
      <c r="DV120" s="863">
        <v>30.4</v>
      </c>
      <c r="DW120" s="863"/>
      <c r="DX120" s="863"/>
      <c r="DY120" s="863"/>
      <c r="DZ120" s="864"/>
    </row>
    <row r="121" spans="1:130" s="48" customFormat="1" ht="26.25" customHeight="1" x14ac:dyDescent="0.2">
      <c r="A121" s="752"/>
      <c r="B121" s="753"/>
      <c r="C121" s="891" t="s">
        <v>135</v>
      </c>
      <c r="D121" s="892"/>
      <c r="E121" s="892"/>
      <c r="F121" s="892"/>
      <c r="G121" s="892"/>
      <c r="H121" s="892"/>
      <c r="I121" s="892"/>
      <c r="J121" s="892"/>
      <c r="K121" s="892"/>
      <c r="L121" s="892"/>
      <c r="M121" s="892"/>
      <c r="N121" s="892"/>
      <c r="O121" s="892"/>
      <c r="P121" s="892"/>
      <c r="Q121" s="892"/>
      <c r="R121" s="892"/>
      <c r="S121" s="892"/>
      <c r="T121" s="892"/>
      <c r="U121" s="892"/>
      <c r="V121" s="892"/>
      <c r="W121" s="892"/>
      <c r="X121" s="892"/>
      <c r="Y121" s="892"/>
      <c r="Z121" s="893"/>
      <c r="AA121" s="761">
        <v>3620</v>
      </c>
      <c r="AB121" s="762"/>
      <c r="AC121" s="762"/>
      <c r="AD121" s="762"/>
      <c r="AE121" s="763"/>
      <c r="AF121" s="764" t="s">
        <v>195</v>
      </c>
      <c r="AG121" s="762"/>
      <c r="AH121" s="762"/>
      <c r="AI121" s="762"/>
      <c r="AJ121" s="763"/>
      <c r="AK121" s="764">
        <v>7172</v>
      </c>
      <c r="AL121" s="762"/>
      <c r="AM121" s="762"/>
      <c r="AN121" s="762"/>
      <c r="AO121" s="763"/>
      <c r="AP121" s="833">
        <v>0.1</v>
      </c>
      <c r="AQ121" s="834"/>
      <c r="AR121" s="834"/>
      <c r="AS121" s="834"/>
      <c r="AT121" s="835"/>
      <c r="AU121" s="881"/>
      <c r="AV121" s="882"/>
      <c r="AW121" s="882"/>
      <c r="AX121" s="882"/>
      <c r="AY121" s="883"/>
      <c r="AZ121" s="832" t="s">
        <v>474</v>
      </c>
      <c r="BA121" s="769"/>
      <c r="BB121" s="769"/>
      <c r="BC121" s="769"/>
      <c r="BD121" s="769"/>
      <c r="BE121" s="769"/>
      <c r="BF121" s="769"/>
      <c r="BG121" s="769"/>
      <c r="BH121" s="769"/>
      <c r="BI121" s="769"/>
      <c r="BJ121" s="769"/>
      <c r="BK121" s="769"/>
      <c r="BL121" s="769"/>
      <c r="BM121" s="769"/>
      <c r="BN121" s="769"/>
      <c r="BO121" s="769"/>
      <c r="BP121" s="770"/>
      <c r="BQ121" s="836">
        <v>2044580</v>
      </c>
      <c r="BR121" s="837"/>
      <c r="BS121" s="837"/>
      <c r="BT121" s="837"/>
      <c r="BU121" s="837"/>
      <c r="BV121" s="837">
        <v>1762923</v>
      </c>
      <c r="BW121" s="837"/>
      <c r="BX121" s="837"/>
      <c r="BY121" s="837"/>
      <c r="BZ121" s="837"/>
      <c r="CA121" s="837">
        <v>1655939</v>
      </c>
      <c r="CB121" s="837"/>
      <c r="CC121" s="837"/>
      <c r="CD121" s="837"/>
      <c r="CE121" s="837"/>
      <c r="CF121" s="894">
        <v>11.8</v>
      </c>
      <c r="CG121" s="895"/>
      <c r="CH121" s="895"/>
      <c r="CI121" s="895"/>
      <c r="CJ121" s="895"/>
      <c r="CK121" s="866"/>
      <c r="CL121" s="827"/>
      <c r="CM121" s="827"/>
      <c r="CN121" s="827"/>
      <c r="CO121" s="828"/>
      <c r="CP121" s="854" t="s">
        <v>279</v>
      </c>
      <c r="CQ121" s="855"/>
      <c r="CR121" s="855"/>
      <c r="CS121" s="855"/>
      <c r="CT121" s="855"/>
      <c r="CU121" s="855"/>
      <c r="CV121" s="855"/>
      <c r="CW121" s="855"/>
      <c r="CX121" s="855"/>
      <c r="CY121" s="855"/>
      <c r="CZ121" s="855"/>
      <c r="DA121" s="855"/>
      <c r="DB121" s="855"/>
      <c r="DC121" s="855"/>
      <c r="DD121" s="855"/>
      <c r="DE121" s="855"/>
      <c r="DF121" s="856"/>
      <c r="DG121" s="836" t="s">
        <v>195</v>
      </c>
      <c r="DH121" s="837"/>
      <c r="DI121" s="837"/>
      <c r="DJ121" s="837"/>
      <c r="DK121" s="837"/>
      <c r="DL121" s="837" t="s">
        <v>195</v>
      </c>
      <c r="DM121" s="837"/>
      <c r="DN121" s="837"/>
      <c r="DO121" s="837"/>
      <c r="DP121" s="837"/>
      <c r="DQ121" s="837" t="s">
        <v>195</v>
      </c>
      <c r="DR121" s="837"/>
      <c r="DS121" s="837"/>
      <c r="DT121" s="837"/>
      <c r="DU121" s="837"/>
      <c r="DV121" s="838" t="s">
        <v>195</v>
      </c>
      <c r="DW121" s="838"/>
      <c r="DX121" s="838"/>
      <c r="DY121" s="838"/>
      <c r="DZ121" s="839"/>
    </row>
    <row r="122" spans="1:130" s="48" customFormat="1" ht="26.25" customHeight="1" x14ac:dyDescent="0.2">
      <c r="A122" s="752"/>
      <c r="B122" s="753"/>
      <c r="C122" s="832" t="s">
        <v>484</v>
      </c>
      <c r="D122" s="769"/>
      <c r="E122" s="769"/>
      <c r="F122" s="769"/>
      <c r="G122" s="769"/>
      <c r="H122" s="769"/>
      <c r="I122" s="769"/>
      <c r="J122" s="769"/>
      <c r="K122" s="769"/>
      <c r="L122" s="769"/>
      <c r="M122" s="769"/>
      <c r="N122" s="769"/>
      <c r="O122" s="769"/>
      <c r="P122" s="769"/>
      <c r="Q122" s="769"/>
      <c r="R122" s="769"/>
      <c r="S122" s="769"/>
      <c r="T122" s="769"/>
      <c r="U122" s="769"/>
      <c r="V122" s="769"/>
      <c r="W122" s="769"/>
      <c r="X122" s="769"/>
      <c r="Y122" s="769"/>
      <c r="Z122" s="770"/>
      <c r="AA122" s="761" t="s">
        <v>195</v>
      </c>
      <c r="AB122" s="762"/>
      <c r="AC122" s="762"/>
      <c r="AD122" s="762"/>
      <c r="AE122" s="763"/>
      <c r="AF122" s="764" t="s">
        <v>195</v>
      </c>
      <c r="AG122" s="762"/>
      <c r="AH122" s="762"/>
      <c r="AI122" s="762"/>
      <c r="AJ122" s="763"/>
      <c r="AK122" s="764" t="s">
        <v>195</v>
      </c>
      <c r="AL122" s="762"/>
      <c r="AM122" s="762"/>
      <c r="AN122" s="762"/>
      <c r="AO122" s="763"/>
      <c r="AP122" s="833" t="s">
        <v>195</v>
      </c>
      <c r="AQ122" s="834"/>
      <c r="AR122" s="834"/>
      <c r="AS122" s="834"/>
      <c r="AT122" s="835"/>
      <c r="AU122" s="881"/>
      <c r="AV122" s="882"/>
      <c r="AW122" s="882"/>
      <c r="AX122" s="882"/>
      <c r="AY122" s="883"/>
      <c r="AZ122" s="840" t="s">
        <v>299</v>
      </c>
      <c r="BA122" s="841"/>
      <c r="BB122" s="841"/>
      <c r="BC122" s="841"/>
      <c r="BD122" s="841"/>
      <c r="BE122" s="841"/>
      <c r="BF122" s="841"/>
      <c r="BG122" s="841"/>
      <c r="BH122" s="841"/>
      <c r="BI122" s="841"/>
      <c r="BJ122" s="841"/>
      <c r="BK122" s="841"/>
      <c r="BL122" s="841"/>
      <c r="BM122" s="841"/>
      <c r="BN122" s="841"/>
      <c r="BO122" s="841"/>
      <c r="BP122" s="842"/>
      <c r="BQ122" s="869">
        <v>28849369</v>
      </c>
      <c r="BR122" s="870"/>
      <c r="BS122" s="870"/>
      <c r="BT122" s="870"/>
      <c r="BU122" s="870"/>
      <c r="BV122" s="870">
        <v>27997722</v>
      </c>
      <c r="BW122" s="870"/>
      <c r="BX122" s="870"/>
      <c r="BY122" s="870"/>
      <c r="BZ122" s="870"/>
      <c r="CA122" s="870">
        <v>26160830</v>
      </c>
      <c r="CB122" s="870"/>
      <c r="CC122" s="870"/>
      <c r="CD122" s="870"/>
      <c r="CE122" s="870"/>
      <c r="CF122" s="871">
        <v>185.8</v>
      </c>
      <c r="CG122" s="872"/>
      <c r="CH122" s="872"/>
      <c r="CI122" s="872"/>
      <c r="CJ122" s="872"/>
      <c r="CK122" s="866"/>
      <c r="CL122" s="827"/>
      <c r="CM122" s="827"/>
      <c r="CN122" s="827"/>
      <c r="CO122" s="828"/>
      <c r="CP122" s="854" t="s">
        <v>448</v>
      </c>
      <c r="CQ122" s="855"/>
      <c r="CR122" s="855"/>
      <c r="CS122" s="855"/>
      <c r="CT122" s="855"/>
      <c r="CU122" s="855"/>
      <c r="CV122" s="855"/>
      <c r="CW122" s="855"/>
      <c r="CX122" s="855"/>
      <c r="CY122" s="855"/>
      <c r="CZ122" s="855"/>
      <c r="DA122" s="855"/>
      <c r="DB122" s="855"/>
      <c r="DC122" s="855"/>
      <c r="DD122" s="855"/>
      <c r="DE122" s="855"/>
      <c r="DF122" s="856"/>
      <c r="DG122" s="836" t="s">
        <v>195</v>
      </c>
      <c r="DH122" s="837"/>
      <c r="DI122" s="837"/>
      <c r="DJ122" s="837"/>
      <c r="DK122" s="837"/>
      <c r="DL122" s="837" t="s">
        <v>195</v>
      </c>
      <c r="DM122" s="837"/>
      <c r="DN122" s="837"/>
      <c r="DO122" s="837"/>
      <c r="DP122" s="837"/>
      <c r="DQ122" s="837" t="s">
        <v>195</v>
      </c>
      <c r="DR122" s="837"/>
      <c r="DS122" s="837"/>
      <c r="DT122" s="837"/>
      <c r="DU122" s="837"/>
      <c r="DV122" s="838" t="s">
        <v>195</v>
      </c>
      <c r="DW122" s="838"/>
      <c r="DX122" s="838"/>
      <c r="DY122" s="838"/>
      <c r="DZ122" s="839"/>
    </row>
    <row r="123" spans="1:130" s="48" customFormat="1" ht="26.25" customHeight="1" x14ac:dyDescent="0.2">
      <c r="A123" s="752"/>
      <c r="B123" s="753"/>
      <c r="C123" s="832" t="s">
        <v>12</v>
      </c>
      <c r="D123" s="769"/>
      <c r="E123" s="769"/>
      <c r="F123" s="769"/>
      <c r="G123" s="769"/>
      <c r="H123" s="769"/>
      <c r="I123" s="769"/>
      <c r="J123" s="769"/>
      <c r="K123" s="769"/>
      <c r="L123" s="769"/>
      <c r="M123" s="769"/>
      <c r="N123" s="769"/>
      <c r="O123" s="769"/>
      <c r="P123" s="769"/>
      <c r="Q123" s="769"/>
      <c r="R123" s="769"/>
      <c r="S123" s="769"/>
      <c r="T123" s="769"/>
      <c r="U123" s="769"/>
      <c r="V123" s="769"/>
      <c r="W123" s="769"/>
      <c r="X123" s="769"/>
      <c r="Y123" s="769"/>
      <c r="Z123" s="770"/>
      <c r="AA123" s="761" t="s">
        <v>195</v>
      </c>
      <c r="AB123" s="762"/>
      <c r="AC123" s="762"/>
      <c r="AD123" s="762"/>
      <c r="AE123" s="763"/>
      <c r="AF123" s="764" t="s">
        <v>195</v>
      </c>
      <c r="AG123" s="762"/>
      <c r="AH123" s="762"/>
      <c r="AI123" s="762"/>
      <c r="AJ123" s="763"/>
      <c r="AK123" s="764" t="s">
        <v>195</v>
      </c>
      <c r="AL123" s="762"/>
      <c r="AM123" s="762"/>
      <c r="AN123" s="762"/>
      <c r="AO123" s="763"/>
      <c r="AP123" s="833" t="s">
        <v>195</v>
      </c>
      <c r="AQ123" s="834"/>
      <c r="AR123" s="834"/>
      <c r="AS123" s="834"/>
      <c r="AT123" s="835"/>
      <c r="AU123" s="884"/>
      <c r="AV123" s="885"/>
      <c r="AW123" s="885"/>
      <c r="AX123" s="885"/>
      <c r="AY123" s="885"/>
      <c r="AZ123" s="69" t="s">
        <v>267</v>
      </c>
      <c r="BA123" s="69"/>
      <c r="BB123" s="69"/>
      <c r="BC123" s="69"/>
      <c r="BD123" s="69"/>
      <c r="BE123" s="69"/>
      <c r="BF123" s="69"/>
      <c r="BG123" s="69"/>
      <c r="BH123" s="69"/>
      <c r="BI123" s="69"/>
      <c r="BJ123" s="69"/>
      <c r="BK123" s="69"/>
      <c r="BL123" s="69"/>
      <c r="BM123" s="69"/>
      <c r="BN123" s="69"/>
      <c r="BO123" s="873" t="s">
        <v>489</v>
      </c>
      <c r="BP123" s="874"/>
      <c r="BQ123" s="875">
        <v>37992755</v>
      </c>
      <c r="BR123" s="876"/>
      <c r="BS123" s="876"/>
      <c r="BT123" s="876"/>
      <c r="BU123" s="876"/>
      <c r="BV123" s="876">
        <v>37635946</v>
      </c>
      <c r="BW123" s="876"/>
      <c r="BX123" s="876"/>
      <c r="BY123" s="876"/>
      <c r="BZ123" s="876"/>
      <c r="CA123" s="876">
        <v>35791482</v>
      </c>
      <c r="CB123" s="876"/>
      <c r="CC123" s="876"/>
      <c r="CD123" s="876"/>
      <c r="CE123" s="876"/>
      <c r="CF123" s="727"/>
      <c r="CG123" s="728"/>
      <c r="CH123" s="728"/>
      <c r="CI123" s="728"/>
      <c r="CJ123" s="877"/>
      <c r="CK123" s="866"/>
      <c r="CL123" s="827"/>
      <c r="CM123" s="827"/>
      <c r="CN123" s="827"/>
      <c r="CO123" s="828"/>
      <c r="CP123" s="854" t="s">
        <v>463</v>
      </c>
      <c r="CQ123" s="855"/>
      <c r="CR123" s="855"/>
      <c r="CS123" s="855"/>
      <c r="CT123" s="855"/>
      <c r="CU123" s="855"/>
      <c r="CV123" s="855"/>
      <c r="CW123" s="855"/>
      <c r="CX123" s="855"/>
      <c r="CY123" s="855"/>
      <c r="CZ123" s="855"/>
      <c r="DA123" s="855"/>
      <c r="DB123" s="855"/>
      <c r="DC123" s="855"/>
      <c r="DD123" s="855"/>
      <c r="DE123" s="855"/>
      <c r="DF123" s="856"/>
      <c r="DG123" s="761" t="s">
        <v>195</v>
      </c>
      <c r="DH123" s="762"/>
      <c r="DI123" s="762"/>
      <c r="DJ123" s="762"/>
      <c r="DK123" s="763"/>
      <c r="DL123" s="764" t="s">
        <v>195</v>
      </c>
      <c r="DM123" s="762"/>
      <c r="DN123" s="762"/>
      <c r="DO123" s="762"/>
      <c r="DP123" s="763"/>
      <c r="DQ123" s="764" t="s">
        <v>195</v>
      </c>
      <c r="DR123" s="762"/>
      <c r="DS123" s="762"/>
      <c r="DT123" s="762"/>
      <c r="DU123" s="763"/>
      <c r="DV123" s="833" t="s">
        <v>195</v>
      </c>
      <c r="DW123" s="834"/>
      <c r="DX123" s="834"/>
      <c r="DY123" s="834"/>
      <c r="DZ123" s="835"/>
    </row>
    <row r="124" spans="1:130" s="48" customFormat="1" ht="26.25" customHeight="1" x14ac:dyDescent="0.2">
      <c r="A124" s="752"/>
      <c r="B124" s="753"/>
      <c r="C124" s="832" t="s">
        <v>338</v>
      </c>
      <c r="D124" s="769"/>
      <c r="E124" s="769"/>
      <c r="F124" s="769"/>
      <c r="G124" s="769"/>
      <c r="H124" s="769"/>
      <c r="I124" s="769"/>
      <c r="J124" s="769"/>
      <c r="K124" s="769"/>
      <c r="L124" s="769"/>
      <c r="M124" s="769"/>
      <c r="N124" s="769"/>
      <c r="O124" s="769"/>
      <c r="P124" s="769"/>
      <c r="Q124" s="769"/>
      <c r="R124" s="769"/>
      <c r="S124" s="769"/>
      <c r="T124" s="769"/>
      <c r="U124" s="769"/>
      <c r="V124" s="769"/>
      <c r="W124" s="769"/>
      <c r="X124" s="769"/>
      <c r="Y124" s="769"/>
      <c r="Z124" s="770"/>
      <c r="AA124" s="761" t="s">
        <v>195</v>
      </c>
      <c r="AB124" s="762"/>
      <c r="AC124" s="762"/>
      <c r="AD124" s="762"/>
      <c r="AE124" s="763"/>
      <c r="AF124" s="764" t="s">
        <v>195</v>
      </c>
      <c r="AG124" s="762"/>
      <c r="AH124" s="762"/>
      <c r="AI124" s="762"/>
      <c r="AJ124" s="763"/>
      <c r="AK124" s="764" t="s">
        <v>195</v>
      </c>
      <c r="AL124" s="762"/>
      <c r="AM124" s="762"/>
      <c r="AN124" s="762"/>
      <c r="AO124" s="763"/>
      <c r="AP124" s="833" t="s">
        <v>195</v>
      </c>
      <c r="AQ124" s="834"/>
      <c r="AR124" s="834"/>
      <c r="AS124" s="834"/>
      <c r="AT124" s="835"/>
      <c r="AU124" s="848" t="s">
        <v>490</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41.1</v>
      </c>
      <c r="BR124" s="852"/>
      <c r="BS124" s="852"/>
      <c r="BT124" s="852"/>
      <c r="BU124" s="852"/>
      <c r="BV124" s="852">
        <v>32</v>
      </c>
      <c r="BW124" s="852"/>
      <c r="BX124" s="852"/>
      <c r="BY124" s="852"/>
      <c r="BZ124" s="852"/>
      <c r="CA124" s="852">
        <v>30.2</v>
      </c>
      <c r="CB124" s="852"/>
      <c r="CC124" s="852"/>
      <c r="CD124" s="852"/>
      <c r="CE124" s="852"/>
      <c r="CF124" s="735"/>
      <c r="CG124" s="736"/>
      <c r="CH124" s="736"/>
      <c r="CI124" s="736"/>
      <c r="CJ124" s="853"/>
      <c r="CK124" s="867"/>
      <c r="CL124" s="867"/>
      <c r="CM124" s="867"/>
      <c r="CN124" s="867"/>
      <c r="CO124" s="868"/>
      <c r="CP124" s="854" t="s">
        <v>491</v>
      </c>
      <c r="CQ124" s="855"/>
      <c r="CR124" s="855"/>
      <c r="CS124" s="855"/>
      <c r="CT124" s="855"/>
      <c r="CU124" s="855"/>
      <c r="CV124" s="855"/>
      <c r="CW124" s="855"/>
      <c r="CX124" s="855"/>
      <c r="CY124" s="855"/>
      <c r="CZ124" s="855"/>
      <c r="DA124" s="855"/>
      <c r="DB124" s="855"/>
      <c r="DC124" s="855"/>
      <c r="DD124" s="855"/>
      <c r="DE124" s="855"/>
      <c r="DF124" s="856"/>
      <c r="DG124" s="780" t="s">
        <v>195</v>
      </c>
      <c r="DH124" s="781"/>
      <c r="DI124" s="781"/>
      <c r="DJ124" s="781"/>
      <c r="DK124" s="782"/>
      <c r="DL124" s="783" t="s">
        <v>195</v>
      </c>
      <c r="DM124" s="781"/>
      <c r="DN124" s="781"/>
      <c r="DO124" s="781"/>
      <c r="DP124" s="782"/>
      <c r="DQ124" s="783" t="s">
        <v>195</v>
      </c>
      <c r="DR124" s="781"/>
      <c r="DS124" s="781"/>
      <c r="DT124" s="781"/>
      <c r="DU124" s="782"/>
      <c r="DV124" s="857" t="s">
        <v>195</v>
      </c>
      <c r="DW124" s="858"/>
      <c r="DX124" s="858"/>
      <c r="DY124" s="858"/>
      <c r="DZ124" s="859"/>
    </row>
    <row r="125" spans="1:130" s="48" customFormat="1" ht="26.25" customHeight="1" x14ac:dyDescent="0.2">
      <c r="A125" s="752"/>
      <c r="B125" s="753"/>
      <c r="C125" s="832" t="s">
        <v>487</v>
      </c>
      <c r="D125" s="769"/>
      <c r="E125" s="769"/>
      <c r="F125" s="769"/>
      <c r="G125" s="769"/>
      <c r="H125" s="769"/>
      <c r="I125" s="769"/>
      <c r="J125" s="769"/>
      <c r="K125" s="769"/>
      <c r="L125" s="769"/>
      <c r="M125" s="769"/>
      <c r="N125" s="769"/>
      <c r="O125" s="769"/>
      <c r="P125" s="769"/>
      <c r="Q125" s="769"/>
      <c r="R125" s="769"/>
      <c r="S125" s="769"/>
      <c r="T125" s="769"/>
      <c r="U125" s="769"/>
      <c r="V125" s="769"/>
      <c r="W125" s="769"/>
      <c r="X125" s="769"/>
      <c r="Y125" s="769"/>
      <c r="Z125" s="770"/>
      <c r="AA125" s="761" t="s">
        <v>195</v>
      </c>
      <c r="AB125" s="762"/>
      <c r="AC125" s="762"/>
      <c r="AD125" s="762"/>
      <c r="AE125" s="763"/>
      <c r="AF125" s="764" t="s">
        <v>195</v>
      </c>
      <c r="AG125" s="762"/>
      <c r="AH125" s="762"/>
      <c r="AI125" s="762"/>
      <c r="AJ125" s="763"/>
      <c r="AK125" s="764" t="s">
        <v>195</v>
      </c>
      <c r="AL125" s="762"/>
      <c r="AM125" s="762"/>
      <c r="AN125" s="762"/>
      <c r="AO125" s="763"/>
      <c r="AP125" s="833" t="s">
        <v>195</v>
      </c>
      <c r="AQ125" s="834"/>
      <c r="AR125" s="834"/>
      <c r="AS125" s="834"/>
      <c r="AT125" s="83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3" t="s">
        <v>492</v>
      </c>
      <c r="CL125" s="824"/>
      <c r="CM125" s="824"/>
      <c r="CN125" s="824"/>
      <c r="CO125" s="825"/>
      <c r="CP125" s="860" t="s">
        <v>139</v>
      </c>
      <c r="CQ125" s="808"/>
      <c r="CR125" s="808"/>
      <c r="CS125" s="808"/>
      <c r="CT125" s="808"/>
      <c r="CU125" s="808"/>
      <c r="CV125" s="808"/>
      <c r="CW125" s="808"/>
      <c r="CX125" s="808"/>
      <c r="CY125" s="808"/>
      <c r="CZ125" s="808"/>
      <c r="DA125" s="808"/>
      <c r="DB125" s="808"/>
      <c r="DC125" s="808"/>
      <c r="DD125" s="808"/>
      <c r="DE125" s="808"/>
      <c r="DF125" s="809"/>
      <c r="DG125" s="861" t="s">
        <v>195</v>
      </c>
      <c r="DH125" s="862"/>
      <c r="DI125" s="862"/>
      <c r="DJ125" s="862"/>
      <c r="DK125" s="862"/>
      <c r="DL125" s="862" t="s">
        <v>195</v>
      </c>
      <c r="DM125" s="862"/>
      <c r="DN125" s="862"/>
      <c r="DO125" s="862"/>
      <c r="DP125" s="862"/>
      <c r="DQ125" s="862" t="s">
        <v>195</v>
      </c>
      <c r="DR125" s="862"/>
      <c r="DS125" s="862"/>
      <c r="DT125" s="862"/>
      <c r="DU125" s="862"/>
      <c r="DV125" s="863" t="s">
        <v>195</v>
      </c>
      <c r="DW125" s="863"/>
      <c r="DX125" s="863"/>
      <c r="DY125" s="863"/>
      <c r="DZ125" s="864"/>
    </row>
    <row r="126" spans="1:130" s="48" customFormat="1" ht="26.25" customHeight="1" x14ac:dyDescent="0.2">
      <c r="A126" s="752"/>
      <c r="B126" s="753"/>
      <c r="C126" s="832" t="s">
        <v>488</v>
      </c>
      <c r="D126" s="769"/>
      <c r="E126" s="769"/>
      <c r="F126" s="769"/>
      <c r="G126" s="769"/>
      <c r="H126" s="769"/>
      <c r="I126" s="769"/>
      <c r="J126" s="769"/>
      <c r="K126" s="769"/>
      <c r="L126" s="769"/>
      <c r="M126" s="769"/>
      <c r="N126" s="769"/>
      <c r="O126" s="769"/>
      <c r="P126" s="769"/>
      <c r="Q126" s="769"/>
      <c r="R126" s="769"/>
      <c r="S126" s="769"/>
      <c r="T126" s="769"/>
      <c r="U126" s="769"/>
      <c r="V126" s="769"/>
      <c r="W126" s="769"/>
      <c r="X126" s="769"/>
      <c r="Y126" s="769"/>
      <c r="Z126" s="770"/>
      <c r="AA126" s="761">
        <v>25149</v>
      </c>
      <c r="AB126" s="762"/>
      <c r="AC126" s="762"/>
      <c r="AD126" s="762"/>
      <c r="AE126" s="763"/>
      <c r="AF126" s="764">
        <v>24862</v>
      </c>
      <c r="AG126" s="762"/>
      <c r="AH126" s="762"/>
      <c r="AI126" s="762"/>
      <c r="AJ126" s="763"/>
      <c r="AK126" s="764">
        <v>24574</v>
      </c>
      <c r="AL126" s="762"/>
      <c r="AM126" s="762"/>
      <c r="AN126" s="762"/>
      <c r="AO126" s="763"/>
      <c r="AP126" s="833">
        <v>0.2</v>
      </c>
      <c r="AQ126" s="834"/>
      <c r="AR126" s="834"/>
      <c r="AS126" s="834"/>
      <c r="AT126" s="83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6"/>
      <c r="CL126" s="827"/>
      <c r="CM126" s="827"/>
      <c r="CN126" s="827"/>
      <c r="CO126" s="828"/>
      <c r="CP126" s="832" t="s">
        <v>421</v>
      </c>
      <c r="CQ126" s="769"/>
      <c r="CR126" s="769"/>
      <c r="CS126" s="769"/>
      <c r="CT126" s="769"/>
      <c r="CU126" s="769"/>
      <c r="CV126" s="769"/>
      <c r="CW126" s="769"/>
      <c r="CX126" s="769"/>
      <c r="CY126" s="769"/>
      <c r="CZ126" s="769"/>
      <c r="DA126" s="769"/>
      <c r="DB126" s="769"/>
      <c r="DC126" s="769"/>
      <c r="DD126" s="769"/>
      <c r="DE126" s="769"/>
      <c r="DF126" s="770"/>
      <c r="DG126" s="836" t="s">
        <v>195</v>
      </c>
      <c r="DH126" s="837"/>
      <c r="DI126" s="837"/>
      <c r="DJ126" s="837"/>
      <c r="DK126" s="837"/>
      <c r="DL126" s="837" t="s">
        <v>195</v>
      </c>
      <c r="DM126" s="837"/>
      <c r="DN126" s="837"/>
      <c r="DO126" s="837"/>
      <c r="DP126" s="837"/>
      <c r="DQ126" s="837" t="s">
        <v>195</v>
      </c>
      <c r="DR126" s="837"/>
      <c r="DS126" s="837"/>
      <c r="DT126" s="837"/>
      <c r="DU126" s="837"/>
      <c r="DV126" s="838" t="s">
        <v>195</v>
      </c>
      <c r="DW126" s="838"/>
      <c r="DX126" s="838"/>
      <c r="DY126" s="838"/>
      <c r="DZ126" s="839"/>
    </row>
    <row r="127" spans="1:130" s="48" customFormat="1" ht="26.25" customHeight="1" x14ac:dyDescent="0.2">
      <c r="A127" s="754"/>
      <c r="B127" s="755"/>
      <c r="C127" s="840" t="s">
        <v>74</v>
      </c>
      <c r="D127" s="841"/>
      <c r="E127" s="841"/>
      <c r="F127" s="841"/>
      <c r="G127" s="841"/>
      <c r="H127" s="841"/>
      <c r="I127" s="841"/>
      <c r="J127" s="841"/>
      <c r="K127" s="841"/>
      <c r="L127" s="841"/>
      <c r="M127" s="841"/>
      <c r="N127" s="841"/>
      <c r="O127" s="841"/>
      <c r="P127" s="841"/>
      <c r="Q127" s="841"/>
      <c r="R127" s="841"/>
      <c r="S127" s="841"/>
      <c r="T127" s="841"/>
      <c r="U127" s="841"/>
      <c r="V127" s="841"/>
      <c r="W127" s="841"/>
      <c r="X127" s="841"/>
      <c r="Y127" s="841"/>
      <c r="Z127" s="842"/>
      <c r="AA127" s="761" t="s">
        <v>195</v>
      </c>
      <c r="AB127" s="762"/>
      <c r="AC127" s="762"/>
      <c r="AD127" s="762"/>
      <c r="AE127" s="763"/>
      <c r="AF127" s="764" t="s">
        <v>195</v>
      </c>
      <c r="AG127" s="762"/>
      <c r="AH127" s="762"/>
      <c r="AI127" s="762"/>
      <c r="AJ127" s="763"/>
      <c r="AK127" s="764" t="s">
        <v>195</v>
      </c>
      <c r="AL127" s="762"/>
      <c r="AM127" s="762"/>
      <c r="AN127" s="762"/>
      <c r="AO127" s="763"/>
      <c r="AP127" s="833" t="s">
        <v>195</v>
      </c>
      <c r="AQ127" s="834"/>
      <c r="AR127" s="834"/>
      <c r="AS127" s="834"/>
      <c r="AT127" s="835"/>
      <c r="AU127" s="56"/>
      <c r="AV127" s="56"/>
      <c r="AW127" s="56"/>
      <c r="AX127" s="843" t="s">
        <v>495</v>
      </c>
      <c r="AY127" s="844"/>
      <c r="AZ127" s="844"/>
      <c r="BA127" s="844"/>
      <c r="BB127" s="844"/>
      <c r="BC127" s="844"/>
      <c r="BD127" s="844"/>
      <c r="BE127" s="845"/>
      <c r="BF127" s="846" t="s">
        <v>232</v>
      </c>
      <c r="BG127" s="844"/>
      <c r="BH127" s="844"/>
      <c r="BI127" s="844"/>
      <c r="BJ127" s="844"/>
      <c r="BK127" s="844"/>
      <c r="BL127" s="845"/>
      <c r="BM127" s="846" t="s">
        <v>422</v>
      </c>
      <c r="BN127" s="844"/>
      <c r="BO127" s="844"/>
      <c r="BP127" s="844"/>
      <c r="BQ127" s="844"/>
      <c r="BR127" s="844"/>
      <c r="BS127" s="845"/>
      <c r="BT127" s="846" t="s">
        <v>409</v>
      </c>
      <c r="BU127" s="844"/>
      <c r="BV127" s="844"/>
      <c r="BW127" s="844"/>
      <c r="BX127" s="844"/>
      <c r="BY127" s="844"/>
      <c r="BZ127" s="847"/>
      <c r="CA127" s="56"/>
      <c r="CB127" s="56"/>
      <c r="CC127" s="56"/>
      <c r="CD127" s="74"/>
      <c r="CE127" s="74"/>
      <c r="CF127" s="74"/>
      <c r="CG127" s="56"/>
      <c r="CH127" s="56"/>
      <c r="CI127" s="56"/>
      <c r="CJ127" s="75"/>
      <c r="CK127" s="826"/>
      <c r="CL127" s="827"/>
      <c r="CM127" s="827"/>
      <c r="CN127" s="827"/>
      <c r="CO127" s="828"/>
      <c r="CP127" s="832" t="s">
        <v>414</v>
      </c>
      <c r="CQ127" s="769"/>
      <c r="CR127" s="769"/>
      <c r="CS127" s="769"/>
      <c r="CT127" s="769"/>
      <c r="CU127" s="769"/>
      <c r="CV127" s="769"/>
      <c r="CW127" s="769"/>
      <c r="CX127" s="769"/>
      <c r="CY127" s="769"/>
      <c r="CZ127" s="769"/>
      <c r="DA127" s="769"/>
      <c r="DB127" s="769"/>
      <c r="DC127" s="769"/>
      <c r="DD127" s="769"/>
      <c r="DE127" s="769"/>
      <c r="DF127" s="770"/>
      <c r="DG127" s="836" t="s">
        <v>195</v>
      </c>
      <c r="DH127" s="837"/>
      <c r="DI127" s="837"/>
      <c r="DJ127" s="837"/>
      <c r="DK127" s="837"/>
      <c r="DL127" s="837" t="s">
        <v>195</v>
      </c>
      <c r="DM127" s="837"/>
      <c r="DN127" s="837"/>
      <c r="DO127" s="837"/>
      <c r="DP127" s="837"/>
      <c r="DQ127" s="837" t="s">
        <v>195</v>
      </c>
      <c r="DR127" s="837"/>
      <c r="DS127" s="837"/>
      <c r="DT127" s="837"/>
      <c r="DU127" s="837"/>
      <c r="DV127" s="838" t="s">
        <v>195</v>
      </c>
      <c r="DW127" s="838"/>
      <c r="DX127" s="838"/>
      <c r="DY127" s="838"/>
      <c r="DZ127" s="839"/>
    </row>
    <row r="128" spans="1:130" s="48" customFormat="1" ht="26.25" customHeight="1" x14ac:dyDescent="0.2">
      <c r="A128" s="796" t="s">
        <v>496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8</v>
      </c>
      <c r="X128" s="798"/>
      <c r="Y128" s="798"/>
      <c r="Z128" s="799"/>
      <c r="AA128" s="800">
        <v>211851</v>
      </c>
      <c r="AB128" s="801"/>
      <c r="AC128" s="801"/>
      <c r="AD128" s="801"/>
      <c r="AE128" s="802"/>
      <c r="AF128" s="803">
        <v>209793</v>
      </c>
      <c r="AG128" s="801"/>
      <c r="AH128" s="801"/>
      <c r="AI128" s="801"/>
      <c r="AJ128" s="802"/>
      <c r="AK128" s="803">
        <v>197054</v>
      </c>
      <c r="AL128" s="801"/>
      <c r="AM128" s="801"/>
      <c r="AN128" s="801"/>
      <c r="AO128" s="802"/>
      <c r="AP128" s="804"/>
      <c r="AQ128" s="805"/>
      <c r="AR128" s="805"/>
      <c r="AS128" s="805"/>
      <c r="AT128" s="806"/>
      <c r="AU128" s="56"/>
      <c r="AV128" s="56"/>
      <c r="AW128" s="56"/>
      <c r="AX128" s="807" t="s">
        <v>307</v>
      </c>
      <c r="AY128" s="808"/>
      <c r="AZ128" s="808"/>
      <c r="BA128" s="808"/>
      <c r="BB128" s="808"/>
      <c r="BC128" s="808"/>
      <c r="BD128" s="808"/>
      <c r="BE128" s="809"/>
      <c r="BF128" s="810" t="s">
        <v>195</v>
      </c>
      <c r="BG128" s="811"/>
      <c r="BH128" s="811"/>
      <c r="BI128" s="811"/>
      <c r="BJ128" s="811"/>
      <c r="BK128" s="811"/>
      <c r="BL128" s="812"/>
      <c r="BM128" s="810">
        <v>12.67</v>
      </c>
      <c r="BN128" s="811"/>
      <c r="BO128" s="811"/>
      <c r="BP128" s="811"/>
      <c r="BQ128" s="811"/>
      <c r="BR128" s="811"/>
      <c r="BS128" s="812"/>
      <c r="BT128" s="810">
        <v>20</v>
      </c>
      <c r="BU128" s="811"/>
      <c r="BV128" s="811"/>
      <c r="BW128" s="811"/>
      <c r="BX128" s="811"/>
      <c r="BY128" s="811"/>
      <c r="BZ128" s="813"/>
      <c r="CA128" s="74"/>
      <c r="CB128" s="74"/>
      <c r="CC128" s="74"/>
      <c r="CD128" s="74"/>
      <c r="CE128" s="74"/>
      <c r="CF128" s="74"/>
      <c r="CG128" s="56"/>
      <c r="CH128" s="56"/>
      <c r="CI128" s="56"/>
      <c r="CJ128" s="75"/>
      <c r="CK128" s="829"/>
      <c r="CL128" s="830"/>
      <c r="CM128" s="830"/>
      <c r="CN128" s="830"/>
      <c r="CO128" s="831"/>
      <c r="CP128" s="814" t="s">
        <v>400</v>
      </c>
      <c r="CQ128" s="788"/>
      <c r="CR128" s="788"/>
      <c r="CS128" s="788"/>
      <c r="CT128" s="788"/>
      <c r="CU128" s="788"/>
      <c r="CV128" s="788"/>
      <c r="CW128" s="788"/>
      <c r="CX128" s="788"/>
      <c r="CY128" s="788"/>
      <c r="CZ128" s="788"/>
      <c r="DA128" s="788"/>
      <c r="DB128" s="788"/>
      <c r="DC128" s="788"/>
      <c r="DD128" s="788"/>
      <c r="DE128" s="788"/>
      <c r="DF128" s="789"/>
      <c r="DG128" s="815" t="s">
        <v>195</v>
      </c>
      <c r="DH128" s="816"/>
      <c r="DI128" s="816"/>
      <c r="DJ128" s="816"/>
      <c r="DK128" s="816"/>
      <c r="DL128" s="816" t="s">
        <v>195</v>
      </c>
      <c r="DM128" s="816"/>
      <c r="DN128" s="816"/>
      <c r="DO128" s="816"/>
      <c r="DP128" s="816"/>
      <c r="DQ128" s="816" t="s">
        <v>195</v>
      </c>
      <c r="DR128" s="816"/>
      <c r="DS128" s="816"/>
      <c r="DT128" s="816"/>
      <c r="DU128" s="816"/>
      <c r="DV128" s="817" t="s">
        <v>195</v>
      </c>
      <c r="DW128" s="817"/>
      <c r="DX128" s="817"/>
      <c r="DY128" s="817"/>
      <c r="DZ128" s="818"/>
    </row>
    <row r="129" spans="1:131" s="48" customFormat="1" ht="26.25" customHeight="1" x14ac:dyDescent="0.2">
      <c r="A129" s="756" t="s">
        <v>167</v>
      </c>
      <c r="B129" s="757"/>
      <c r="C129" s="757"/>
      <c r="D129" s="757"/>
      <c r="E129" s="757"/>
      <c r="F129" s="757"/>
      <c r="G129" s="757"/>
      <c r="H129" s="757"/>
      <c r="I129" s="757"/>
      <c r="J129" s="757"/>
      <c r="K129" s="757"/>
      <c r="L129" s="757"/>
      <c r="M129" s="757"/>
      <c r="N129" s="757"/>
      <c r="O129" s="757"/>
      <c r="P129" s="757"/>
      <c r="Q129" s="757"/>
      <c r="R129" s="757"/>
      <c r="S129" s="757"/>
      <c r="T129" s="757"/>
      <c r="U129" s="757"/>
      <c r="V129" s="757"/>
      <c r="W129" s="758" t="s">
        <v>233</v>
      </c>
      <c r="X129" s="759"/>
      <c r="Y129" s="759"/>
      <c r="Z129" s="760"/>
      <c r="AA129" s="761">
        <v>16203568</v>
      </c>
      <c r="AB129" s="762"/>
      <c r="AC129" s="762"/>
      <c r="AD129" s="762"/>
      <c r="AE129" s="763"/>
      <c r="AF129" s="764">
        <v>16297178</v>
      </c>
      <c r="AG129" s="762"/>
      <c r="AH129" s="762"/>
      <c r="AI129" s="762"/>
      <c r="AJ129" s="763"/>
      <c r="AK129" s="764">
        <v>16625646</v>
      </c>
      <c r="AL129" s="762"/>
      <c r="AM129" s="762"/>
      <c r="AN129" s="762"/>
      <c r="AO129" s="763"/>
      <c r="AP129" s="765"/>
      <c r="AQ129" s="766"/>
      <c r="AR129" s="766"/>
      <c r="AS129" s="766"/>
      <c r="AT129" s="767"/>
      <c r="AU129" s="67"/>
      <c r="AV129" s="67"/>
      <c r="AW129" s="67"/>
      <c r="AX129" s="768" t="s">
        <v>116</v>
      </c>
      <c r="AY129" s="769"/>
      <c r="AZ129" s="769"/>
      <c r="BA129" s="769"/>
      <c r="BB129" s="769"/>
      <c r="BC129" s="769"/>
      <c r="BD129" s="769"/>
      <c r="BE129" s="770"/>
      <c r="BF129" s="819" t="s">
        <v>195</v>
      </c>
      <c r="BG129" s="820"/>
      <c r="BH129" s="820"/>
      <c r="BI129" s="820"/>
      <c r="BJ129" s="820"/>
      <c r="BK129" s="820"/>
      <c r="BL129" s="821"/>
      <c r="BM129" s="819">
        <v>17.670000000000002</v>
      </c>
      <c r="BN129" s="820"/>
      <c r="BO129" s="820"/>
      <c r="BP129" s="820"/>
      <c r="BQ129" s="820"/>
      <c r="BR129" s="820"/>
      <c r="BS129" s="821"/>
      <c r="BT129" s="819">
        <v>30</v>
      </c>
      <c r="BU129" s="820"/>
      <c r="BV129" s="820"/>
      <c r="BW129" s="820"/>
      <c r="BX129" s="820"/>
      <c r="BY129" s="820"/>
      <c r="BZ129" s="82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6" t="s">
        <v>150</v>
      </c>
      <c r="B130" s="757"/>
      <c r="C130" s="757"/>
      <c r="D130" s="757"/>
      <c r="E130" s="757"/>
      <c r="F130" s="757"/>
      <c r="G130" s="757"/>
      <c r="H130" s="757"/>
      <c r="I130" s="757"/>
      <c r="J130" s="757"/>
      <c r="K130" s="757"/>
      <c r="L130" s="757"/>
      <c r="M130" s="757"/>
      <c r="N130" s="757"/>
      <c r="O130" s="757"/>
      <c r="P130" s="757"/>
      <c r="Q130" s="757"/>
      <c r="R130" s="757"/>
      <c r="S130" s="757"/>
      <c r="T130" s="757"/>
      <c r="U130" s="757"/>
      <c r="V130" s="757"/>
      <c r="W130" s="758" t="s">
        <v>497</v>
      </c>
      <c r="X130" s="759"/>
      <c r="Y130" s="759"/>
      <c r="Z130" s="760"/>
      <c r="AA130" s="761">
        <v>2669360</v>
      </c>
      <c r="AB130" s="762"/>
      <c r="AC130" s="762"/>
      <c r="AD130" s="762"/>
      <c r="AE130" s="763"/>
      <c r="AF130" s="764">
        <v>2616320</v>
      </c>
      <c r="AG130" s="762"/>
      <c r="AH130" s="762"/>
      <c r="AI130" s="762"/>
      <c r="AJ130" s="763"/>
      <c r="AK130" s="764">
        <v>2543423</v>
      </c>
      <c r="AL130" s="762"/>
      <c r="AM130" s="762"/>
      <c r="AN130" s="762"/>
      <c r="AO130" s="763"/>
      <c r="AP130" s="765"/>
      <c r="AQ130" s="766"/>
      <c r="AR130" s="766"/>
      <c r="AS130" s="766"/>
      <c r="AT130" s="767"/>
      <c r="AU130" s="67"/>
      <c r="AV130" s="67"/>
      <c r="AW130" s="67"/>
      <c r="AX130" s="768" t="s">
        <v>436</v>
      </c>
      <c r="AY130" s="769"/>
      <c r="AZ130" s="769"/>
      <c r="BA130" s="769"/>
      <c r="BB130" s="769"/>
      <c r="BC130" s="769"/>
      <c r="BD130" s="769"/>
      <c r="BE130" s="770"/>
      <c r="BF130" s="771">
        <v>10.199999999999999</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170</v>
      </c>
      <c r="X131" s="778"/>
      <c r="Y131" s="778"/>
      <c r="Z131" s="779"/>
      <c r="AA131" s="780">
        <v>13534208</v>
      </c>
      <c r="AB131" s="781"/>
      <c r="AC131" s="781"/>
      <c r="AD131" s="781"/>
      <c r="AE131" s="782"/>
      <c r="AF131" s="783">
        <v>13680858</v>
      </c>
      <c r="AG131" s="781"/>
      <c r="AH131" s="781"/>
      <c r="AI131" s="781"/>
      <c r="AJ131" s="782"/>
      <c r="AK131" s="783">
        <v>14082223</v>
      </c>
      <c r="AL131" s="781"/>
      <c r="AM131" s="781"/>
      <c r="AN131" s="781"/>
      <c r="AO131" s="782"/>
      <c r="AP131" s="784"/>
      <c r="AQ131" s="785"/>
      <c r="AR131" s="785"/>
      <c r="AS131" s="785"/>
      <c r="AT131" s="786"/>
      <c r="AU131" s="67"/>
      <c r="AV131" s="67"/>
      <c r="AW131" s="67"/>
      <c r="AX131" s="787" t="s">
        <v>57</v>
      </c>
      <c r="AY131" s="788"/>
      <c r="AZ131" s="788"/>
      <c r="BA131" s="788"/>
      <c r="BB131" s="788"/>
      <c r="BC131" s="788"/>
      <c r="BD131" s="788"/>
      <c r="BE131" s="789"/>
      <c r="BF131" s="790">
        <v>30.2</v>
      </c>
      <c r="BG131" s="791"/>
      <c r="BH131" s="791"/>
      <c r="BI131" s="791"/>
      <c r="BJ131" s="791"/>
      <c r="BK131" s="791"/>
      <c r="BL131" s="792"/>
      <c r="BM131" s="790">
        <v>350</v>
      </c>
      <c r="BN131" s="791"/>
      <c r="BO131" s="791"/>
      <c r="BP131" s="791"/>
      <c r="BQ131" s="791"/>
      <c r="BR131" s="791"/>
      <c r="BS131" s="792"/>
      <c r="BT131" s="793"/>
      <c r="BU131" s="794"/>
      <c r="BV131" s="794"/>
      <c r="BW131" s="794"/>
      <c r="BX131" s="794"/>
      <c r="BY131" s="794"/>
      <c r="BZ131" s="79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6" t="s">
        <v>27</v>
      </c>
      <c r="B132" s="747"/>
      <c r="C132" s="747"/>
      <c r="D132" s="747"/>
      <c r="E132" s="747"/>
      <c r="F132" s="747"/>
      <c r="G132" s="747"/>
      <c r="H132" s="747"/>
      <c r="I132" s="747"/>
      <c r="J132" s="747"/>
      <c r="K132" s="747"/>
      <c r="L132" s="747"/>
      <c r="M132" s="747"/>
      <c r="N132" s="747"/>
      <c r="O132" s="747"/>
      <c r="P132" s="747"/>
      <c r="Q132" s="747"/>
      <c r="R132" s="747"/>
      <c r="S132" s="747"/>
      <c r="T132" s="747"/>
      <c r="U132" s="747"/>
      <c r="V132" s="721" t="s">
        <v>498</v>
      </c>
      <c r="W132" s="721"/>
      <c r="X132" s="721"/>
      <c r="Y132" s="721"/>
      <c r="Z132" s="722"/>
      <c r="AA132" s="723">
        <v>10.443721569999999</v>
      </c>
      <c r="AB132" s="724"/>
      <c r="AC132" s="724"/>
      <c r="AD132" s="724"/>
      <c r="AE132" s="725"/>
      <c r="AF132" s="726">
        <v>10.021352459999999</v>
      </c>
      <c r="AG132" s="724"/>
      <c r="AH132" s="724"/>
      <c r="AI132" s="724"/>
      <c r="AJ132" s="725"/>
      <c r="AK132" s="726">
        <v>10.21214679</v>
      </c>
      <c r="AL132" s="724"/>
      <c r="AM132" s="724"/>
      <c r="AN132" s="724"/>
      <c r="AO132" s="725"/>
      <c r="AP132" s="727"/>
      <c r="AQ132" s="728"/>
      <c r="AR132" s="728"/>
      <c r="AS132" s="728"/>
      <c r="AT132" s="7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8"/>
      <c r="B133" s="749"/>
      <c r="C133" s="749"/>
      <c r="D133" s="749"/>
      <c r="E133" s="749"/>
      <c r="F133" s="749"/>
      <c r="G133" s="749"/>
      <c r="H133" s="749"/>
      <c r="I133" s="749"/>
      <c r="J133" s="749"/>
      <c r="K133" s="749"/>
      <c r="L133" s="749"/>
      <c r="M133" s="749"/>
      <c r="N133" s="749"/>
      <c r="O133" s="749"/>
      <c r="P133" s="749"/>
      <c r="Q133" s="749"/>
      <c r="R133" s="749"/>
      <c r="S133" s="749"/>
      <c r="T133" s="749"/>
      <c r="U133" s="749"/>
      <c r="V133" s="730" t="s">
        <v>80</v>
      </c>
      <c r="W133" s="730"/>
      <c r="X133" s="730"/>
      <c r="Y133" s="730"/>
      <c r="Z133" s="731"/>
      <c r="AA133" s="732">
        <v>9.8000000000000007</v>
      </c>
      <c r="AB133" s="733"/>
      <c r="AC133" s="733"/>
      <c r="AD133" s="733"/>
      <c r="AE133" s="734"/>
      <c r="AF133" s="732">
        <v>9.9</v>
      </c>
      <c r="AG133" s="733"/>
      <c r="AH133" s="733"/>
      <c r="AI133" s="733"/>
      <c r="AJ133" s="734"/>
      <c r="AK133" s="732">
        <v>10.199999999999999</v>
      </c>
      <c r="AL133" s="733"/>
      <c r="AM133" s="733"/>
      <c r="AN133" s="733"/>
      <c r="AO133" s="734"/>
      <c r="AP133" s="735"/>
      <c r="AQ133" s="736"/>
      <c r="AR133" s="736"/>
      <c r="AS133" s="736"/>
      <c r="AT133" s="73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rIH9kSvB0LIloJQ7ULR8iBXbnoaZZJFQgwgjX8Y+/ugd07dJXglj3ymTcICqtj/EXLaznyyFAruawIeRVZfOcw==" saltValue="ckSXo5+wqvkttRCK8zS3S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99</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uNteHYFU0TZtRCY5hGuiN7wLecf7XiIT6cDKVZQWpMqmDjkFbnBkqMvCQR6Nt0Ei3asprabEzb6KbrKnZjOUTw==" saltValue="n+slyLdZUMirdR6boR2/5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pqzF7gllXpAwDlAqRRY22cURGw0DdyY8RmsEsP/HaajetDXQM1wHj+Me8lkcrJach1J8/WZU8vy3OtDEJ1gbbw==" saltValue="mkEbApdY9rhnx6M6yg0qVQ=="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40" t="s">
        <v>84</v>
      </c>
      <c r="AP7" s="126"/>
      <c r="AQ7" s="137" t="s">
        <v>500</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41"/>
      <c r="AP8" s="127" t="s">
        <v>223</v>
      </c>
      <c r="AQ8" s="138" t="s">
        <v>501</v>
      </c>
      <c r="AR8" s="152" t="s">
        <v>426</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51" t="s">
        <v>502</v>
      </c>
      <c r="AL9" s="1052"/>
      <c r="AM9" s="1052"/>
      <c r="AN9" s="1053"/>
      <c r="AO9" s="116">
        <v>5168962</v>
      </c>
      <c r="AP9" s="116">
        <v>91712</v>
      </c>
      <c r="AQ9" s="139">
        <v>97105</v>
      </c>
      <c r="AR9" s="153">
        <v>-5.6</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51" t="s">
        <v>202</v>
      </c>
      <c r="AL10" s="1052"/>
      <c r="AM10" s="1052"/>
      <c r="AN10" s="1053"/>
      <c r="AO10" s="117">
        <v>691926</v>
      </c>
      <c r="AP10" s="117">
        <v>12277</v>
      </c>
      <c r="AQ10" s="140">
        <v>6971</v>
      </c>
      <c r="AR10" s="154">
        <v>76.099999999999994</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51" t="s">
        <v>398</v>
      </c>
      <c r="AL11" s="1052"/>
      <c r="AM11" s="1052"/>
      <c r="AN11" s="1053"/>
      <c r="AO11" s="117">
        <v>212561</v>
      </c>
      <c r="AP11" s="117">
        <v>3771</v>
      </c>
      <c r="AQ11" s="140">
        <v>2455</v>
      </c>
      <c r="AR11" s="154">
        <v>53.6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51" t="s">
        <v>230</v>
      </c>
      <c r="AL12" s="1052"/>
      <c r="AM12" s="1052"/>
      <c r="AN12" s="1053"/>
      <c r="AO12" s="117" t="s">
        <v>195</v>
      </c>
      <c r="AP12" s="117" t="s">
        <v>195</v>
      </c>
      <c r="AQ12" s="140" t="s">
        <v>195</v>
      </c>
      <c r="AR12" s="154"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51" t="s">
        <v>503</v>
      </c>
      <c r="AL13" s="1052"/>
      <c r="AM13" s="1052"/>
      <c r="AN13" s="1053"/>
      <c r="AO13" s="117">
        <v>105915</v>
      </c>
      <c r="AP13" s="117">
        <v>1879</v>
      </c>
      <c r="AQ13" s="140">
        <v>2470</v>
      </c>
      <c r="AR13" s="154">
        <v>-23.9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51" t="s">
        <v>504</v>
      </c>
      <c r="AL14" s="1052"/>
      <c r="AM14" s="1052"/>
      <c r="AN14" s="1053"/>
      <c r="AO14" s="117">
        <v>107528</v>
      </c>
      <c r="AP14" s="117">
        <v>1908</v>
      </c>
      <c r="AQ14" s="140">
        <v>1963</v>
      </c>
      <c r="AR14" s="154">
        <v>-2.8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54" t="s">
        <v>310</v>
      </c>
      <c r="AL15" s="1055"/>
      <c r="AM15" s="1055"/>
      <c r="AN15" s="1056"/>
      <c r="AO15" s="117">
        <v>-173304</v>
      </c>
      <c r="AP15" s="117">
        <v>-3075</v>
      </c>
      <c r="AQ15" s="140">
        <v>-6265</v>
      </c>
      <c r="AR15" s="154">
        <v>-50.9</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54" t="s">
        <v>267</v>
      </c>
      <c r="AL16" s="1055"/>
      <c r="AM16" s="1055"/>
      <c r="AN16" s="1056"/>
      <c r="AO16" s="117">
        <v>6113588</v>
      </c>
      <c r="AP16" s="117">
        <v>108472</v>
      </c>
      <c r="AQ16" s="140">
        <v>104699</v>
      </c>
      <c r="AR16" s="154">
        <v>3.6</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505</v>
      </c>
      <c r="AP20" s="128" t="s">
        <v>336</v>
      </c>
      <c r="AQ20" s="141" t="s">
        <v>37</v>
      </c>
      <c r="AR20" s="155"/>
    </row>
    <row r="21" spans="1:46" s="81" customFormat="1" ht="13.2" x14ac:dyDescent="0.2">
      <c r="A21" s="83"/>
      <c r="AK21" s="1057" t="s">
        <v>506</v>
      </c>
      <c r="AL21" s="1058"/>
      <c r="AM21" s="1058"/>
      <c r="AN21" s="1059"/>
      <c r="AO21" s="119">
        <v>7.45</v>
      </c>
      <c r="AP21" s="129">
        <v>9.14</v>
      </c>
      <c r="AQ21" s="142">
        <v>-1.69</v>
      </c>
      <c r="AS21" s="161"/>
      <c r="AT21" s="83"/>
    </row>
    <row r="22" spans="1:46" s="81" customFormat="1" ht="13.2" x14ac:dyDescent="0.2">
      <c r="A22" s="83"/>
      <c r="AK22" s="1057" t="s">
        <v>507</v>
      </c>
      <c r="AL22" s="1058"/>
      <c r="AM22" s="1058"/>
      <c r="AN22" s="1059"/>
      <c r="AO22" s="120">
        <v>99.2</v>
      </c>
      <c r="AP22" s="130">
        <v>97.2</v>
      </c>
      <c r="AQ22" s="143">
        <v>2</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50" t="s">
        <v>508</v>
      </c>
      <c r="B26" s="1050"/>
      <c r="C26" s="1050"/>
      <c r="D26" s="1050"/>
      <c r="E26" s="1050"/>
      <c r="F26" s="1050"/>
      <c r="G26" s="1050"/>
      <c r="H26" s="1050"/>
      <c r="I26" s="1050"/>
      <c r="J26" s="1050"/>
      <c r="K26" s="1050"/>
      <c r="L26" s="1050"/>
      <c r="M26" s="1050"/>
      <c r="N26" s="1050"/>
      <c r="O26" s="1050"/>
      <c r="P26" s="1050"/>
      <c r="Q26" s="1050"/>
      <c r="R26" s="1050"/>
      <c r="S26" s="1050"/>
      <c r="T26" s="1050"/>
      <c r="U26" s="1050"/>
      <c r="V26" s="1050"/>
      <c r="W26" s="1050"/>
      <c r="X26" s="1050"/>
      <c r="Y26" s="1050"/>
      <c r="Z26" s="1050"/>
      <c r="AA26" s="1050"/>
      <c r="AB26" s="1050"/>
      <c r="AC26" s="1050"/>
      <c r="AD26" s="1050"/>
      <c r="AE26" s="1050"/>
      <c r="AF26" s="1050"/>
      <c r="AG26" s="1050"/>
      <c r="AH26" s="1050"/>
      <c r="AI26" s="1050"/>
      <c r="AJ26" s="1050"/>
      <c r="AK26" s="1050"/>
      <c r="AL26" s="1050"/>
      <c r="AM26" s="1050"/>
      <c r="AN26" s="1050"/>
      <c r="AO26" s="1050"/>
      <c r="AP26" s="1050"/>
      <c r="AQ26" s="1050"/>
      <c r="AR26" s="1050"/>
      <c r="AS26" s="1050"/>
    </row>
    <row r="27" spans="1:46" ht="13.2" x14ac:dyDescent="0.2">
      <c r="A27" s="85"/>
      <c r="AO27" s="90"/>
      <c r="AP27" s="90"/>
      <c r="AQ27" s="90"/>
      <c r="AR27" s="90"/>
      <c r="AS27" s="90"/>
      <c r="AT27" s="90"/>
    </row>
    <row r="28" spans="1:46" ht="16.2" x14ac:dyDescent="0.2">
      <c r="A28" s="82" t="s">
        <v>259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40" t="s">
        <v>84</v>
      </c>
      <c r="AP30" s="126"/>
      <c r="AQ30" s="137" t="s">
        <v>500</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41"/>
      <c r="AP31" s="127" t="s">
        <v>223</v>
      </c>
      <c r="AQ31" s="138" t="s">
        <v>501</v>
      </c>
      <c r="AR31" s="152" t="s">
        <v>426</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4" t="s">
        <v>509</v>
      </c>
      <c r="AL32" s="1045"/>
      <c r="AM32" s="1045"/>
      <c r="AN32" s="1046"/>
      <c r="AO32" s="117">
        <v>3344241</v>
      </c>
      <c r="AP32" s="117">
        <v>59336</v>
      </c>
      <c r="AQ32" s="144">
        <v>56691</v>
      </c>
      <c r="AR32" s="154">
        <v>4.7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4" t="s">
        <v>510</v>
      </c>
      <c r="AL33" s="1045"/>
      <c r="AM33" s="1045"/>
      <c r="AN33" s="1046"/>
      <c r="AO33" s="117" t="s">
        <v>195</v>
      </c>
      <c r="AP33" s="117" t="s">
        <v>195</v>
      </c>
      <c r="AQ33" s="144" t="s">
        <v>195</v>
      </c>
      <c r="AR33" s="154"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4" t="s">
        <v>511</v>
      </c>
      <c r="AL34" s="1045"/>
      <c r="AM34" s="1045"/>
      <c r="AN34" s="1046"/>
      <c r="AO34" s="117" t="s">
        <v>195</v>
      </c>
      <c r="AP34" s="117" t="s">
        <v>195</v>
      </c>
      <c r="AQ34" s="144">
        <v>230</v>
      </c>
      <c r="AR34" s="154"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4" t="s">
        <v>512</v>
      </c>
      <c r="AL35" s="1045"/>
      <c r="AM35" s="1045"/>
      <c r="AN35" s="1046"/>
      <c r="AO35" s="117">
        <v>473947</v>
      </c>
      <c r="AP35" s="117">
        <v>8409</v>
      </c>
      <c r="AQ35" s="144">
        <v>14249</v>
      </c>
      <c r="AR35" s="154">
        <v>-41</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4" t="s">
        <v>31</v>
      </c>
      <c r="AL36" s="1045"/>
      <c r="AM36" s="1045"/>
      <c r="AN36" s="1046"/>
      <c r="AO36" s="117">
        <v>327892</v>
      </c>
      <c r="AP36" s="117">
        <v>5818</v>
      </c>
      <c r="AQ36" s="144">
        <v>1629</v>
      </c>
      <c r="AR36" s="154">
        <v>257.2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4" t="s">
        <v>345</v>
      </c>
      <c r="AL37" s="1045"/>
      <c r="AM37" s="1045"/>
      <c r="AN37" s="1046"/>
      <c r="AO37" s="117">
        <v>31746</v>
      </c>
      <c r="AP37" s="117">
        <v>563</v>
      </c>
      <c r="AQ37" s="144">
        <v>220</v>
      </c>
      <c r="AR37" s="154">
        <v>155.9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7" t="s">
        <v>513</v>
      </c>
      <c r="AL38" s="1048"/>
      <c r="AM38" s="1048"/>
      <c r="AN38" s="1049"/>
      <c r="AO38" s="121">
        <v>748</v>
      </c>
      <c r="AP38" s="121">
        <v>13</v>
      </c>
      <c r="AQ38" s="145">
        <v>2</v>
      </c>
      <c r="AR38" s="143">
        <v>550</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7" t="s">
        <v>82</v>
      </c>
      <c r="AL39" s="1048"/>
      <c r="AM39" s="1048"/>
      <c r="AN39" s="1049"/>
      <c r="AO39" s="117">
        <v>-197054</v>
      </c>
      <c r="AP39" s="117">
        <v>-3496</v>
      </c>
      <c r="AQ39" s="144">
        <v>-3294</v>
      </c>
      <c r="AR39" s="154">
        <v>6.1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4" t="s">
        <v>514</v>
      </c>
      <c r="AL40" s="1045"/>
      <c r="AM40" s="1045"/>
      <c r="AN40" s="1046"/>
      <c r="AO40" s="117">
        <v>-2543423</v>
      </c>
      <c r="AP40" s="117">
        <v>-45127</v>
      </c>
      <c r="AQ40" s="144">
        <v>-48952</v>
      </c>
      <c r="AR40" s="154">
        <v>-7.8</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4" t="s">
        <v>388</v>
      </c>
      <c r="AL41" s="1035"/>
      <c r="AM41" s="1035"/>
      <c r="AN41" s="1036"/>
      <c r="AO41" s="117">
        <v>1438097</v>
      </c>
      <c r="AP41" s="117">
        <v>25516</v>
      </c>
      <c r="AQ41" s="144">
        <v>20775</v>
      </c>
      <c r="AR41" s="154">
        <v>22.8</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42" t="s">
        <v>84</v>
      </c>
      <c r="AN49" s="1037" t="s">
        <v>445</v>
      </c>
      <c r="AO49" s="1038"/>
      <c r="AP49" s="1038"/>
      <c r="AQ49" s="1038"/>
      <c r="AR49" s="1039"/>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43"/>
      <c r="AN50" s="113" t="s">
        <v>493</v>
      </c>
      <c r="AO50" s="123" t="s">
        <v>494</v>
      </c>
      <c r="AP50" s="134" t="s">
        <v>517</v>
      </c>
      <c r="AQ50" s="147" t="s">
        <v>383</v>
      </c>
      <c r="AR50" s="157" t="s">
        <v>518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3113989</v>
      </c>
      <c r="AN51" s="114">
        <v>52559</v>
      </c>
      <c r="AO51" s="124">
        <v>18.2</v>
      </c>
      <c r="AP51" s="135">
        <v>67009</v>
      </c>
      <c r="AQ51" s="148">
        <v>-6.4</v>
      </c>
      <c r="AR51" s="158">
        <v>24.6</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269</v>
      </c>
      <c r="AM52" s="108">
        <v>1710319</v>
      </c>
      <c r="AN52" s="115">
        <v>28867</v>
      </c>
      <c r="AO52" s="125">
        <v>40.700000000000003</v>
      </c>
      <c r="AP52" s="136">
        <v>43028</v>
      </c>
      <c r="AQ52" s="149">
        <v>-4.5999999999999996</v>
      </c>
      <c r="AR52" s="159">
        <v>45.3</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319</v>
      </c>
      <c r="AL53" s="102"/>
      <c r="AM53" s="107">
        <v>4011992</v>
      </c>
      <c r="AN53" s="114">
        <v>68596</v>
      </c>
      <c r="AO53" s="124">
        <v>30.5</v>
      </c>
      <c r="AP53" s="135">
        <v>40807</v>
      </c>
      <c r="AQ53" s="148">
        <v>-39.1</v>
      </c>
      <c r="AR53" s="158">
        <v>69.599999999999994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269</v>
      </c>
      <c r="AM54" s="108">
        <v>2663538</v>
      </c>
      <c r="AN54" s="115">
        <v>45541</v>
      </c>
      <c r="AO54" s="125">
        <v>57.8</v>
      </c>
      <c r="AP54" s="136">
        <v>19520</v>
      </c>
      <c r="AQ54" s="149">
        <v>-54.6</v>
      </c>
      <c r="AR54" s="159">
        <v>112.4</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3373571</v>
      </c>
      <c r="AN55" s="114">
        <v>58429</v>
      </c>
      <c r="AO55" s="124">
        <v>-14.8</v>
      </c>
      <c r="AP55" s="135">
        <v>37343</v>
      </c>
      <c r="AQ55" s="148">
        <v>-8.5</v>
      </c>
      <c r="AR55" s="158">
        <v>-6.3</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269</v>
      </c>
      <c r="AM56" s="108">
        <v>1430670</v>
      </c>
      <c r="AN56" s="115">
        <v>24779</v>
      </c>
      <c r="AO56" s="125">
        <v>-45.6</v>
      </c>
      <c r="AP56" s="136">
        <v>17633</v>
      </c>
      <c r="AQ56" s="149">
        <v>-9.6999999999999993</v>
      </c>
      <c r="AR56" s="159">
        <v>-35.9</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520</v>
      </c>
      <c r="AL57" s="102"/>
      <c r="AM57" s="107">
        <v>5302041</v>
      </c>
      <c r="AN57" s="114">
        <v>92903</v>
      </c>
      <c r="AO57" s="124">
        <v>59</v>
      </c>
      <c r="AP57" s="135">
        <v>47407</v>
      </c>
      <c r="AQ57" s="148">
        <v>27</v>
      </c>
      <c r="AR57" s="158">
        <v>32</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269</v>
      </c>
      <c r="AM58" s="108">
        <v>3183640</v>
      </c>
      <c r="AN58" s="115">
        <v>55784</v>
      </c>
      <c r="AO58" s="125">
        <v>125.1</v>
      </c>
      <c r="AP58" s="136">
        <v>27543</v>
      </c>
      <c r="AQ58" s="149">
        <v>56.2</v>
      </c>
      <c r="AR58" s="159">
        <v>68.900000000000006</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521</v>
      </c>
      <c r="AL59" s="102"/>
      <c r="AM59" s="107">
        <v>4012110</v>
      </c>
      <c r="AN59" s="114">
        <v>71186</v>
      </c>
      <c r="AO59" s="124">
        <v>-23.4</v>
      </c>
      <c r="AP59" s="135">
        <v>49754</v>
      </c>
      <c r="AQ59" s="148">
        <v>5</v>
      </c>
      <c r="AR59" s="158">
        <v>-28.4</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269</v>
      </c>
      <c r="AM60" s="108">
        <v>1563941</v>
      </c>
      <c r="AN60" s="115">
        <v>27749</v>
      </c>
      <c r="AO60" s="125">
        <v>-50.3</v>
      </c>
      <c r="AP60" s="136">
        <v>21592</v>
      </c>
      <c r="AQ60" s="149">
        <v>-21.6</v>
      </c>
      <c r="AR60" s="159">
        <v>-28.7</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522</v>
      </c>
      <c r="AL61" s="105"/>
      <c r="AM61" s="107">
        <v>3962741</v>
      </c>
      <c r="AN61" s="114">
        <v>68735</v>
      </c>
      <c r="AO61" s="124">
        <v>13.9</v>
      </c>
      <c r="AP61" s="135">
        <v>48464</v>
      </c>
      <c r="AQ61" s="150">
        <v>-4.4000000000000004</v>
      </c>
      <c r="AR61" s="158">
        <v>18.3</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269</v>
      </c>
      <c r="AM62" s="108">
        <v>2110422</v>
      </c>
      <c r="AN62" s="115">
        <v>36544</v>
      </c>
      <c r="AO62" s="125">
        <v>25.5</v>
      </c>
      <c r="AP62" s="136">
        <v>25863</v>
      </c>
      <c r="AQ62" s="149">
        <v>-6.9</v>
      </c>
      <c r="AR62" s="159">
        <v>32.4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WeyS8MvdGpZxTiY4bKqhNAaJsNrE5Ckz0J84Yrsfw7wMmIIlZ/Gi38OO2CEQz2DFQ5vLIN0GQvJqT3/HA0/NPg==" saltValue="PeCSQGQu5dGBQEurHciyl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tOxb0ZNm2PjgD6/2Wud8nDWp/k+aAqCiX/2iS6etEq6b48k+Qu4bzeWDcUTAP10mlDtg5rKYICTHPpgQC+OIQ==" saltValue="MFwWU7YPzzM+b3GplWEMu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BC7nJmfbF1Uund9HUHrRisuaX7KLiVlFaY05cvalXwkIuoCNl4MnBrFRRZ5OiY2n/bmA2rcCgyB+rbqPXyiA8g==" saltValue="l09o+WKmwtfmk0rKlOY+1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4</v>
      </c>
      <c r="C46" s="170"/>
      <c r="D46" s="170"/>
      <c r="E46" s="171" t="s">
        <v>16</v>
      </c>
      <c r="F46" s="172" t="s">
        <v>524</v>
      </c>
      <c r="G46" s="176" t="s">
        <v>525</v>
      </c>
      <c r="H46" s="176" t="s">
        <v>526</v>
      </c>
      <c r="I46" s="176" t="s">
        <v>250</v>
      </c>
      <c r="J46" s="181" t="s">
        <v>527</v>
      </c>
    </row>
    <row r="47" spans="2:10" ht="57.75" customHeight="1" x14ac:dyDescent="0.2">
      <c r="B47" s="167"/>
      <c r="C47" s="1060" t="s">
        <v>3</v>
      </c>
      <c r="D47" s="1060"/>
      <c r="E47" s="1061"/>
      <c r="F47" s="173">
        <v>13.73</v>
      </c>
      <c r="G47" s="177">
        <v>15.15</v>
      </c>
      <c r="H47" s="177">
        <v>19.22</v>
      </c>
      <c r="I47" s="177">
        <v>19.739999999999998</v>
      </c>
      <c r="J47" s="182">
        <v>18.77</v>
      </c>
    </row>
    <row r="48" spans="2:10" ht="57.75" customHeight="1" x14ac:dyDescent="0.2">
      <c r="B48" s="168"/>
      <c r="C48" s="1062" t="s">
        <v>9</v>
      </c>
      <c r="D48" s="1062"/>
      <c r="E48" s="1063"/>
      <c r="F48" s="174">
        <v>7.07</v>
      </c>
      <c r="G48" s="178">
        <v>9.16</v>
      </c>
      <c r="H48" s="178">
        <v>5.52</v>
      </c>
      <c r="I48" s="178">
        <v>6</v>
      </c>
      <c r="J48" s="183">
        <v>4.01</v>
      </c>
    </row>
    <row r="49" spans="2:10" ht="57.75" customHeight="1" x14ac:dyDescent="0.2">
      <c r="B49" s="169"/>
      <c r="C49" s="1064" t="s">
        <v>15</v>
      </c>
      <c r="D49" s="1064"/>
      <c r="E49" s="1065"/>
      <c r="F49" s="175" t="s">
        <v>528</v>
      </c>
      <c r="G49" s="179" t="s">
        <v>529</v>
      </c>
      <c r="H49" s="179" t="s">
        <v>530</v>
      </c>
      <c r="I49" s="179">
        <v>0.05</v>
      </c>
      <c r="J49" s="184" t="s">
        <v>531</v>
      </c>
    </row>
    <row r="50" spans="2:10" ht="13.2" x14ac:dyDescent="0.2"/>
  </sheetData>
  <sheetProtection algorithmName="SHA-512" hashValue="VNXCl2KfaQufdgkawDXuGbTDMqM5wBMcI3i+A3WhkOjy8sVc24WwqdmjrnipCVW6zr2kX61q3s96h9+p/hTMkA==" saltValue="TDJuinZZFAIzZJn70X+K7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524</v>
      </c>
      <c r="G33" s="199" t="s">
        <v>525</v>
      </c>
      <c r="H33" s="199" t="s">
        <v>526</v>
      </c>
      <c r="I33" s="199" t="s">
        <v>250</v>
      </c>
      <c r="J33" s="203" t="s">
        <v>527</v>
      </c>
      <c r="K33" s="185"/>
      <c r="L33" s="185"/>
      <c r="M33" s="185"/>
      <c r="N33" s="185"/>
      <c r="O33" s="185"/>
      <c r="P33" s="185"/>
    </row>
    <row r="34" spans="1:16" ht="39" customHeight="1" x14ac:dyDescent="0.2">
      <c r="A34" s="185"/>
      <c r="B34" s="187"/>
      <c r="C34" s="1070" t="s">
        <v>301</v>
      </c>
      <c r="D34" s="1070"/>
      <c r="E34" s="1071"/>
      <c r="F34" s="196">
        <v>6.88</v>
      </c>
      <c r="G34" s="200">
        <v>8.91</v>
      </c>
      <c r="H34" s="200">
        <v>5.18</v>
      </c>
      <c r="I34" s="200">
        <v>5.9</v>
      </c>
      <c r="J34" s="204">
        <v>3.91</v>
      </c>
      <c r="K34" s="185"/>
      <c r="L34" s="185"/>
      <c r="M34" s="185"/>
      <c r="N34" s="185"/>
      <c r="O34" s="185"/>
      <c r="P34" s="185"/>
    </row>
    <row r="35" spans="1:16" ht="39" customHeight="1" x14ac:dyDescent="0.2">
      <c r="A35" s="185"/>
      <c r="B35" s="188"/>
      <c r="C35" s="1066" t="s">
        <v>351</v>
      </c>
      <c r="D35" s="1066"/>
      <c r="E35" s="1067"/>
      <c r="F35" s="197">
        <v>1.34</v>
      </c>
      <c r="G35" s="201">
        <v>1.34</v>
      </c>
      <c r="H35" s="201">
        <v>0.95</v>
      </c>
      <c r="I35" s="201">
        <v>0.59</v>
      </c>
      <c r="J35" s="205">
        <v>0.97</v>
      </c>
      <c r="K35" s="185"/>
      <c r="L35" s="185"/>
      <c r="M35" s="185"/>
      <c r="N35" s="185"/>
      <c r="O35" s="185"/>
      <c r="P35" s="185"/>
    </row>
    <row r="36" spans="1:16" ht="39" customHeight="1" x14ac:dyDescent="0.2">
      <c r="A36" s="185"/>
      <c r="B36" s="188"/>
      <c r="C36" s="1066" t="s">
        <v>279</v>
      </c>
      <c r="D36" s="1066"/>
      <c r="E36" s="1067"/>
      <c r="F36" s="197">
        <v>1.86</v>
      </c>
      <c r="G36" s="201">
        <v>2.2000000000000002</v>
      </c>
      <c r="H36" s="201">
        <v>1.78</v>
      </c>
      <c r="I36" s="201">
        <v>1.6800000000000002</v>
      </c>
      <c r="J36" s="205">
        <v>0.82</v>
      </c>
      <c r="K36" s="185"/>
      <c r="L36" s="185"/>
      <c r="M36" s="185"/>
      <c r="N36" s="185"/>
      <c r="O36" s="185"/>
      <c r="P36" s="185"/>
    </row>
    <row r="37" spans="1:16" ht="39" customHeight="1" x14ac:dyDescent="0.2">
      <c r="A37" s="185"/>
      <c r="B37" s="188"/>
      <c r="C37" s="1066" t="s">
        <v>452</v>
      </c>
      <c r="D37" s="1066"/>
      <c r="E37" s="1067"/>
      <c r="F37" s="197">
        <v>0.1</v>
      </c>
      <c r="G37" s="201">
        <v>0.09</v>
      </c>
      <c r="H37" s="201">
        <v>0.09</v>
      </c>
      <c r="I37" s="201">
        <v>0.09</v>
      </c>
      <c r="J37" s="205">
        <v>0.09</v>
      </c>
      <c r="K37" s="185"/>
      <c r="L37" s="185"/>
      <c r="M37" s="185"/>
      <c r="N37" s="185"/>
      <c r="O37" s="185"/>
      <c r="P37" s="185"/>
    </row>
    <row r="38" spans="1:16" ht="39" customHeight="1" x14ac:dyDescent="0.2">
      <c r="A38" s="185"/>
      <c r="B38" s="188"/>
      <c r="C38" s="1066" t="s">
        <v>460</v>
      </c>
      <c r="D38" s="1066"/>
      <c r="E38" s="1067"/>
      <c r="F38" s="197">
        <v>0.04</v>
      </c>
      <c r="G38" s="201">
        <v>0.02</v>
      </c>
      <c r="H38" s="201">
        <v>0.04</v>
      </c>
      <c r="I38" s="201">
        <v>0.04</v>
      </c>
      <c r="J38" s="205">
        <v>0.03</v>
      </c>
      <c r="K38" s="185"/>
      <c r="L38" s="185"/>
      <c r="M38" s="185"/>
      <c r="N38" s="185"/>
      <c r="O38" s="185"/>
      <c r="P38" s="185"/>
    </row>
    <row r="39" spans="1:16" ht="39" customHeight="1" x14ac:dyDescent="0.2">
      <c r="A39" s="185"/>
      <c r="B39" s="188"/>
      <c r="C39" s="1066" t="s">
        <v>463</v>
      </c>
      <c r="D39" s="1066"/>
      <c r="E39" s="1067"/>
      <c r="F39" s="197">
        <v>0.01</v>
      </c>
      <c r="G39" s="201">
        <v>0.02</v>
      </c>
      <c r="H39" s="201">
        <v>0.01</v>
      </c>
      <c r="I39" s="201">
        <v>0.02</v>
      </c>
      <c r="J39" s="205">
        <v>0.01</v>
      </c>
      <c r="K39" s="185"/>
      <c r="L39" s="185"/>
      <c r="M39" s="185"/>
      <c r="N39" s="185"/>
      <c r="O39" s="185"/>
      <c r="P39" s="185"/>
    </row>
    <row r="40" spans="1:16" ht="39" customHeight="1" x14ac:dyDescent="0.2">
      <c r="A40" s="185"/>
      <c r="B40" s="188"/>
      <c r="C40" s="1066" t="s">
        <v>461</v>
      </c>
      <c r="D40" s="1066"/>
      <c r="E40" s="1067"/>
      <c r="F40" s="197">
        <v>0.02</v>
      </c>
      <c r="G40" s="201">
        <v>0.01</v>
      </c>
      <c r="H40" s="201">
        <v>0.02</v>
      </c>
      <c r="I40" s="201">
        <v>0.01</v>
      </c>
      <c r="J40" s="205">
        <v>0.01</v>
      </c>
      <c r="K40" s="185"/>
      <c r="L40" s="185"/>
      <c r="M40" s="185"/>
      <c r="N40" s="185"/>
      <c r="O40" s="185"/>
      <c r="P40" s="185"/>
    </row>
    <row r="41" spans="1:16" ht="39" customHeight="1" x14ac:dyDescent="0.2">
      <c r="A41" s="185"/>
      <c r="B41" s="188"/>
      <c r="C41" s="1066" t="s">
        <v>448</v>
      </c>
      <c r="D41" s="1066"/>
      <c r="E41" s="1067"/>
      <c r="F41" s="197">
        <v>0</v>
      </c>
      <c r="G41" s="201">
        <v>0</v>
      </c>
      <c r="H41" s="201">
        <v>0</v>
      </c>
      <c r="I41" s="201">
        <v>0</v>
      </c>
      <c r="J41" s="205">
        <v>0</v>
      </c>
      <c r="K41" s="185"/>
      <c r="L41" s="185"/>
      <c r="M41" s="185"/>
      <c r="N41" s="185"/>
      <c r="O41" s="185"/>
      <c r="P41" s="185"/>
    </row>
    <row r="42" spans="1:16" ht="39" customHeight="1" x14ac:dyDescent="0.2">
      <c r="A42" s="185"/>
      <c r="B42" s="189"/>
      <c r="C42" s="1066" t="s">
        <v>532</v>
      </c>
      <c r="D42" s="1066"/>
      <c r="E42" s="1067"/>
      <c r="F42" s="197" t="s">
        <v>195</v>
      </c>
      <c r="G42" s="201" t="s">
        <v>195</v>
      </c>
      <c r="H42" s="201" t="s">
        <v>195</v>
      </c>
      <c r="I42" s="201" t="s">
        <v>195</v>
      </c>
      <c r="J42" s="205" t="s">
        <v>195</v>
      </c>
      <c r="K42" s="185"/>
      <c r="L42" s="185"/>
      <c r="M42" s="185"/>
      <c r="N42" s="185"/>
      <c r="O42" s="185"/>
      <c r="P42" s="185"/>
    </row>
    <row r="43" spans="1:16" ht="39" customHeight="1" x14ac:dyDescent="0.2">
      <c r="A43" s="185"/>
      <c r="B43" s="190"/>
      <c r="C43" s="1068" t="s">
        <v>298</v>
      </c>
      <c r="D43" s="1068"/>
      <c r="E43" s="1069"/>
      <c r="F43" s="198">
        <v>0.14000000000000001</v>
      </c>
      <c r="G43" s="202">
        <v>0.14000000000000001</v>
      </c>
      <c r="H43" s="202">
        <v>0.23</v>
      </c>
      <c r="I43" s="202">
        <v>0</v>
      </c>
      <c r="J43" s="206" t="s">
        <v>195</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H6FZQVeim5pn1obmGW3862dP7qFRhZmBMgPgzjo4i0kt3pEMITlR6ohzqh6/Hh8jBqaQbnnSMHCwwGi6qdC+g==" saltValue="5+DS4D16Uabj/Axx7yUyY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524</v>
      </c>
      <c r="L44" s="235" t="s">
        <v>525</v>
      </c>
      <c r="M44" s="235" t="s">
        <v>526</v>
      </c>
      <c r="N44" s="235" t="s">
        <v>250</v>
      </c>
      <c r="O44" s="244" t="s">
        <v>527</v>
      </c>
      <c r="P44" s="85"/>
      <c r="Q44" s="85"/>
      <c r="R44" s="85"/>
      <c r="S44" s="85"/>
      <c r="T44" s="85"/>
      <c r="U44" s="85"/>
    </row>
    <row r="45" spans="1:21" ht="30.75" customHeight="1" x14ac:dyDescent="0.2">
      <c r="A45" s="85"/>
      <c r="B45" s="1087" t="s">
        <v>23</v>
      </c>
      <c r="C45" s="1088"/>
      <c r="D45" s="216"/>
      <c r="E45" s="1101" t="s">
        <v>21</v>
      </c>
      <c r="F45" s="1101"/>
      <c r="G45" s="1101"/>
      <c r="H45" s="1101"/>
      <c r="I45" s="1101"/>
      <c r="J45" s="1102"/>
      <c r="K45" s="227">
        <v>3440</v>
      </c>
      <c r="L45" s="236">
        <v>3450</v>
      </c>
      <c r="M45" s="236">
        <v>3542</v>
      </c>
      <c r="N45" s="236">
        <v>3379</v>
      </c>
      <c r="O45" s="245">
        <v>3344</v>
      </c>
      <c r="P45" s="85"/>
      <c r="Q45" s="85"/>
      <c r="R45" s="85"/>
      <c r="S45" s="85"/>
      <c r="T45" s="85"/>
      <c r="U45" s="85"/>
    </row>
    <row r="46" spans="1:21" ht="30.75" customHeight="1" x14ac:dyDescent="0.2">
      <c r="A46" s="85"/>
      <c r="B46" s="1089"/>
      <c r="C46" s="1090"/>
      <c r="D46" s="217"/>
      <c r="E46" s="1093" t="s">
        <v>26</v>
      </c>
      <c r="F46" s="1093"/>
      <c r="G46" s="1093"/>
      <c r="H46" s="1093"/>
      <c r="I46" s="1093"/>
      <c r="J46" s="1094"/>
      <c r="K46" s="228" t="s">
        <v>195</v>
      </c>
      <c r="L46" s="237" t="s">
        <v>195</v>
      </c>
      <c r="M46" s="237" t="s">
        <v>195</v>
      </c>
      <c r="N46" s="237" t="s">
        <v>195</v>
      </c>
      <c r="O46" s="246" t="s">
        <v>195</v>
      </c>
      <c r="P46" s="85"/>
      <c r="Q46" s="85"/>
      <c r="R46" s="85"/>
      <c r="S46" s="85"/>
      <c r="T46" s="85"/>
      <c r="U46" s="85"/>
    </row>
    <row r="47" spans="1:21" ht="30.75" customHeight="1" x14ac:dyDescent="0.2">
      <c r="A47" s="85"/>
      <c r="B47" s="1089"/>
      <c r="C47" s="1090"/>
      <c r="D47" s="217"/>
      <c r="E47" s="1093" t="s">
        <v>30</v>
      </c>
      <c r="F47" s="1093"/>
      <c r="G47" s="1093"/>
      <c r="H47" s="1093"/>
      <c r="I47" s="1093"/>
      <c r="J47" s="1094"/>
      <c r="K47" s="228" t="s">
        <v>195</v>
      </c>
      <c r="L47" s="237" t="s">
        <v>195</v>
      </c>
      <c r="M47" s="237" t="s">
        <v>195</v>
      </c>
      <c r="N47" s="237" t="s">
        <v>195</v>
      </c>
      <c r="O47" s="246" t="s">
        <v>195</v>
      </c>
      <c r="P47" s="85"/>
      <c r="Q47" s="85"/>
      <c r="R47" s="85"/>
      <c r="S47" s="85"/>
      <c r="T47" s="85"/>
      <c r="U47" s="85"/>
    </row>
    <row r="48" spans="1:21" ht="30.75" customHeight="1" x14ac:dyDescent="0.2">
      <c r="A48" s="85"/>
      <c r="B48" s="1089"/>
      <c r="C48" s="1090"/>
      <c r="D48" s="217"/>
      <c r="E48" s="1093" t="s">
        <v>33</v>
      </c>
      <c r="F48" s="1093"/>
      <c r="G48" s="1093"/>
      <c r="H48" s="1093"/>
      <c r="I48" s="1093"/>
      <c r="J48" s="1094"/>
      <c r="K48" s="228">
        <v>448</v>
      </c>
      <c r="L48" s="237">
        <v>433</v>
      </c>
      <c r="M48" s="237">
        <v>418</v>
      </c>
      <c r="N48" s="237">
        <v>467</v>
      </c>
      <c r="O48" s="246">
        <v>474</v>
      </c>
      <c r="P48" s="85"/>
      <c r="Q48" s="85"/>
      <c r="R48" s="85"/>
      <c r="S48" s="85"/>
      <c r="T48" s="85"/>
      <c r="U48" s="85"/>
    </row>
    <row r="49" spans="1:21" ht="30.75" customHeight="1" x14ac:dyDescent="0.2">
      <c r="A49" s="85"/>
      <c r="B49" s="1089"/>
      <c r="C49" s="1090"/>
      <c r="D49" s="217"/>
      <c r="E49" s="1093" t="s">
        <v>0</v>
      </c>
      <c r="F49" s="1093"/>
      <c r="G49" s="1093"/>
      <c r="H49" s="1093"/>
      <c r="I49" s="1093"/>
      <c r="J49" s="1094"/>
      <c r="K49" s="228">
        <v>289</v>
      </c>
      <c r="L49" s="237">
        <v>288</v>
      </c>
      <c r="M49" s="237">
        <v>306</v>
      </c>
      <c r="N49" s="237">
        <v>325</v>
      </c>
      <c r="O49" s="246">
        <v>328</v>
      </c>
      <c r="P49" s="85"/>
      <c r="Q49" s="85"/>
      <c r="R49" s="85"/>
      <c r="S49" s="85"/>
      <c r="T49" s="85"/>
      <c r="U49" s="85"/>
    </row>
    <row r="50" spans="1:21" ht="30.75" customHeight="1" x14ac:dyDescent="0.2">
      <c r="A50" s="85"/>
      <c r="B50" s="1089"/>
      <c r="C50" s="1090"/>
      <c r="D50" s="217"/>
      <c r="E50" s="1093" t="s">
        <v>38</v>
      </c>
      <c r="F50" s="1093"/>
      <c r="G50" s="1093"/>
      <c r="H50" s="1093"/>
      <c r="I50" s="1093"/>
      <c r="J50" s="1094"/>
      <c r="K50" s="228">
        <v>10</v>
      </c>
      <c r="L50" s="237">
        <v>4</v>
      </c>
      <c r="M50" s="237">
        <v>29</v>
      </c>
      <c r="N50" s="237">
        <v>25</v>
      </c>
      <c r="O50" s="246">
        <v>32</v>
      </c>
      <c r="P50" s="85"/>
      <c r="Q50" s="85"/>
      <c r="R50" s="85"/>
      <c r="S50" s="85"/>
      <c r="T50" s="85"/>
      <c r="U50" s="85"/>
    </row>
    <row r="51" spans="1:21" ht="30.75" customHeight="1" x14ac:dyDescent="0.2">
      <c r="A51" s="85"/>
      <c r="B51" s="1091"/>
      <c r="C51" s="1092"/>
      <c r="D51" s="218"/>
      <c r="E51" s="1093" t="s">
        <v>40</v>
      </c>
      <c r="F51" s="1093"/>
      <c r="G51" s="1093"/>
      <c r="H51" s="1093"/>
      <c r="I51" s="1093"/>
      <c r="J51" s="1094"/>
      <c r="K51" s="228">
        <v>0</v>
      </c>
      <c r="L51" s="237">
        <v>1</v>
      </c>
      <c r="M51" s="237" t="s">
        <v>195</v>
      </c>
      <c r="N51" s="237">
        <v>1</v>
      </c>
      <c r="O51" s="246">
        <v>1</v>
      </c>
      <c r="P51" s="85"/>
      <c r="Q51" s="85"/>
      <c r="R51" s="85"/>
      <c r="S51" s="85"/>
      <c r="T51" s="85"/>
      <c r="U51" s="85"/>
    </row>
    <row r="52" spans="1:21" ht="30.75" customHeight="1" x14ac:dyDescent="0.2">
      <c r="A52" s="85"/>
      <c r="B52" s="1095" t="s">
        <v>44</v>
      </c>
      <c r="C52" s="1096"/>
      <c r="D52" s="218"/>
      <c r="E52" s="1093" t="s">
        <v>46</v>
      </c>
      <c r="F52" s="1093"/>
      <c r="G52" s="1093"/>
      <c r="H52" s="1093"/>
      <c r="I52" s="1093"/>
      <c r="J52" s="1094"/>
      <c r="K52" s="228">
        <v>2870</v>
      </c>
      <c r="L52" s="237">
        <v>2873</v>
      </c>
      <c r="M52" s="237">
        <v>2881</v>
      </c>
      <c r="N52" s="237">
        <v>2827</v>
      </c>
      <c r="O52" s="246">
        <v>2740</v>
      </c>
      <c r="P52" s="85"/>
      <c r="Q52" s="85"/>
      <c r="R52" s="85"/>
      <c r="S52" s="85"/>
      <c r="T52" s="85"/>
      <c r="U52" s="85"/>
    </row>
    <row r="53" spans="1:21" ht="30.75" customHeight="1" x14ac:dyDescent="0.2">
      <c r="A53" s="85"/>
      <c r="B53" s="1097" t="s">
        <v>48</v>
      </c>
      <c r="C53" s="1098"/>
      <c r="D53" s="219"/>
      <c r="E53" s="1099" t="s">
        <v>52</v>
      </c>
      <c r="F53" s="1099"/>
      <c r="G53" s="1099"/>
      <c r="H53" s="1099"/>
      <c r="I53" s="1099"/>
      <c r="J53" s="1100"/>
      <c r="K53" s="229">
        <v>1317</v>
      </c>
      <c r="L53" s="238">
        <v>1303</v>
      </c>
      <c r="M53" s="238">
        <v>1414</v>
      </c>
      <c r="N53" s="238">
        <v>1370</v>
      </c>
      <c r="O53" s="247">
        <v>1439</v>
      </c>
      <c r="P53" s="85"/>
      <c r="Q53" s="85"/>
      <c r="R53" s="85"/>
      <c r="S53" s="85"/>
      <c r="T53" s="85"/>
      <c r="U53" s="85"/>
    </row>
    <row r="54" spans="1:21" ht="24" customHeight="1" x14ac:dyDescent="0.2">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524</v>
      </c>
      <c r="L57" s="239" t="s">
        <v>525</v>
      </c>
      <c r="M57" s="239" t="s">
        <v>526</v>
      </c>
      <c r="N57" s="239" t="s">
        <v>250</v>
      </c>
      <c r="O57" s="249" t="s">
        <v>527</v>
      </c>
      <c r="P57" s="85"/>
      <c r="Q57" s="85"/>
      <c r="R57" s="85"/>
      <c r="S57" s="85"/>
      <c r="T57" s="85"/>
      <c r="U57" s="85"/>
    </row>
    <row r="58" spans="1:21" ht="31.5" customHeight="1" x14ac:dyDescent="0.2">
      <c r="B58" s="1081" t="s">
        <v>58</v>
      </c>
      <c r="C58" s="1082"/>
      <c r="D58" s="1072" t="s">
        <v>60</v>
      </c>
      <c r="E58" s="1073"/>
      <c r="F58" s="1073"/>
      <c r="G58" s="1073"/>
      <c r="H58" s="1073"/>
      <c r="I58" s="1073"/>
      <c r="J58" s="1074"/>
      <c r="K58" s="232"/>
      <c r="L58" s="240"/>
      <c r="M58" s="240"/>
      <c r="N58" s="240"/>
      <c r="O58" s="250"/>
    </row>
    <row r="59" spans="1:21" ht="31.5" customHeight="1" x14ac:dyDescent="0.2">
      <c r="B59" s="1083"/>
      <c r="C59" s="1084"/>
      <c r="D59" s="1075" t="s">
        <v>13</v>
      </c>
      <c r="E59" s="1076"/>
      <c r="F59" s="1076"/>
      <c r="G59" s="1076"/>
      <c r="H59" s="1076"/>
      <c r="I59" s="1076"/>
      <c r="J59" s="1077"/>
      <c r="K59" s="233"/>
      <c r="L59" s="241"/>
      <c r="M59" s="241"/>
      <c r="N59" s="241"/>
      <c r="O59" s="251"/>
    </row>
    <row r="60" spans="1:21" ht="31.5" customHeight="1" x14ac:dyDescent="0.2">
      <c r="B60" s="1085"/>
      <c r="C60" s="1086"/>
      <c r="D60" s="1078" t="s">
        <v>62</v>
      </c>
      <c r="E60" s="1079"/>
      <c r="F60" s="1079"/>
      <c r="G60" s="1079"/>
      <c r="H60" s="1079"/>
      <c r="I60" s="1079"/>
      <c r="J60" s="1080"/>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L5/v1ZL/KRjPpnF0bzARM1Na8F7Q+JQEP6YHrTWIKzOOy07paT4m6+brEXbgrm1c+I1wDD0TxZEgFLWT0uAKuQ==" saltValue="7paKoEZsU1YnmQYzQyZgW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524</v>
      </c>
      <c r="J40" s="235" t="s">
        <v>525</v>
      </c>
      <c r="K40" s="235" t="s">
        <v>526</v>
      </c>
      <c r="L40" s="235" t="s">
        <v>250</v>
      </c>
      <c r="M40" s="264" t="s">
        <v>527</v>
      </c>
    </row>
    <row r="41" spans="2:13" ht="27.75" customHeight="1" x14ac:dyDescent="0.2">
      <c r="B41" s="1087" t="s">
        <v>35</v>
      </c>
      <c r="C41" s="1088"/>
      <c r="D41" s="216"/>
      <c r="E41" s="1112" t="s">
        <v>56</v>
      </c>
      <c r="F41" s="1112"/>
      <c r="G41" s="1112"/>
      <c r="H41" s="1113"/>
      <c r="I41" s="257">
        <v>34931</v>
      </c>
      <c r="J41" s="261">
        <v>35287</v>
      </c>
      <c r="K41" s="261">
        <v>33622</v>
      </c>
      <c r="L41" s="261">
        <v>32938</v>
      </c>
      <c r="M41" s="265">
        <v>31196</v>
      </c>
    </row>
    <row r="42" spans="2:13" ht="27.75" customHeight="1" x14ac:dyDescent="0.2">
      <c r="B42" s="1089"/>
      <c r="C42" s="1090"/>
      <c r="D42" s="217"/>
      <c r="E42" s="1103" t="s">
        <v>67</v>
      </c>
      <c r="F42" s="1103"/>
      <c r="G42" s="1103"/>
      <c r="H42" s="1104"/>
      <c r="I42" s="258">
        <v>7</v>
      </c>
      <c r="J42" s="262">
        <v>4</v>
      </c>
      <c r="K42" s="262" t="s">
        <v>195</v>
      </c>
      <c r="L42" s="262" t="s">
        <v>195</v>
      </c>
      <c r="M42" s="266" t="s">
        <v>195</v>
      </c>
    </row>
    <row r="43" spans="2:13" ht="27.75" customHeight="1" x14ac:dyDescent="0.2">
      <c r="B43" s="1089"/>
      <c r="C43" s="1090"/>
      <c r="D43" s="217"/>
      <c r="E43" s="1103" t="s">
        <v>69</v>
      </c>
      <c r="F43" s="1103"/>
      <c r="G43" s="1103"/>
      <c r="H43" s="1104"/>
      <c r="I43" s="258">
        <v>5820</v>
      </c>
      <c r="J43" s="262">
        <v>5439</v>
      </c>
      <c r="K43" s="262">
        <v>5083</v>
      </c>
      <c r="L43" s="262">
        <v>4308</v>
      </c>
      <c r="M43" s="266">
        <v>4287</v>
      </c>
    </row>
    <row r="44" spans="2:13" ht="27.75" customHeight="1" x14ac:dyDescent="0.2">
      <c r="B44" s="1089"/>
      <c r="C44" s="1090"/>
      <c r="D44" s="217"/>
      <c r="E44" s="1103" t="s">
        <v>71</v>
      </c>
      <c r="F44" s="1103"/>
      <c r="G44" s="1103"/>
      <c r="H44" s="1104"/>
      <c r="I44" s="258">
        <v>2419</v>
      </c>
      <c r="J44" s="262">
        <v>2266</v>
      </c>
      <c r="K44" s="262">
        <v>2139</v>
      </c>
      <c r="L44" s="262">
        <v>1861</v>
      </c>
      <c r="M44" s="266">
        <v>1665</v>
      </c>
    </row>
    <row r="45" spans="2:13" ht="27.75" customHeight="1" x14ac:dyDescent="0.2">
      <c r="B45" s="1089"/>
      <c r="C45" s="1090"/>
      <c r="D45" s="217"/>
      <c r="E45" s="1103" t="s">
        <v>73</v>
      </c>
      <c r="F45" s="1103"/>
      <c r="G45" s="1103"/>
      <c r="H45" s="1104"/>
      <c r="I45" s="258">
        <v>2704</v>
      </c>
      <c r="J45" s="262">
        <v>2697</v>
      </c>
      <c r="K45" s="262">
        <v>2722</v>
      </c>
      <c r="L45" s="262">
        <v>2907</v>
      </c>
      <c r="M45" s="266">
        <v>2910</v>
      </c>
    </row>
    <row r="46" spans="2:13" ht="27.75" customHeight="1" x14ac:dyDescent="0.2">
      <c r="B46" s="1089"/>
      <c r="C46" s="1090"/>
      <c r="D46" s="218"/>
      <c r="E46" s="1103" t="s">
        <v>72</v>
      </c>
      <c r="F46" s="1103"/>
      <c r="G46" s="1103"/>
      <c r="H46" s="1104"/>
      <c r="I46" s="258" t="s">
        <v>195</v>
      </c>
      <c r="J46" s="262" t="s">
        <v>195</v>
      </c>
      <c r="K46" s="262" t="s">
        <v>195</v>
      </c>
      <c r="L46" s="262" t="s">
        <v>195</v>
      </c>
      <c r="M46" s="266" t="s">
        <v>195</v>
      </c>
    </row>
    <row r="47" spans="2:13" ht="27.75" customHeight="1" x14ac:dyDescent="0.2">
      <c r="B47" s="1089"/>
      <c r="C47" s="1090"/>
      <c r="D47" s="254"/>
      <c r="E47" s="1109" t="s">
        <v>75</v>
      </c>
      <c r="F47" s="1110"/>
      <c r="G47" s="1110"/>
      <c r="H47" s="1111"/>
      <c r="I47" s="258" t="s">
        <v>195</v>
      </c>
      <c r="J47" s="262" t="s">
        <v>195</v>
      </c>
      <c r="K47" s="262" t="s">
        <v>195</v>
      </c>
      <c r="L47" s="262" t="s">
        <v>195</v>
      </c>
      <c r="M47" s="266" t="s">
        <v>195</v>
      </c>
    </row>
    <row r="48" spans="2:13" ht="27.75" customHeight="1" x14ac:dyDescent="0.2">
      <c r="B48" s="1089"/>
      <c r="C48" s="1090"/>
      <c r="D48" s="217"/>
      <c r="E48" s="1103" t="s">
        <v>81</v>
      </c>
      <c r="F48" s="1103"/>
      <c r="G48" s="1103"/>
      <c r="H48" s="1104"/>
      <c r="I48" s="258" t="s">
        <v>195</v>
      </c>
      <c r="J48" s="262" t="s">
        <v>195</v>
      </c>
      <c r="K48" s="262" t="s">
        <v>195</v>
      </c>
      <c r="L48" s="262" t="s">
        <v>195</v>
      </c>
      <c r="M48" s="266" t="s">
        <v>195</v>
      </c>
    </row>
    <row r="49" spans="2:13" ht="27.75" customHeight="1" x14ac:dyDescent="0.2">
      <c r="B49" s="1091"/>
      <c r="C49" s="1092"/>
      <c r="D49" s="217"/>
      <c r="E49" s="1103" t="s">
        <v>85</v>
      </c>
      <c r="F49" s="1103"/>
      <c r="G49" s="1103"/>
      <c r="H49" s="1104"/>
      <c r="I49" s="258" t="s">
        <v>195</v>
      </c>
      <c r="J49" s="262" t="s">
        <v>195</v>
      </c>
      <c r="K49" s="262" t="s">
        <v>195</v>
      </c>
      <c r="L49" s="262" t="s">
        <v>195</v>
      </c>
      <c r="M49" s="266" t="s">
        <v>195</v>
      </c>
    </row>
    <row r="50" spans="2:13" ht="27.75" customHeight="1" x14ac:dyDescent="0.2">
      <c r="B50" s="1107" t="s">
        <v>87</v>
      </c>
      <c r="C50" s="1108"/>
      <c r="D50" s="255"/>
      <c r="E50" s="1103" t="s">
        <v>88</v>
      </c>
      <c r="F50" s="1103"/>
      <c r="G50" s="1103"/>
      <c r="H50" s="1104"/>
      <c r="I50" s="258">
        <v>5595</v>
      </c>
      <c r="J50" s="262">
        <v>6057</v>
      </c>
      <c r="K50" s="262">
        <v>7099</v>
      </c>
      <c r="L50" s="262">
        <v>7875</v>
      </c>
      <c r="M50" s="266">
        <v>7975</v>
      </c>
    </row>
    <row r="51" spans="2:13" ht="27.75" customHeight="1" x14ac:dyDescent="0.2">
      <c r="B51" s="1089"/>
      <c r="C51" s="1090"/>
      <c r="D51" s="217"/>
      <c r="E51" s="1103" t="s">
        <v>90</v>
      </c>
      <c r="F51" s="1103"/>
      <c r="G51" s="1103"/>
      <c r="H51" s="1104"/>
      <c r="I51" s="258">
        <v>2366</v>
      </c>
      <c r="J51" s="262">
        <v>2258</v>
      </c>
      <c r="K51" s="262">
        <v>2045</v>
      </c>
      <c r="L51" s="262">
        <v>1763</v>
      </c>
      <c r="M51" s="266">
        <v>1656</v>
      </c>
    </row>
    <row r="52" spans="2:13" ht="27.75" customHeight="1" x14ac:dyDescent="0.2">
      <c r="B52" s="1091"/>
      <c r="C52" s="1092"/>
      <c r="D52" s="217"/>
      <c r="E52" s="1103" t="s">
        <v>42</v>
      </c>
      <c r="F52" s="1103"/>
      <c r="G52" s="1103"/>
      <c r="H52" s="1104"/>
      <c r="I52" s="258">
        <v>30568</v>
      </c>
      <c r="J52" s="262">
        <v>29272</v>
      </c>
      <c r="K52" s="262">
        <v>28849</v>
      </c>
      <c r="L52" s="262">
        <v>27998</v>
      </c>
      <c r="M52" s="266">
        <v>26161</v>
      </c>
    </row>
    <row r="53" spans="2:13" ht="27.75" customHeight="1" x14ac:dyDescent="0.2">
      <c r="B53" s="1097" t="s">
        <v>48</v>
      </c>
      <c r="C53" s="1098"/>
      <c r="D53" s="219"/>
      <c r="E53" s="1105" t="s">
        <v>95</v>
      </c>
      <c r="F53" s="1105"/>
      <c r="G53" s="1105"/>
      <c r="H53" s="1106"/>
      <c r="I53" s="259">
        <v>7352</v>
      </c>
      <c r="J53" s="263">
        <v>8106</v>
      </c>
      <c r="K53" s="263">
        <v>5574</v>
      </c>
      <c r="L53" s="263">
        <v>4379</v>
      </c>
      <c r="M53" s="267">
        <v>4266</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6M78/QZ50LqUf1mlQZkyBK4gEqA5pYlnNO4jc3ra8TNQfyzMsK0vvRwUlhLciCGu9YfKx8TLJPUnYyf6Jd+HTg==" saltValue="aCtEIyeXxUI3Jl/2REoNp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92</v>
      </c>
    </row>
    <row r="54" spans="2:8" ht="29.25" customHeight="1" x14ac:dyDescent="0.25">
      <c r="B54" s="268" t="s">
        <v>4</v>
      </c>
      <c r="C54" s="274"/>
      <c r="D54" s="274"/>
      <c r="E54" s="275" t="s">
        <v>16</v>
      </c>
      <c r="F54" s="276" t="s">
        <v>526</v>
      </c>
      <c r="G54" s="276" t="s">
        <v>250</v>
      </c>
      <c r="H54" s="284" t="s">
        <v>527</v>
      </c>
    </row>
    <row r="55" spans="2:8" ht="52.5" customHeight="1" x14ac:dyDescent="0.2">
      <c r="B55" s="269"/>
      <c r="C55" s="1122" t="s">
        <v>100</v>
      </c>
      <c r="D55" s="1122"/>
      <c r="E55" s="1123"/>
      <c r="F55" s="277">
        <v>3115</v>
      </c>
      <c r="G55" s="277">
        <v>3217</v>
      </c>
      <c r="H55" s="285">
        <v>3121</v>
      </c>
    </row>
    <row r="56" spans="2:8" ht="52.5" customHeight="1" x14ac:dyDescent="0.2">
      <c r="B56" s="270"/>
      <c r="C56" s="1124" t="s">
        <v>103</v>
      </c>
      <c r="D56" s="1124"/>
      <c r="E56" s="1125"/>
      <c r="F56" s="278">
        <v>529</v>
      </c>
      <c r="G56" s="278">
        <v>609</v>
      </c>
      <c r="H56" s="286">
        <v>665</v>
      </c>
    </row>
    <row r="57" spans="2:8" ht="53.25" customHeight="1" x14ac:dyDescent="0.2">
      <c r="B57" s="270"/>
      <c r="C57" s="1126" t="s">
        <v>65</v>
      </c>
      <c r="D57" s="1126"/>
      <c r="E57" s="1127"/>
      <c r="F57" s="279">
        <v>2929</v>
      </c>
      <c r="G57" s="279">
        <v>3236</v>
      </c>
      <c r="H57" s="287">
        <v>3320</v>
      </c>
    </row>
    <row r="58" spans="2:8" ht="45.75" customHeight="1" x14ac:dyDescent="0.2">
      <c r="B58" s="271"/>
      <c r="C58" s="1114" t="s">
        <v>533</v>
      </c>
      <c r="D58" s="1115"/>
      <c r="E58" s="1116"/>
      <c r="F58" s="280">
        <v>1663</v>
      </c>
      <c r="G58" s="280">
        <v>2150</v>
      </c>
      <c r="H58" s="288">
        <v>2191</v>
      </c>
    </row>
    <row r="59" spans="2:8" ht="45.75" customHeight="1" x14ac:dyDescent="0.2">
      <c r="B59" s="271"/>
      <c r="C59" s="1114" t="s">
        <v>534</v>
      </c>
      <c r="D59" s="1115"/>
      <c r="E59" s="1116"/>
      <c r="F59" s="280">
        <v>190</v>
      </c>
      <c r="G59" s="280">
        <v>190</v>
      </c>
      <c r="H59" s="288">
        <v>408</v>
      </c>
    </row>
    <row r="60" spans="2:8" ht="45.75" customHeight="1" x14ac:dyDescent="0.2">
      <c r="B60" s="271"/>
      <c r="C60" s="1114" t="s">
        <v>535</v>
      </c>
      <c r="D60" s="1115"/>
      <c r="E60" s="1116"/>
      <c r="F60" s="280">
        <v>618</v>
      </c>
      <c r="G60" s="280">
        <v>458</v>
      </c>
      <c r="H60" s="288">
        <v>299</v>
      </c>
    </row>
    <row r="61" spans="2:8" ht="45.75" customHeight="1" x14ac:dyDescent="0.2">
      <c r="B61" s="271"/>
      <c r="C61" s="1114" t="s">
        <v>292</v>
      </c>
      <c r="D61" s="1115"/>
      <c r="E61" s="1116"/>
      <c r="F61" s="280">
        <v>298</v>
      </c>
      <c r="G61" s="280">
        <v>281</v>
      </c>
      <c r="H61" s="288">
        <v>272</v>
      </c>
    </row>
    <row r="62" spans="2:8" ht="45.75" customHeight="1" x14ac:dyDescent="0.2">
      <c r="B62" s="272"/>
      <c r="C62" s="1117" t="s">
        <v>536</v>
      </c>
      <c r="D62" s="1118"/>
      <c r="E62" s="1119"/>
      <c r="F62" s="281">
        <v>22</v>
      </c>
      <c r="G62" s="281">
        <v>30</v>
      </c>
      <c r="H62" s="289">
        <v>39</v>
      </c>
    </row>
    <row r="63" spans="2:8" ht="52.5" customHeight="1" x14ac:dyDescent="0.2">
      <c r="B63" s="273"/>
      <c r="C63" s="1120" t="s">
        <v>105</v>
      </c>
      <c r="D63" s="1120"/>
      <c r="E63" s="1121"/>
      <c r="F63" s="282">
        <v>6573</v>
      </c>
      <c r="G63" s="282">
        <v>7062</v>
      </c>
      <c r="H63" s="290">
        <v>7106</v>
      </c>
    </row>
    <row r="64" spans="2:8" ht="13.2" x14ac:dyDescent="0.2"/>
  </sheetData>
  <sheetProtection algorithmName="SHA-512" hashValue="VZKKh4eUwFoHYhcXtDIQI8qIFlULmphq+NE1eFxTzN7sW2cyOw4PMF/llzdOoiO75gn8OXqDtHCTcgLnfHrwaQ==" saltValue="+a35Dnux8p4P5ZoTxqIoc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27F1F-8077-4A26-86EC-EAF0A5B56300}">
  <sheetPr>
    <pageSetUpPr fitToPage="1"/>
  </sheetPr>
  <dimension ref="A1:DE85"/>
  <sheetViews>
    <sheetView showGridLines="0" topLeftCell="A53" zoomScale="85" zoomScaleNormal="85" zoomScaleSheetLayoutView="55" workbookViewId="0">
      <selection activeCell="AN65" sqref="AN65:DC69"/>
    </sheetView>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314"/>
      <c r="B1" s="315"/>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90"/>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90"/>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90"/>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90"/>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7"/>
      <c r="C21" s="86"/>
      <c r="D21" s="86"/>
      <c r="E21" s="86"/>
      <c r="F21" s="86"/>
      <c r="G21" s="86"/>
      <c r="H21" s="86"/>
      <c r="I21" s="86"/>
      <c r="J21" s="86"/>
      <c r="K21" s="86"/>
      <c r="L21" s="86"/>
      <c r="M21" s="86"/>
      <c r="N21" s="31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8"/>
      <c r="AU21" s="86"/>
      <c r="AV21" s="86"/>
      <c r="AW21" s="86"/>
      <c r="AX21" s="86"/>
      <c r="AY21" s="86"/>
      <c r="AZ21" s="86"/>
      <c r="BA21" s="86"/>
      <c r="BB21" s="86"/>
      <c r="BC21" s="86"/>
      <c r="BD21" s="86"/>
      <c r="BE21" s="86"/>
      <c r="BF21" s="318"/>
      <c r="BG21" s="86"/>
      <c r="BH21" s="86"/>
      <c r="BI21" s="86"/>
      <c r="BJ21" s="86"/>
      <c r="BK21" s="86"/>
      <c r="BL21" s="86"/>
      <c r="BM21" s="86"/>
      <c r="BN21" s="86"/>
      <c r="BO21" s="86"/>
      <c r="BP21" s="86"/>
      <c r="BQ21" s="86"/>
      <c r="BR21" s="318"/>
      <c r="BS21" s="86"/>
      <c r="BT21" s="86"/>
      <c r="BU21" s="86"/>
      <c r="BV21" s="86"/>
      <c r="BW21" s="86"/>
      <c r="BX21" s="86"/>
      <c r="BY21" s="86"/>
      <c r="BZ21" s="86"/>
      <c r="CA21" s="86"/>
      <c r="CB21" s="86"/>
      <c r="CC21" s="86"/>
      <c r="CD21" s="318"/>
      <c r="CE21" s="86"/>
      <c r="CF21" s="86"/>
      <c r="CG21" s="86"/>
      <c r="CH21" s="86"/>
      <c r="CI21" s="86"/>
      <c r="CJ21" s="86"/>
      <c r="CK21" s="86"/>
      <c r="CL21" s="86"/>
      <c r="CM21" s="86"/>
      <c r="CN21" s="86"/>
      <c r="CO21" s="86"/>
      <c r="CP21" s="318"/>
      <c r="CQ21" s="86"/>
      <c r="CR21" s="86"/>
      <c r="CS21" s="86"/>
      <c r="CT21" s="86"/>
      <c r="CU21" s="86"/>
      <c r="CV21" s="86"/>
      <c r="CW21" s="86"/>
      <c r="CX21" s="86"/>
      <c r="CY21" s="86"/>
      <c r="CZ21" s="86"/>
      <c r="DA21" s="86"/>
      <c r="DB21" s="318"/>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545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0"/>
      <c r="I42" s="321"/>
      <c r="J42" s="321"/>
      <c r="K42" s="321"/>
      <c r="AM42" s="320"/>
      <c r="AN42" s="320" t="s">
        <v>546</v>
      </c>
      <c r="AP42" s="321"/>
      <c r="AQ42" s="321"/>
      <c r="AR42" s="321"/>
      <c r="AY42" s="320"/>
      <c r="BA42" s="321"/>
      <c r="BB42" s="321"/>
      <c r="BC42" s="321"/>
      <c r="BK42" s="320"/>
      <c r="BM42" s="321"/>
      <c r="BN42" s="321"/>
      <c r="BO42" s="321"/>
      <c r="BW42" s="320"/>
      <c r="BY42" s="321"/>
      <c r="BZ42" s="321"/>
      <c r="CA42" s="321"/>
      <c r="CI42" s="320"/>
      <c r="CK42" s="321"/>
      <c r="CL42" s="321"/>
      <c r="CM42" s="321"/>
      <c r="CU42" s="320"/>
      <c r="CW42" s="321"/>
      <c r="CX42" s="321"/>
      <c r="CY42" s="321"/>
    </row>
    <row r="43" spans="2:109" ht="13.5" customHeight="1" x14ac:dyDescent="0.2">
      <c r="B43" s="80"/>
      <c r="AN43" s="351" t="s">
        <v>547</v>
      </c>
      <c r="AO43" s="352"/>
      <c r="AP43" s="352"/>
      <c r="AQ43" s="352"/>
      <c r="AR43" s="352"/>
      <c r="AS43" s="352"/>
      <c r="AT43" s="352"/>
      <c r="AU43" s="352"/>
      <c r="AV43" s="352"/>
      <c r="AW43" s="352"/>
      <c r="AX43" s="352"/>
      <c r="AY43" s="352"/>
      <c r="AZ43" s="352"/>
      <c r="BA43" s="352"/>
      <c r="BB43" s="352"/>
      <c r="BC43" s="352"/>
      <c r="BD43" s="352"/>
      <c r="BE43" s="352"/>
      <c r="BF43" s="352"/>
      <c r="BG43" s="352"/>
      <c r="BH43" s="352"/>
      <c r="BI43" s="352"/>
      <c r="BJ43" s="352"/>
      <c r="BK43" s="352"/>
      <c r="BL43" s="352"/>
      <c r="BM43" s="352"/>
      <c r="BN43" s="352"/>
      <c r="BO43" s="352"/>
      <c r="BP43" s="352"/>
      <c r="BQ43" s="352"/>
      <c r="BR43" s="352"/>
      <c r="BS43" s="352"/>
      <c r="BT43" s="352"/>
      <c r="BU43" s="352"/>
      <c r="BV43" s="352"/>
      <c r="BW43" s="352"/>
      <c r="BX43" s="352"/>
      <c r="BY43" s="352"/>
      <c r="BZ43" s="352"/>
      <c r="CA43" s="352"/>
      <c r="CB43" s="352"/>
      <c r="CC43" s="352"/>
      <c r="CD43" s="352"/>
      <c r="CE43" s="352"/>
      <c r="CF43" s="352"/>
      <c r="CG43" s="352"/>
      <c r="CH43" s="352"/>
      <c r="CI43" s="352"/>
      <c r="CJ43" s="352"/>
      <c r="CK43" s="352"/>
      <c r="CL43" s="352"/>
      <c r="CM43" s="352"/>
      <c r="CN43" s="352"/>
      <c r="CO43" s="352"/>
      <c r="CP43" s="352"/>
      <c r="CQ43" s="352"/>
      <c r="CR43" s="352"/>
      <c r="CS43" s="352"/>
      <c r="CT43" s="352"/>
      <c r="CU43" s="352"/>
      <c r="CV43" s="352"/>
      <c r="CW43" s="352"/>
      <c r="CX43" s="352"/>
      <c r="CY43" s="352"/>
      <c r="CZ43" s="352"/>
      <c r="DA43" s="352"/>
      <c r="DB43" s="352"/>
      <c r="DC43" s="353"/>
    </row>
    <row r="44" spans="2:109" ht="13.2" x14ac:dyDescent="0.2">
      <c r="B44" s="80"/>
      <c r="AN44" s="354"/>
      <c r="AO44" s="355"/>
      <c r="AP44" s="355"/>
      <c r="AQ44" s="355"/>
      <c r="AR44" s="355"/>
      <c r="AS44" s="355"/>
      <c r="AT44" s="355"/>
      <c r="AU44" s="355"/>
      <c r="AV44" s="355"/>
      <c r="AW44" s="355"/>
      <c r="AX44" s="355"/>
      <c r="AY44" s="355"/>
      <c r="AZ44" s="355"/>
      <c r="BA44" s="355"/>
      <c r="BB44" s="355"/>
      <c r="BC44" s="355"/>
      <c r="BD44" s="355"/>
      <c r="BE44" s="355"/>
      <c r="BF44" s="355"/>
      <c r="BG44" s="355"/>
      <c r="BH44" s="355"/>
      <c r="BI44" s="355"/>
      <c r="BJ44" s="355"/>
      <c r="BK44" s="355"/>
      <c r="BL44" s="355"/>
      <c r="BM44" s="355"/>
      <c r="BN44" s="355"/>
      <c r="BO44" s="355"/>
      <c r="BP44" s="355"/>
      <c r="BQ44" s="355"/>
      <c r="BR44" s="355"/>
      <c r="BS44" s="355"/>
      <c r="BT44" s="355"/>
      <c r="BU44" s="355"/>
      <c r="BV44" s="355"/>
      <c r="BW44" s="355"/>
      <c r="BX44" s="355"/>
      <c r="BY44" s="355"/>
      <c r="BZ44" s="355"/>
      <c r="CA44" s="355"/>
      <c r="CB44" s="355"/>
      <c r="CC44" s="355"/>
      <c r="CD44" s="355"/>
      <c r="CE44" s="355"/>
      <c r="CF44" s="355"/>
      <c r="CG44" s="355"/>
      <c r="CH44" s="355"/>
      <c r="CI44" s="355"/>
      <c r="CJ44" s="355"/>
      <c r="CK44" s="355"/>
      <c r="CL44" s="355"/>
      <c r="CM44" s="355"/>
      <c r="CN44" s="355"/>
      <c r="CO44" s="355"/>
      <c r="CP44" s="355"/>
      <c r="CQ44" s="355"/>
      <c r="CR44" s="355"/>
      <c r="CS44" s="355"/>
      <c r="CT44" s="355"/>
      <c r="CU44" s="355"/>
      <c r="CV44" s="355"/>
      <c r="CW44" s="355"/>
      <c r="CX44" s="355"/>
      <c r="CY44" s="355"/>
      <c r="CZ44" s="355"/>
      <c r="DA44" s="355"/>
      <c r="DB44" s="355"/>
      <c r="DC44" s="356"/>
    </row>
    <row r="45" spans="2:109" ht="13.2" x14ac:dyDescent="0.2">
      <c r="B45" s="80"/>
      <c r="AN45" s="354"/>
      <c r="AO45" s="355"/>
      <c r="AP45" s="355"/>
      <c r="AQ45" s="355"/>
      <c r="AR45" s="355"/>
      <c r="AS45" s="355"/>
      <c r="AT45" s="355"/>
      <c r="AU45" s="355"/>
      <c r="AV45" s="355"/>
      <c r="AW45" s="355"/>
      <c r="AX45" s="355"/>
      <c r="AY45" s="355"/>
      <c r="AZ45" s="355"/>
      <c r="BA45" s="355"/>
      <c r="BB45" s="355"/>
      <c r="BC45" s="355"/>
      <c r="BD45" s="355"/>
      <c r="BE45" s="355"/>
      <c r="BF45" s="355"/>
      <c r="BG45" s="355"/>
      <c r="BH45" s="355"/>
      <c r="BI45" s="355"/>
      <c r="BJ45" s="355"/>
      <c r="BK45" s="355"/>
      <c r="BL45" s="355"/>
      <c r="BM45" s="355"/>
      <c r="BN45" s="355"/>
      <c r="BO45" s="355"/>
      <c r="BP45" s="355"/>
      <c r="BQ45" s="355"/>
      <c r="BR45" s="355"/>
      <c r="BS45" s="355"/>
      <c r="BT45" s="355"/>
      <c r="BU45" s="355"/>
      <c r="BV45" s="355"/>
      <c r="BW45" s="355"/>
      <c r="BX45" s="355"/>
      <c r="BY45" s="355"/>
      <c r="BZ45" s="355"/>
      <c r="CA45" s="355"/>
      <c r="CB45" s="355"/>
      <c r="CC45" s="355"/>
      <c r="CD45" s="355"/>
      <c r="CE45" s="355"/>
      <c r="CF45" s="355"/>
      <c r="CG45" s="355"/>
      <c r="CH45" s="355"/>
      <c r="CI45" s="355"/>
      <c r="CJ45" s="355"/>
      <c r="CK45" s="355"/>
      <c r="CL45" s="355"/>
      <c r="CM45" s="355"/>
      <c r="CN45" s="355"/>
      <c r="CO45" s="355"/>
      <c r="CP45" s="355"/>
      <c r="CQ45" s="355"/>
      <c r="CR45" s="355"/>
      <c r="CS45" s="355"/>
      <c r="CT45" s="355"/>
      <c r="CU45" s="355"/>
      <c r="CV45" s="355"/>
      <c r="CW45" s="355"/>
      <c r="CX45" s="355"/>
      <c r="CY45" s="355"/>
      <c r="CZ45" s="355"/>
      <c r="DA45" s="355"/>
      <c r="DB45" s="355"/>
      <c r="DC45" s="356"/>
    </row>
    <row r="46" spans="2:109" ht="13.2" x14ac:dyDescent="0.2">
      <c r="B46" s="80"/>
      <c r="AN46" s="354"/>
      <c r="AO46" s="355"/>
      <c r="AP46" s="355"/>
      <c r="AQ46" s="355"/>
      <c r="AR46" s="355"/>
      <c r="AS46" s="355"/>
      <c r="AT46" s="355"/>
      <c r="AU46" s="355"/>
      <c r="AV46" s="355"/>
      <c r="AW46" s="355"/>
      <c r="AX46" s="355"/>
      <c r="AY46" s="355"/>
      <c r="AZ46" s="355"/>
      <c r="BA46" s="355"/>
      <c r="BB46" s="355"/>
      <c r="BC46" s="355"/>
      <c r="BD46" s="355"/>
      <c r="BE46" s="355"/>
      <c r="BF46" s="355"/>
      <c r="BG46" s="355"/>
      <c r="BH46" s="355"/>
      <c r="BI46" s="355"/>
      <c r="BJ46" s="355"/>
      <c r="BK46" s="355"/>
      <c r="BL46" s="355"/>
      <c r="BM46" s="355"/>
      <c r="BN46" s="355"/>
      <c r="BO46" s="355"/>
      <c r="BP46" s="355"/>
      <c r="BQ46" s="355"/>
      <c r="BR46" s="355"/>
      <c r="BS46" s="355"/>
      <c r="BT46" s="355"/>
      <c r="BU46" s="355"/>
      <c r="BV46" s="355"/>
      <c r="BW46" s="355"/>
      <c r="BX46" s="355"/>
      <c r="BY46" s="355"/>
      <c r="BZ46" s="355"/>
      <c r="CA46" s="355"/>
      <c r="CB46" s="355"/>
      <c r="CC46" s="355"/>
      <c r="CD46" s="355"/>
      <c r="CE46" s="355"/>
      <c r="CF46" s="355"/>
      <c r="CG46" s="355"/>
      <c r="CH46" s="355"/>
      <c r="CI46" s="355"/>
      <c r="CJ46" s="355"/>
      <c r="CK46" s="355"/>
      <c r="CL46" s="355"/>
      <c r="CM46" s="355"/>
      <c r="CN46" s="355"/>
      <c r="CO46" s="355"/>
      <c r="CP46" s="355"/>
      <c r="CQ46" s="355"/>
      <c r="CR46" s="355"/>
      <c r="CS46" s="355"/>
      <c r="CT46" s="355"/>
      <c r="CU46" s="355"/>
      <c r="CV46" s="355"/>
      <c r="CW46" s="355"/>
      <c r="CX46" s="355"/>
      <c r="CY46" s="355"/>
      <c r="CZ46" s="355"/>
      <c r="DA46" s="355"/>
      <c r="DB46" s="355"/>
      <c r="DC46" s="356"/>
    </row>
    <row r="47" spans="2:109" ht="13.2" x14ac:dyDescent="0.2">
      <c r="B47" s="80"/>
      <c r="AN47" s="357"/>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9"/>
    </row>
    <row r="48" spans="2:109" ht="13.2" x14ac:dyDescent="0.2">
      <c r="B48" s="80"/>
      <c r="H48" s="322"/>
      <c r="I48" s="322"/>
      <c r="J48" s="322"/>
      <c r="AN48" s="322"/>
      <c r="AO48" s="322"/>
      <c r="AP48" s="322"/>
      <c r="AZ48" s="322"/>
      <c r="BA48" s="322"/>
      <c r="BB48" s="322"/>
      <c r="BL48" s="322"/>
      <c r="BM48" s="322"/>
      <c r="BN48" s="322"/>
      <c r="BX48" s="322"/>
      <c r="BY48" s="322"/>
      <c r="BZ48" s="322"/>
      <c r="CJ48" s="322"/>
      <c r="CK48" s="322"/>
      <c r="CL48" s="322"/>
      <c r="CV48" s="322"/>
      <c r="CW48" s="322"/>
      <c r="CX48" s="322"/>
    </row>
    <row r="49" spans="1:109" ht="13.2" x14ac:dyDescent="0.2">
      <c r="B49" s="80"/>
      <c r="AN49" s="90" t="s">
        <v>548</v>
      </c>
    </row>
    <row r="50" spans="1:109" ht="13.2" x14ac:dyDescent="0.2">
      <c r="B50" s="80"/>
      <c r="G50" s="345"/>
      <c r="H50" s="345"/>
      <c r="I50" s="345"/>
      <c r="J50" s="345"/>
      <c r="K50" s="323"/>
      <c r="L50" s="323"/>
      <c r="M50" s="324"/>
      <c r="N50" s="324"/>
      <c r="AN50" s="348"/>
      <c r="AO50" s="349"/>
      <c r="AP50" s="349"/>
      <c r="AQ50" s="349"/>
      <c r="AR50" s="349"/>
      <c r="AS50" s="349"/>
      <c r="AT50" s="349"/>
      <c r="AU50" s="349"/>
      <c r="AV50" s="349"/>
      <c r="AW50" s="349"/>
      <c r="AX50" s="349"/>
      <c r="AY50" s="349"/>
      <c r="AZ50" s="349"/>
      <c r="BA50" s="349"/>
      <c r="BB50" s="349"/>
      <c r="BC50" s="349"/>
      <c r="BD50" s="349"/>
      <c r="BE50" s="349"/>
      <c r="BF50" s="349"/>
      <c r="BG50" s="349"/>
      <c r="BH50" s="349"/>
      <c r="BI50" s="349"/>
      <c r="BJ50" s="349"/>
      <c r="BK50" s="349"/>
      <c r="BL50" s="349"/>
      <c r="BM50" s="349"/>
      <c r="BN50" s="349"/>
      <c r="BO50" s="350"/>
      <c r="BP50" s="344" t="s">
        <v>524</v>
      </c>
      <c r="BQ50" s="344"/>
      <c r="BR50" s="344"/>
      <c r="BS50" s="344"/>
      <c r="BT50" s="344"/>
      <c r="BU50" s="344"/>
      <c r="BV50" s="344"/>
      <c r="BW50" s="344"/>
      <c r="BX50" s="344" t="s">
        <v>525</v>
      </c>
      <c r="BY50" s="344"/>
      <c r="BZ50" s="344"/>
      <c r="CA50" s="344"/>
      <c r="CB50" s="344"/>
      <c r="CC50" s="344"/>
      <c r="CD50" s="344"/>
      <c r="CE50" s="344"/>
      <c r="CF50" s="344" t="s">
        <v>526</v>
      </c>
      <c r="CG50" s="344"/>
      <c r="CH50" s="344"/>
      <c r="CI50" s="344"/>
      <c r="CJ50" s="344"/>
      <c r="CK50" s="344"/>
      <c r="CL50" s="344"/>
      <c r="CM50" s="344"/>
      <c r="CN50" s="344" t="s">
        <v>250</v>
      </c>
      <c r="CO50" s="344"/>
      <c r="CP50" s="344"/>
      <c r="CQ50" s="344"/>
      <c r="CR50" s="344"/>
      <c r="CS50" s="344"/>
      <c r="CT50" s="344"/>
      <c r="CU50" s="344"/>
      <c r="CV50" s="344" t="s">
        <v>527</v>
      </c>
      <c r="CW50" s="344"/>
      <c r="CX50" s="344"/>
      <c r="CY50" s="344"/>
      <c r="CZ50" s="344"/>
      <c r="DA50" s="344"/>
      <c r="DB50" s="344"/>
      <c r="DC50" s="344"/>
    </row>
    <row r="51" spans="1:109" ht="13.5" customHeight="1" x14ac:dyDescent="0.2">
      <c r="B51" s="80"/>
      <c r="G51" s="347"/>
      <c r="H51" s="347"/>
      <c r="I51" s="360"/>
      <c r="J51" s="360"/>
      <c r="K51" s="346"/>
      <c r="L51" s="346"/>
      <c r="M51" s="346"/>
      <c r="N51" s="346"/>
      <c r="AM51" s="322"/>
      <c r="AN51" s="342" t="s">
        <v>549</v>
      </c>
      <c r="AO51" s="342"/>
      <c r="AP51" s="342"/>
      <c r="AQ51" s="342"/>
      <c r="AR51" s="342"/>
      <c r="AS51" s="342"/>
      <c r="AT51" s="342"/>
      <c r="AU51" s="342"/>
      <c r="AV51" s="342"/>
      <c r="AW51" s="342"/>
      <c r="AX51" s="342"/>
      <c r="AY51" s="342"/>
      <c r="AZ51" s="342"/>
      <c r="BA51" s="342"/>
      <c r="BB51" s="342" t="s">
        <v>550</v>
      </c>
      <c r="BC51" s="342"/>
      <c r="BD51" s="342"/>
      <c r="BE51" s="342"/>
      <c r="BF51" s="342"/>
      <c r="BG51" s="342"/>
      <c r="BH51" s="342"/>
      <c r="BI51" s="342"/>
      <c r="BJ51" s="342"/>
      <c r="BK51" s="342"/>
      <c r="BL51" s="342"/>
      <c r="BM51" s="342"/>
      <c r="BN51" s="342"/>
      <c r="BO51" s="342"/>
      <c r="BP51" s="339">
        <v>54.5</v>
      </c>
      <c r="BQ51" s="339"/>
      <c r="BR51" s="339"/>
      <c r="BS51" s="339"/>
      <c r="BT51" s="339"/>
      <c r="BU51" s="339"/>
      <c r="BV51" s="339"/>
      <c r="BW51" s="339"/>
      <c r="BX51" s="339">
        <v>58.1</v>
      </c>
      <c r="BY51" s="339"/>
      <c r="BZ51" s="339"/>
      <c r="CA51" s="339"/>
      <c r="CB51" s="339"/>
      <c r="CC51" s="339"/>
      <c r="CD51" s="339"/>
      <c r="CE51" s="339"/>
      <c r="CF51" s="339">
        <v>41.1</v>
      </c>
      <c r="CG51" s="339"/>
      <c r="CH51" s="339"/>
      <c r="CI51" s="339"/>
      <c r="CJ51" s="339"/>
      <c r="CK51" s="339"/>
      <c r="CL51" s="339"/>
      <c r="CM51" s="339"/>
      <c r="CN51" s="339">
        <v>32</v>
      </c>
      <c r="CO51" s="339"/>
      <c r="CP51" s="339"/>
      <c r="CQ51" s="339"/>
      <c r="CR51" s="339"/>
      <c r="CS51" s="339"/>
      <c r="CT51" s="339"/>
      <c r="CU51" s="339"/>
      <c r="CV51" s="339">
        <v>30.2</v>
      </c>
      <c r="CW51" s="339"/>
      <c r="CX51" s="339"/>
      <c r="CY51" s="339"/>
      <c r="CZ51" s="339"/>
      <c r="DA51" s="339"/>
      <c r="DB51" s="339"/>
      <c r="DC51" s="339"/>
    </row>
    <row r="52" spans="1:109" ht="13.2" x14ac:dyDescent="0.2">
      <c r="B52" s="80"/>
      <c r="G52" s="347"/>
      <c r="H52" s="347"/>
      <c r="I52" s="360"/>
      <c r="J52" s="360"/>
      <c r="K52" s="346"/>
      <c r="L52" s="346"/>
      <c r="M52" s="346"/>
      <c r="N52" s="346"/>
      <c r="AM52" s="32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2" x14ac:dyDescent="0.2">
      <c r="A53" s="321"/>
      <c r="B53" s="80"/>
      <c r="G53" s="347"/>
      <c r="H53" s="347"/>
      <c r="I53" s="345"/>
      <c r="J53" s="345"/>
      <c r="K53" s="346"/>
      <c r="L53" s="346"/>
      <c r="M53" s="346"/>
      <c r="N53" s="346"/>
      <c r="AM53" s="322"/>
      <c r="AN53" s="342"/>
      <c r="AO53" s="342"/>
      <c r="AP53" s="342"/>
      <c r="AQ53" s="342"/>
      <c r="AR53" s="342"/>
      <c r="AS53" s="342"/>
      <c r="AT53" s="342"/>
      <c r="AU53" s="342"/>
      <c r="AV53" s="342"/>
      <c r="AW53" s="342"/>
      <c r="AX53" s="342"/>
      <c r="AY53" s="342"/>
      <c r="AZ53" s="342"/>
      <c r="BA53" s="342"/>
      <c r="BB53" s="342" t="s">
        <v>551</v>
      </c>
      <c r="BC53" s="342"/>
      <c r="BD53" s="342"/>
      <c r="BE53" s="342"/>
      <c r="BF53" s="342"/>
      <c r="BG53" s="342"/>
      <c r="BH53" s="342"/>
      <c r="BI53" s="342"/>
      <c r="BJ53" s="342"/>
      <c r="BK53" s="342"/>
      <c r="BL53" s="342"/>
      <c r="BM53" s="342"/>
      <c r="BN53" s="342"/>
      <c r="BO53" s="342"/>
      <c r="BP53" s="339">
        <v>54.3</v>
      </c>
      <c r="BQ53" s="339"/>
      <c r="BR53" s="339"/>
      <c r="BS53" s="339"/>
      <c r="BT53" s="339"/>
      <c r="BU53" s="339"/>
      <c r="BV53" s="339"/>
      <c r="BW53" s="339"/>
      <c r="BX53" s="339">
        <v>53</v>
      </c>
      <c r="BY53" s="339"/>
      <c r="BZ53" s="339"/>
      <c r="CA53" s="339"/>
      <c r="CB53" s="339"/>
      <c r="CC53" s="339"/>
      <c r="CD53" s="339"/>
      <c r="CE53" s="339"/>
      <c r="CF53" s="339">
        <v>53.4</v>
      </c>
      <c r="CG53" s="339"/>
      <c r="CH53" s="339"/>
      <c r="CI53" s="339"/>
      <c r="CJ53" s="339"/>
      <c r="CK53" s="339"/>
      <c r="CL53" s="339"/>
      <c r="CM53" s="339"/>
      <c r="CN53" s="339">
        <v>53.3</v>
      </c>
      <c r="CO53" s="339"/>
      <c r="CP53" s="339"/>
      <c r="CQ53" s="339"/>
      <c r="CR53" s="339"/>
      <c r="CS53" s="339"/>
      <c r="CT53" s="339"/>
      <c r="CU53" s="339"/>
      <c r="CV53" s="339">
        <v>54.1</v>
      </c>
      <c r="CW53" s="339"/>
      <c r="CX53" s="339"/>
      <c r="CY53" s="339"/>
      <c r="CZ53" s="339"/>
      <c r="DA53" s="339"/>
      <c r="DB53" s="339"/>
      <c r="DC53" s="339"/>
    </row>
    <row r="54" spans="1:109" ht="13.2" x14ac:dyDescent="0.2">
      <c r="A54" s="321"/>
      <c r="B54" s="80"/>
      <c r="G54" s="347"/>
      <c r="H54" s="347"/>
      <c r="I54" s="345"/>
      <c r="J54" s="345"/>
      <c r="K54" s="346"/>
      <c r="L54" s="346"/>
      <c r="M54" s="346"/>
      <c r="N54" s="346"/>
      <c r="AM54" s="32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2" x14ac:dyDescent="0.2">
      <c r="A55" s="321"/>
      <c r="B55" s="80"/>
      <c r="G55" s="345"/>
      <c r="H55" s="345"/>
      <c r="I55" s="345"/>
      <c r="J55" s="345"/>
      <c r="K55" s="346"/>
      <c r="L55" s="346"/>
      <c r="M55" s="346"/>
      <c r="N55" s="346"/>
      <c r="AN55" s="344" t="s">
        <v>552</v>
      </c>
      <c r="AO55" s="344"/>
      <c r="AP55" s="344"/>
      <c r="AQ55" s="344"/>
      <c r="AR55" s="344"/>
      <c r="AS55" s="344"/>
      <c r="AT55" s="344"/>
      <c r="AU55" s="344"/>
      <c r="AV55" s="344"/>
      <c r="AW55" s="344"/>
      <c r="AX55" s="344"/>
      <c r="AY55" s="344"/>
      <c r="AZ55" s="344"/>
      <c r="BA55" s="344"/>
      <c r="BB55" s="342" t="s">
        <v>550</v>
      </c>
      <c r="BC55" s="342"/>
      <c r="BD55" s="342"/>
      <c r="BE55" s="342"/>
      <c r="BF55" s="342"/>
      <c r="BG55" s="342"/>
      <c r="BH55" s="342"/>
      <c r="BI55" s="342"/>
      <c r="BJ55" s="342"/>
      <c r="BK55" s="342"/>
      <c r="BL55" s="342"/>
      <c r="BM55" s="342"/>
      <c r="BN55" s="342"/>
      <c r="BO55" s="342"/>
      <c r="BP55" s="339">
        <v>39.5</v>
      </c>
      <c r="BQ55" s="339"/>
      <c r="BR55" s="339"/>
      <c r="BS55" s="339"/>
      <c r="BT55" s="339"/>
      <c r="BU55" s="339"/>
      <c r="BV55" s="339"/>
      <c r="BW55" s="339"/>
      <c r="BX55" s="339">
        <v>39</v>
      </c>
      <c r="BY55" s="339"/>
      <c r="BZ55" s="339"/>
      <c r="CA55" s="339"/>
      <c r="CB55" s="339"/>
      <c r="CC55" s="339"/>
      <c r="CD55" s="339"/>
      <c r="CE55" s="339"/>
      <c r="CF55" s="339">
        <v>28.7</v>
      </c>
      <c r="CG55" s="339"/>
      <c r="CH55" s="339"/>
      <c r="CI55" s="339"/>
      <c r="CJ55" s="339"/>
      <c r="CK55" s="339"/>
      <c r="CL55" s="339"/>
      <c r="CM55" s="339"/>
      <c r="CN55" s="339">
        <v>45.2</v>
      </c>
      <c r="CO55" s="339"/>
      <c r="CP55" s="339"/>
      <c r="CQ55" s="339"/>
      <c r="CR55" s="339"/>
      <c r="CS55" s="339"/>
      <c r="CT55" s="339"/>
      <c r="CU55" s="339"/>
      <c r="CV55" s="339">
        <v>42.4</v>
      </c>
      <c r="CW55" s="339"/>
      <c r="CX55" s="339"/>
      <c r="CY55" s="339"/>
      <c r="CZ55" s="339"/>
      <c r="DA55" s="339"/>
      <c r="DB55" s="339"/>
      <c r="DC55" s="339"/>
    </row>
    <row r="56" spans="1:109" ht="13.2" x14ac:dyDescent="0.2">
      <c r="A56" s="321"/>
      <c r="B56" s="80"/>
      <c r="G56" s="345"/>
      <c r="H56" s="345"/>
      <c r="I56" s="345"/>
      <c r="J56" s="345"/>
      <c r="K56" s="346"/>
      <c r="L56" s="346"/>
      <c r="M56" s="346"/>
      <c r="N56" s="346"/>
      <c r="AN56" s="344"/>
      <c r="AO56" s="344"/>
      <c r="AP56" s="344"/>
      <c r="AQ56" s="344"/>
      <c r="AR56" s="344"/>
      <c r="AS56" s="344"/>
      <c r="AT56" s="344"/>
      <c r="AU56" s="344"/>
      <c r="AV56" s="344"/>
      <c r="AW56" s="344"/>
      <c r="AX56" s="344"/>
      <c r="AY56" s="344"/>
      <c r="AZ56" s="344"/>
      <c r="BA56" s="344"/>
      <c r="BB56" s="342"/>
      <c r="BC56" s="342"/>
      <c r="BD56" s="342"/>
      <c r="BE56" s="342"/>
      <c r="BF56" s="342"/>
      <c r="BG56" s="342"/>
      <c r="BH56" s="342"/>
      <c r="BI56" s="342"/>
      <c r="BJ56" s="342"/>
      <c r="BK56" s="342"/>
      <c r="BL56" s="342"/>
      <c r="BM56" s="342"/>
      <c r="BN56" s="342"/>
      <c r="BO56" s="342"/>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321" customFormat="1" ht="13.2" x14ac:dyDescent="0.2">
      <c r="B57" s="325"/>
      <c r="G57" s="345"/>
      <c r="H57" s="345"/>
      <c r="I57" s="340"/>
      <c r="J57" s="340"/>
      <c r="K57" s="346"/>
      <c r="L57" s="346"/>
      <c r="M57" s="346"/>
      <c r="N57" s="346"/>
      <c r="AM57" s="90"/>
      <c r="AN57" s="344"/>
      <c r="AO57" s="344"/>
      <c r="AP57" s="344"/>
      <c r="AQ57" s="344"/>
      <c r="AR57" s="344"/>
      <c r="AS57" s="344"/>
      <c r="AT57" s="344"/>
      <c r="AU57" s="344"/>
      <c r="AV57" s="344"/>
      <c r="AW57" s="344"/>
      <c r="AX57" s="344"/>
      <c r="AY57" s="344"/>
      <c r="AZ57" s="344"/>
      <c r="BA57" s="344"/>
      <c r="BB57" s="342" t="s">
        <v>551</v>
      </c>
      <c r="BC57" s="342"/>
      <c r="BD57" s="342"/>
      <c r="BE57" s="342"/>
      <c r="BF57" s="342"/>
      <c r="BG57" s="342"/>
      <c r="BH57" s="342"/>
      <c r="BI57" s="342"/>
      <c r="BJ57" s="342"/>
      <c r="BK57" s="342"/>
      <c r="BL57" s="342"/>
      <c r="BM57" s="342"/>
      <c r="BN57" s="342"/>
      <c r="BO57" s="342"/>
      <c r="BP57" s="339">
        <v>59.1</v>
      </c>
      <c r="BQ57" s="339"/>
      <c r="BR57" s="339"/>
      <c r="BS57" s="339"/>
      <c r="BT57" s="339"/>
      <c r="BU57" s="339"/>
      <c r="BV57" s="339"/>
      <c r="BW57" s="339"/>
      <c r="BX57" s="339">
        <v>62.3</v>
      </c>
      <c r="BY57" s="339"/>
      <c r="BZ57" s="339"/>
      <c r="CA57" s="339"/>
      <c r="CB57" s="339"/>
      <c r="CC57" s="339"/>
      <c r="CD57" s="339"/>
      <c r="CE57" s="339"/>
      <c r="CF57" s="339">
        <v>63.7</v>
      </c>
      <c r="CG57" s="339"/>
      <c r="CH57" s="339"/>
      <c r="CI57" s="339"/>
      <c r="CJ57" s="339"/>
      <c r="CK57" s="339"/>
      <c r="CL57" s="339"/>
      <c r="CM57" s="339"/>
      <c r="CN57" s="339">
        <v>63.6</v>
      </c>
      <c r="CO57" s="339"/>
      <c r="CP57" s="339"/>
      <c r="CQ57" s="339"/>
      <c r="CR57" s="339"/>
      <c r="CS57" s="339"/>
      <c r="CT57" s="339"/>
      <c r="CU57" s="339"/>
      <c r="CV57" s="339">
        <v>65</v>
      </c>
      <c r="CW57" s="339"/>
      <c r="CX57" s="339"/>
      <c r="CY57" s="339"/>
      <c r="CZ57" s="339"/>
      <c r="DA57" s="339"/>
      <c r="DB57" s="339"/>
      <c r="DC57" s="339"/>
      <c r="DD57" s="327"/>
      <c r="DE57" s="325"/>
    </row>
    <row r="58" spans="1:109" s="321" customFormat="1" ht="13.2" x14ac:dyDescent="0.2">
      <c r="A58" s="90"/>
      <c r="B58" s="325"/>
      <c r="G58" s="345"/>
      <c r="H58" s="345"/>
      <c r="I58" s="340"/>
      <c r="J58" s="340"/>
      <c r="K58" s="346"/>
      <c r="L58" s="346"/>
      <c r="M58" s="346"/>
      <c r="N58" s="346"/>
      <c r="AM58" s="90"/>
      <c r="AN58" s="344"/>
      <c r="AO58" s="344"/>
      <c r="AP58" s="344"/>
      <c r="AQ58" s="344"/>
      <c r="AR58" s="344"/>
      <c r="AS58" s="344"/>
      <c r="AT58" s="344"/>
      <c r="AU58" s="344"/>
      <c r="AV58" s="344"/>
      <c r="AW58" s="344"/>
      <c r="AX58" s="344"/>
      <c r="AY58" s="344"/>
      <c r="AZ58" s="344"/>
      <c r="BA58" s="344"/>
      <c r="BB58" s="342"/>
      <c r="BC58" s="342"/>
      <c r="BD58" s="342"/>
      <c r="BE58" s="342"/>
      <c r="BF58" s="342"/>
      <c r="BG58" s="342"/>
      <c r="BH58" s="342"/>
      <c r="BI58" s="342"/>
      <c r="BJ58" s="342"/>
      <c r="BK58" s="342"/>
      <c r="BL58" s="342"/>
      <c r="BM58" s="342"/>
      <c r="BN58" s="342"/>
      <c r="BO58" s="342"/>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327"/>
      <c r="DE58" s="325"/>
    </row>
    <row r="59" spans="1:109" s="321" customFormat="1" ht="13.2" x14ac:dyDescent="0.2">
      <c r="A59" s="90"/>
      <c r="B59" s="325"/>
      <c r="K59" s="328"/>
      <c r="L59" s="328"/>
      <c r="M59" s="328"/>
      <c r="N59" s="328"/>
      <c r="AQ59" s="328"/>
      <c r="AR59" s="328"/>
      <c r="AS59" s="328"/>
      <c r="AT59" s="328"/>
      <c r="BC59" s="328"/>
      <c r="BD59" s="328"/>
      <c r="BE59" s="328"/>
      <c r="BF59" s="328"/>
      <c r="BO59" s="328"/>
      <c r="BP59" s="328"/>
      <c r="BQ59" s="328"/>
      <c r="BR59" s="328"/>
      <c r="CA59" s="328"/>
      <c r="CB59" s="328"/>
      <c r="CC59" s="328"/>
      <c r="CD59" s="328"/>
      <c r="CM59" s="328"/>
      <c r="CN59" s="328"/>
      <c r="CO59" s="328"/>
      <c r="CP59" s="328"/>
      <c r="CY59" s="328"/>
      <c r="CZ59" s="328"/>
      <c r="DA59" s="328"/>
      <c r="DB59" s="328"/>
      <c r="DC59" s="328"/>
      <c r="DD59" s="327"/>
      <c r="DE59" s="325"/>
    </row>
    <row r="60" spans="1:109" s="321" customFormat="1" ht="13.2" x14ac:dyDescent="0.2">
      <c r="A60" s="90"/>
      <c r="B60" s="325"/>
      <c r="K60" s="328"/>
      <c r="L60" s="328"/>
      <c r="M60" s="328"/>
      <c r="N60" s="328"/>
      <c r="AQ60" s="328"/>
      <c r="AR60" s="328"/>
      <c r="AS60" s="328"/>
      <c r="AT60" s="328"/>
      <c r="BC60" s="328"/>
      <c r="BD60" s="328"/>
      <c r="BE60" s="328"/>
      <c r="BF60" s="328"/>
      <c r="BO60" s="328"/>
      <c r="BP60" s="328"/>
      <c r="BQ60" s="328"/>
      <c r="BR60" s="328"/>
      <c r="CA60" s="328"/>
      <c r="CB60" s="328"/>
      <c r="CC60" s="328"/>
      <c r="CD60" s="328"/>
      <c r="CM60" s="328"/>
      <c r="CN60" s="328"/>
      <c r="CO60" s="328"/>
      <c r="CP60" s="328"/>
      <c r="CY60" s="328"/>
      <c r="CZ60" s="328"/>
      <c r="DA60" s="328"/>
      <c r="DB60" s="328"/>
      <c r="DC60" s="328"/>
      <c r="DD60" s="327"/>
      <c r="DE60" s="325"/>
    </row>
    <row r="61" spans="1:109" s="321" customFormat="1" ht="13.2" x14ac:dyDescent="0.2">
      <c r="A61" s="90"/>
      <c r="B61" s="329"/>
      <c r="C61" s="330"/>
      <c r="D61" s="330"/>
      <c r="E61" s="330"/>
      <c r="F61" s="330"/>
      <c r="G61" s="330"/>
      <c r="H61" s="330"/>
      <c r="I61" s="330"/>
      <c r="J61" s="330"/>
      <c r="K61" s="330"/>
      <c r="L61" s="330"/>
      <c r="M61" s="331"/>
      <c r="N61" s="331"/>
      <c r="O61" s="330"/>
      <c r="P61" s="330"/>
      <c r="Q61" s="330"/>
      <c r="R61" s="330"/>
      <c r="S61" s="330"/>
      <c r="T61" s="330"/>
      <c r="U61" s="330"/>
      <c r="V61" s="330"/>
      <c r="W61" s="330"/>
      <c r="X61" s="330"/>
      <c r="Y61" s="330"/>
      <c r="Z61" s="330"/>
      <c r="AA61" s="330"/>
      <c r="AB61" s="330"/>
      <c r="AC61" s="330"/>
      <c r="AD61" s="330"/>
      <c r="AE61" s="330"/>
      <c r="AF61" s="330"/>
      <c r="AG61" s="330"/>
      <c r="AH61" s="330"/>
      <c r="AI61" s="330"/>
      <c r="AJ61" s="330"/>
      <c r="AK61" s="330"/>
      <c r="AL61" s="330"/>
      <c r="AM61" s="330"/>
      <c r="AN61" s="330"/>
      <c r="AO61" s="330"/>
      <c r="AP61" s="330"/>
      <c r="AQ61" s="330"/>
      <c r="AR61" s="330"/>
      <c r="AS61" s="331"/>
      <c r="AT61" s="331"/>
      <c r="AU61" s="330"/>
      <c r="AV61" s="330"/>
      <c r="AW61" s="330"/>
      <c r="AX61" s="330"/>
      <c r="AY61" s="330"/>
      <c r="AZ61" s="330"/>
      <c r="BA61" s="330"/>
      <c r="BB61" s="330"/>
      <c r="BC61" s="330"/>
      <c r="BD61" s="330"/>
      <c r="BE61" s="331"/>
      <c r="BF61" s="331"/>
      <c r="BG61" s="330"/>
      <c r="BH61" s="330"/>
      <c r="BI61" s="330"/>
      <c r="BJ61" s="330"/>
      <c r="BK61" s="330"/>
      <c r="BL61" s="330"/>
      <c r="BM61" s="330"/>
      <c r="BN61" s="330"/>
      <c r="BO61" s="330"/>
      <c r="BP61" s="330"/>
      <c r="BQ61" s="331"/>
      <c r="BR61" s="331"/>
      <c r="BS61" s="330"/>
      <c r="BT61" s="330"/>
      <c r="BU61" s="330"/>
      <c r="BV61" s="330"/>
      <c r="BW61" s="330"/>
      <c r="BX61" s="330"/>
      <c r="BY61" s="330"/>
      <c r="BZ61" s="330"/>
      <c r="CA61" s="330"/>
      <c r="CB61" s="330"/>
      <c r="CC61" s="331"/>
      <c r="CD61" s="331"/>
      <c r="CE61" s="330"/>
      <c r="CF61" s="330"/>
      <c r="CG61" s="330"/>
      <c r="CH61" s="330"/>
      <c r="CI61" s="330"/>
      <c r="CJ61" s="330"/>
      <c r="CK61" s="330"/>
      <c r="CL61" s="330"/>
      <c r="CM61" s="330"/>
      <c r="CN61" s="330"/>
      <c r="CO61" s="331"/>
      <c r="CP61" s="331"/>
      <c r="CQ61" s="330"/>
      <c r="CR61" s="330"/>
      <c r="CS61" s="330"/>
      <c r="CT61" s="330"/>
      <c r="CU61" s="330"/>
      <c r="CV61" s="330"/>
      <c r="CW61" s="330"/>
      <c r="CX61" s="330"/>
      <c r="CY61" s="330"/>
      <c r="CZ61" s="330"/>
      <c r="DA61" s="331"/>
      <c r="DB61" s="331"/>
      <c r="DC61" s="331"/>
      <c r="DD61" s="332"/>
      <c r="DE61" s="325"/>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553</v>
      </c>
    </row>
    <row r="64" spans="1:109" ht="13.2" x14ac:dyDescent="0.2">
      <c r="B64" s="80"/>
      <c r="G64" s="320"/>
      <c r="N64" s="333"/>
      <c r="AM64" s="320"/>
      <c r="AN64" s="320" t="s">
        <v>546</v>
      </c>
      <c r="AP64" s="321"/>
      <c r="AQ64" s="321"/>
      <c r="AR64" s="321"/>
      <c r="AY64" s="320"/>
      <c r="BA64" s="321"/>
      <c r="BB64" s="321"/>
      <c r="BC64" s="321"/>
      <c r="BK64" s="320"/>
      <c r="BM64" s="321"/>
      <c r="BN64" s="321"/>
      <c r="BO64" s="321"/>
      <c r="BW64" s="320"/>
      <c r="BY64" s="321"/>
      <c r="BZ64" s="321"/>
      <c r="CA64" s="321"/>
      <c r="CI64" s="320"/>
      <c r="CK64" s="321"/>
      <c r="CL64" s="321"/>
      <c r="CM64" s="321"/>
      <c r="CU64" s="320"/>
      <c r="CW64" s="321"/>
      <c r="CX64" s="321"/>
      <c r="CY64" s="321"/>
    </row>
    <row r="65" spans="2:107" ht="13.2" x14ac:dyDescent="0.2">
      <c r="B65" s="80"/>
      <c r="AN65" s="351" t="s">
        <v>554</v>
      </c>
      <c r="AO65" s="352"/>
      <c r="AP65" s="352"/>
      <c r="AQ65" s="352"/>
      <c r="AR65" s="352"/>
      <c r="AS65" s="352"/>
      <c r="AT65" s="352"/>
      <c r="AU65" s="352"/>
      <c r="AV65" s="352"/>
      <c r="AW65" s="352"/>
      <c r="AX65" s="352"/>
      <c r="AY65" s="352"/>
      <c r="AZ65" s="352"/>
      <c r="BA65" s="352"/>
      <c r="BB65" s="352"/>
      <c r="BC65" s="352"/>
      <c r="BD65" s="352"/>
      <c r="BE65" s="352"/>
      <c r="BF65" s="352"/>
      <c r="BG65" s="352"/>
      <c r="BH65" s="352"/>
      <c r="BI65" s="352"/>
      <c r="BJ65" s="352"/>
      <c r="BK65" s="352"/>
      <c r="BL65" s="352"/>
      <c r="BM65" s="352"/>
      <c r="BN65" s="352"/>
      <c r="BO65" s="352"/>
      <c r="BP65" s="352"/>
      <c r="BQ65" s="352"/>
      <c r="BR65" s="352"/>
      <c r="BS65" s="352"/>
      <c r="BT65" s="352"/>
      <c r="BU65" s="352"/>
      <c r="BV65" s="352"/>
      <c r="BW65" s="352"/>
      <c r="BX65" s="352"/>
      <c r="BY65" s="352"/>
      <c r="BZ65" s="352"/>
      <c r="CA65" s="352"/>
      <c r="CB65" s="352"/>
      <c r="CC65" s="352"/>
      <c r="CD65" s="352"/>
      <c r="CE65" s="352"/>
      <c r="CF65" s="352"/>
      <c r="CG65" s="352"/>
      <c r="CH65" s="352"/>
      <c r="CI65" s="352"/>
      <c r="CJ65" s="352"/>
      <c r="CK65" s="352"/>
      <c r="CL65" s="352"/>
      <c r="CM65" s="352"/>
      <c r="CN65" s="352"/>
      <c r="CO65" s="352"/>
      <c r="CP65" s="352"/>
      <c r="CQ65" s="352"/>
      <c r="CR65" s="352"/>
      <c r="CS65" s="352"/>
      <c r="CT65" s="352"/>
      <c r="CU65" s="352"/>
      <c r="CV65" s="352"/>
      <c r="CW65" s="352"/>
      <c r="CX65" s="352"/>
      <c r="CY65" s="352"/>
      <c r="CZ65" s="352"/>
      <c r="DA65" s="352"/>
      <c r="DB65" s="352"/>
      <c r="DC65" s="353"/>
    </row>
    <row r="66" spans="2:107" ht="13.2" x14ac:dyDescent="0.2">
      <c r="B66" s="80"/>
      <c r="AN66" s="354"/>
      <c r="AO66" s="355"/>
      <c r="AP66" s="355"/>
      <c r="AQ66" s="355"/>
      <c r="AR66" s="355"/>
      <c r="AS66" s="355"/>
      <c r="AT66" s="355"/>
      <c r="AU66" s="355"/>
      <c r="AV66" s="355"/>
      <c r="AW66" s="355"/>
      <c r="AX66" s="355"/>
      <c r="AY66" s="355"/>
      <c r="AZ66" s="355"/>
      <c r="BA66" s="355"/>
      <c r="BB66" s="355"/>
      <c r="BC66" s="355"/>
      <c r="BD66" s="355"/>
      <c r="BE66" s="355"/>
      <c r="BF66" s="355"/>
      <c r="BG66" s="355"/>
      <c r="BH66" s="355"/>
      <c r="BI66" s="355"/>
      <c r="BJ66" s="355"/>
      <c r="BK66" s="355"/>
      <c r="BL66" s="355"/>
      <c r="BM66" s="355"/>
      <c r="BN66" s="355"/>
      <c r="BO66" s="355"/>
      <c r="BP66" s="355"/>
      <c r="BQ66" s="355"/>
      <c r="BR66" s="355"/>
      <c r="BS66" s="355"/>
      <c r="BT66" s="355"/>
      <c r="BU66" s="355"/>
      <c r="BV66" s="355"/>
      <c r="BW66" s="355"/>
      <c r="BX66" s="355"/>
      <c r="BY66" s="355"/>
      <c r="BZ66" s="355"/>
      <c r="CA66" s="355"/>
      <c r="CB66" s="355"/>
      <c r="CC66" s="355"/>
      <c r="CD66" s="355"/>
      <c r="CE66" s="355"/>
      <c r="CF66" s="355"/>
      <c r="CG66" s="355"/>
      <c r="CH66" s="355"/>
      <c r="CI66" s="355"/>
      <c r="CJ66" s="355"/>
      <c r="CK66" s="355"/>
      <c r="CL66" s="355"/>
      <c r="CM66" s="355"/>
      <c r="CN66" s="355"/>
      <c r="CO66" s="355"/>
      <c r="CP66" s="355"/>
      <c r="CQ66" s="355"/>
      <c r="CR66" s="355"/>
      <c r="CS66" s="355"/>
      <c r="CT66" s="355"/>
      <c r="CU66" s="355"/>
      <c r="CV66" s="355"/>
      <c r="CW66" s="355"/>
      <c r="CX66" s="355"/>
      <c r="CY66" s="355"/>
      <c r="CZ66" s="355"/>
      <c r="DA66" s="355"/>
      <c r="DB66" s="355"/>
      <c r="DC66" s="356"/>
    </row>
    <row r="67" spans="2:107" ht="13.2" x14ac:dyDescent="0.2">
      <c r="B67" s="80"/>
      <c r="AN67" s="354"/>
      <c r="AO67" s="355"/>
      <c r="AP67" s="355"/>
      <c r="AQ67" s="355"/>
      <c r="AR67" s="355"/>
      <c r="AS67" s="355"/>
      <c r="AT67" s="355"/>
      <c r="AU67" s="355"/>
      <c r="AV67" s="355"/>
      <c r="AW67" s="355"/>
      <c r="AX67" s="355"/>
      <c r="AY67" s="355"/>
      <c r="AZ67" s="355"/>
      <c r="BA67" s="355"/>
      <c r="BB67" s="355"/>
      <c r="BC67" s="355"/>
      <c r="BD67" s="355"/>
      <c r="BE67" s="355"/>
      <c r="BF67" s="355"/>
      <c r="BG67" s="355"/>
      <c r="BH67" s="355"/>
      <c r="BI67" s="355"/>
      <c r="BJ67" s="355"/>
      <c r="BK67" s="355"/>
      <c r="BL67" s="355"/>
      <c r="BM67" s="355"/>
      <c r="BN67" s="355"/>
      <c r="BO67" s="355"/>
      <c r="BP67" s="355"/>
      <c r="BQ67" s="355"/>
      <c r="BR67" s="355"/>
      <c r="BS67" s="355"/>
      <c r="BT67" s="355"/>
      <c r="BU67" s="355"/>
      <c r="BV67" s="355"/>
      <c r="BW67" s="355"/>
      <c r="BX67" s="355"/>
      <c r="BY67" s="355"/>
      <c r="BZ67" s="355"/>
      <c r="CA67" s="355"/>
      <c r="CB67" s="355"/>
      <c r="CC67" s="355"/>
      <c r="CD67" s="355"/>
      <c r="CE67" s="355"/>
      <c r="CF67" s="355"/>
      <c r="CG67" s="355"/>
      <c r="CH67" s="355"/>
      <c r="CI67" s="355"/>
      <c r="CJ67" s="355"/>
      <c r="CK67" s="355"/>
      <c r="CL67" s="355"/>
      <c r="CM67" s="355"/>
      <c r="CN67" s="355"/>
      <c r="CO67" s="355"/>
      <c r="CP67" s="355"/>
      <c r="CQ67" s="355"/>
      <c r="CR67" s="355"/>
      <c r="CS67" s="355"/>
      <c r="CT67" s="355"/>
      <c r="CU67" s="355"/>
      <c r="CV67" s="355"/>
      <c r="CW67" s="355"/>
      <c r="CX67" s="355"/>
      <c r="CY67" s="355"/>
      <c r="CZ67" s="355"/>
      <c r="DA67" s="355"/>
      <c r="DB67" s="355"/>
      <c r="DC67" s="356"/>
    </row>
    <row r="68" spans="2:107" ht="13.2" x14ac:dyDescent="0.2">
      <c r="B68" s="80"/>
      <c r="AN68" s="354"/>
      <c r="AO68" s="355"/>
      <c r="AP68" s="355"/>
      <c r="AQ68" s="355"/>
      <c r="AR68" s="355"/>
      <c r="AS68" s="355"/>
      <c r="AT68" s="355"/>
      <c r="AU68" s="355"/>
      <c r="AV68" s="355"/>
      <c r="AW68" s="355"/>
      <c r="AX68" s="355"/>
      <c r="AY68" s="355"/>
      <c r="AZ68" s="355"/>
      <c r="BA68" s="355"/>
      <c r="BB68" s="355"/>
      <c r="BC68" s="355"/>
      <c r="BD68" s="355"/>
      <c r="BE68" s="355"/>
      <c r="BF68" s="355"/>
      <c r="BG68" s="355"/>
      <c r="BH68" s="355"/>
      <c r="BI68" s="355"/>
      <c r="BJ68" s="355"/>
      <c r="BK68" s="355"/>
      <c r="BL68" s="355"/>
      <c r="BM68" s="355"/>
      <c r="BN68" s="355"/>
      <c r="BO68" s="355"/>
      <c r="BP68" s="355"/>
      <c r="BQ68" s="355"/>
      <c r="BR68" s="355"/>
      <c r="BS68" s="355"/>
      <c r="BT68" s="355"/>
      <c r="BU68" s="355"/>
      <c r="BV68" s="355"/>
      <c r="BW68" s="355"/>
      <c r="BX68" s="355"/>
      <c r="BY68" s="355"/>
      <c r="BZ68" s="355"/>
      <c r="CA68" s="355"/>
      <c r="CB68" s="355"/>
      <c r="CC68" s="355"/>
      <c r="CD68" s="355"/>
      <c r="CE68" s="355"/>
      <c r="CF68" s="355"/>
      <c r="CG68" s="355"/>
      <c r="CH68" s="355"/>
      <c r="CI68" s="355"/>
      <c r="CJ68" s="355"/>
      <c r="CK68" s="355"/>
      <c r="CL68" s="355"/>
      <c r="CM68" s="355"/>
      <c r="CN68" s="355"/>
      <c r="CO68" s="355"/>
      <c r="CP68" s="355"/>
      <c r="CQ68" s="355"/>
      <c r="CR68" s="355"/>
      <c r="CS68" s="355"/>
      <c r="CT68" s="355"/>
      <c r="CU68" s="355"/>
      <c r="CV68" s="355"/>
      <c r="CW68" s="355"/>
      <c r="CX68" s="355"/>
      <c r="CY68" s="355"/>
      <c r="CZ68" s="355"/>
      <c r="DA68" s="355"/>
      <c r="DB68" s="355"/>
      <c r="DC68" s="356"/>
    </row>
    <row r="69" spans="2:107" ht="13.2" x14ac:dyDescent="0.2">
      <c r="B69" s="80"/>
      <c r="AN69" s="357"/>
      <c r="AO69" s="358"/>
      <c r="AP69" s="358"/>
      <c r="AQ69" s="358"/>
      <c r="AR69" s="358"/>
      <c r="AS69" s="358"/>
      <c r="AT69" s="358"/>
      <c r="AU69" s="358"/>
      <c r="AV69" s="358"/>
      <c r="AW69" s="358"/>
      <c r="AX69" s="358"/>
      <c r="AY69" s="358"/>
      <c r="AZ69" s="358"/>
      <c r="BA69" s="358"/>
      <c r="BB69" s="358"/>
      <c r="BC69" s="358"/>
      <c r="BD69" s="358"/>
      <c r="BE69" s="358"/>
      <c r="BF69" s="358"/>
      <c r="BG69" s="358"/>
      <c r="BH69" s="358"/>
      <c r="BI69" s="358"/>
      <c r="BJ69" s="358"/>
      <c r="BK69" s="358"/>
      <c r="BL69" s="358"/>
      <c r="BM69" s="358"/>
      <c r="BN69" s="358"/>
      <c r="BO69" s="358"/>
      <c r="BP69" s="358"/>
      <c r="BQ69" s="358"/>
      <c r="BR69" s="358"/>
      <c r="BS69" s="358"/>
      <c r="BT69" s="358"/>
      <c r="BU69" s="358"/>
      <c r="BV69" s="358"/>
      <c r="BW69" s="358"/>
      <c r="BX69" s="358"/>
      <c r="BY69" s="358"/>
      <c r="BZ69" s="358"/>
      <c r="CA69" s="358"/>
      <c r="CB69" s="358"/>
      <c r="CC69" s="358"/>
      <c r="CD69" s="358"/>
      <c r="CE69" s="358"/>
      <c r="CF69" s="358"/>
      <c r="CG69" s="358"/>
      <c r="CH69" s="358"/>
      <c r="CI69" s="358"/>
      <c r="CJ69" s="358"/>
      <c r="CK69" s="358"/>
      <c r="CL69" s="358"/>
      <c r="CM69" s="358"/>
      <c r="CN69" s="358"/>
      <c r="CO69" s="358"/>
      <c r="CP69" s="358"/>
      <c r="CQ69" s="358"/>
      <c r="CR69" s="358"/>
      <c r="CS69" s="358"/>
      <c r="CT69" s="358"/>
      <c r="CU69" s="358"/>
      <c r="CV69" s="358"/>
      <c r="CW69" s="358"/>
      <c r="CX69" s="358"/>
      <c r="CY69" s="358"/>
      <c r="CZ69" s="358"/>
      <c r="DA69" s="358"/>
      <c r="DB69" s="358"/>
      <c r="DC69" s="359"/>
    </row>
    <row r="70" spans="2:107" ht="13.2" x14ac:dyDescent="0.2">
      <c r="B70" s="80"/>
      <c r="H70" s="334"/>
      <c r="I70" s="334"/>
      <c r="J70" s="335"/>
      <c r="K70" s="335"/>
      <c r="L70" s="336"/>
      <c r="M70" s="335"/>
      <c r="N70" s="336"/>
      <c r="AN70" s="322"/>
      <c r="AO70" s="322"/>
      <c r="AP70" s="322"/>
      <c r="AZ70" s="322"/>
      <c r="BA70" s="322"/>
      <c r="BB70" s="322"/>
      <c r="BL70" s="322"/>
      <c r="BM70" s="322"/>
      <c r="BN70" s="322"/>
      <c r="BX70" s="322"/>
      <c r="BY70" s="322"/>
      <c r="BZ70" s="322"/>
      <c r="CJ70" s="322"/>
      <c r="CK70" s="322"/>
      <c r="CL70" s="322"/>
      <c r="CV70" s="322"/>
      <c r="CW70" s="322"/>
      <c r="CX70" s="322"/>
    </row>
    <row r="71" spans="2:107" ht="13.2" x14ac:dyDescent="0.2">
      <c r="B71" s="80"/>
      <c r="G71" s="337"/>
      <c r="I71" s="326"/>
      <c r="J71" s="335"/>
      <c r="K71" s="335"/>
      <c r="L71" s="336"/>
      <c r="M71" s="335"/>
      <c r="N71" s="336"/>
      <c r="AM71" s="337"/>
      <c r="AN71" s="90" t="s">
        <v>548</v>
      </c>
    </row>
    <row r="72" spans="2:107" ht="13.2" x14ac:dyDescent="0.2">
      <c r="B72" s="80"/>
      <c r="G72" s="345"/>
      <c r="H72" s="345"/>
      <c r="I72" s="345"/>
      <c r="J72" s="345"/>
      <c r="K72" s="323"/>
      <c r="L72" s="323"/>
      <c r="M72" s="324"/>
      <c r="N72" s="324"/>
      <c r="AN72" s="348"/>
      <c r="AO72" s="349"/>
      <c r="AP72" s="349"/>
      <c r="AQ72" s="349"/>
      <c r="AR72" s="349"/>
      <c r="AS72" s="349"/>
      <c r="AT72" s="349"/>
      <c r="AU72" s="349"/>
      <c r="AV72" s="349"/>
      <c r="AW72" s="349"/>
      <c r="AX72" s="349"/>
      <c r="AY72" s="349"/>
      <c r="AZ72" s="349"/>
      <c r="BA72" s="349"/>
      <c r="BB72" s="349"/>
      <c r="BC72" s="349"/>
      <c r="BD72" s="349"/>
      <c r="BE72" s="349"/>
      <c r="BF72" s="349"/>
      <c r="BG72" s="349"/>
      <c r="BH72" s="349"/>
      <c r="BI72" s="349"/>
      <c r="BJ72" s="349"/>
      <c r="BK72" s="349"/>
      <c r="BL72" s="349"/>
      <c r="BM72" s="349"/>
      <c r="BN72" s="349"/>
      <c r="BO72" s="350"/>
      <c r="BP72" s="344" t="s">
        <v>524</v>
      </c>
      <c r="BQ72" s="344"/>
      <c r="BR72" s="344"/>
      <c r="BS72" s="344"/>
      <c r="BT72" s="344"/>
      <c r="BU72" s="344"/>
      <c r="BV72" s="344"/>
      <c r="BW72" s="344"/>
      <c r="BX72" s="344" t="s">
        <v>525</v>
      </c>
      <c r="BY72" s="344"/>
      <c r="BZ72" s="344"/>
      <c r="CA72" s="344"/>
      <c r="CB72" s="344"/>
      <c r="CC72" s="344"/>
      <c r="CD72" s="344"/>
      <c r="CE72" s="344"/>
      <c r="CF72" s="344" t="s">
        <v>526</v>
      </c>
      <c r="CG72" s="344"/>
      <c r="CH72" s="344"/>
      <c r="CI72" s="344"/>
      <c r="CJ72" s="344"/>
      <c r="CK72" s="344"/>
      <c r="CL72" s="344"/>
      <c r="CM72" s="344"/>
      <c r="CN72" s="344" t="s">
        <v>250</v>
      </c>
      <c r="CO72" s="344"/>
      <c r="CP72" s="344"/>
      <c r="CQ72" s="344"/>
      <c r="CR72" s="344"/>
      <c r="CS72" s="344"/>
      <c r="CT72" s="344"/>
      <c r="CU72" s="344"/>
      <c r="CV72" s="344" t="s">
        <v>527</v>
      </c>
      <c r="CW72" s="344"/>
      <c r="CX72" s="344"/>
      <c r="CY72" s="344"/>
      <c r="CZ72" s="344"/>
      <c r="DA72" s="344"/>
      <c r="DB72" s="344"/>
      <c r="DC72" s="344"/>
    </row>
    <row r="73" spans="2:107" ht="13.2" x14ac:dyDescent="0.2">
      <c r="B73" s="80"/>
      <c r="G73" s="347"/>
      <c r="H73" s="347"/>
      <c r="I73" s="347"/>
      <c r="J73" s="347"/>
      <c r="K73" s="343"/>
      <c r="L73" s="343"/>
      <c r="M73" s="343"/>
      <c r="N73" s="343"/>
      <c r="AM73" s="322"/>
      <c r="AN73" s="342" t="s">
        <v>549</v>
      </c>
      <c r="AO73" s="342"/>
      <c r="AP73" s="342"/>
      <c r="AQ73" s="342"/>
      <c r="AR73" s="342"/>
      <c r="AS73" s="342"/>
      <c r="AT73" s="342"/>
      <c r="AU73" s="342"/>
      <c r="AV73" s="342"/>
      <c r="AW73" s="342"/>
      <c r="AX73" s="342"/>
      <c r="AY73" s="342"/>
      <c r="AZ73" s="342"/>
      <c r="BA73" s="342"/>
      <c r="BB73" s="342" t="s">
        <v>550</v>
      </c>
      <c r="BC73" s="342"/>
      <c r="BD73" s="342"/>
      <c r="BE73" s="342"/>
      <c r="BF73" s="342"/>
      <c r="BG73" s="342"/>
      <c r="BH73" s="342"/>
      <c r="BI73" s="342"/>
      <c r="BJ73" s="342"/>
      <c r="BK73" s="342"/>
      <c r="BL73" s="342"/>
      <c r="BM73" s="342"/>
      <c r="BN73" s="342"/>
      <c r="BO73" s="342"/>
      <c r="BP73" s="339">
        <v>54.5</v>
      </c>
      <c r="BQ73" s="339"/>
      <c r="BR73" s="339"/>
      <c r="BS73" s="339"/>
      <c r="BT73" s="339"/>
      <c r="BU73" s="339"/>
      <c r="BV73" s="339"/>
      <c r="BW73" s="339"/>
      <c r="BX73" s="339">
        <v>58.1</v>
      </c>
      <c r="BY73" s="339"/>
      <c r="BZ73" s="339"/>
      <c r="CA73" s="339"/>
      <c r="CB73" s="339"/>
      <c r="CC73" s="339"/>
      <c r="CD73" s="339"/>
      <c r="CE73" s="339"/>
      <c r="CF73" s="339">
        <v>41.1</v>
      </c>
      <c r="CG73" s="339"/>
      <c r="CH73" s="339"/>
      <c r="CI73" s="339"/>
      <c r="CJ73" s="339"/>
      <c r="CK73" s="339"/>
      <c r="CL73" s="339"/>
      <c r="CM73" s="339"/>
      <c r="CN73" s="339">
        <v>32</v>
      </c>
      <c r="CO73" s="339"/>
      <c r="CP73" s="339"/>
      <c r="CQ73" s="339"/>
      <c r="CR73" s="339"/>
      <c r="CS73" s="339"/>
      <c r="CT73" s="339"/>
      <c r="CU73" s="339"/>
      <c r="CV73" s="339">
        <v>30.2</v>
      </c>
      <c r="CW73" s="339"/>
      <c r="CX73" s="339"/>
      <c r="CY73" s="339"/>
      <c r="CZ73" s="339"/>
      <c r="DA73" s="339"/>
      <c r="DB73" s="339"/>
      <c r="DC73" s="339"/>
    </row>
    <row r="74" spans="2:107" ht="13.2" x14ac:dyDescent="0.2">
      <c r="B74" s="80"/>
      <c r="G74" s="347"/>
      <c r="H74" s="347"/>
      <c r="I74" s="347"/>
      <c r="J74" s="347"/>
      <c r="K74" s="343"/>
      <c r="L74" s="343"/>
      <c r="M74" s="343"/>
      <c r="N74" s="343"/>
      <c r="AM74" s="322"/>
      <c r="AN74" s="342"/>
      <c r="AO74" s="342"/>
      <c r="AP74" s="342"/>
      <c r="AQ74" s="342"/>
      <c r="AR74" s="342"/>
      <c r="AS74" s="342"/>
      <c r="AT74" s="342"/>
      <c r="AU74" s="342"/>
      <c r="AV74" s="342"/>
      <c r="AW74" s="342"/>
      <c r="AX74" s="342"/>
      <c r="AY74" s="342"/>
      <c r="AZ74" s="342"/>
      <c r="BA74" s="342"/>
      <c r="BB74" s="342"/>
      <c r="BC74" s="342"/>
      <c r="BD74" s="342"/>
      <c r="BE74" s="342"/>
      <c r="BF74" s="342"/>
      <c r="BG74" s="342"/>
      <c r="BH74" s="342"/>
      <c r="BI74" s="342"/>
      <c r="BJ74" s="342"/>
      <c r="BK74" s="342"/>
      <c r="BL74" s="342"/>
      <c r="BM74" s="342"/>
      <c r="BN74" s="342"/>
      <c r="BO74" s="342"/>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2" x14ac:dyDescent="0.2">
      <c r="B75" s="80"/>
      <c r="G75" s="347"/>
      <c r="H75" s="347"/>
      <c r="I75" s="345"/>
      <c r="J75" s="345"/>
      <c r="K75" s="346"/>
      <c r="L75" s="346"/>
      <c r="M75" s="346"/>
      <c r="N75" s="346"/>
      <c r="AM75" s="322"/>
      <c r="AN75" s="342"/>
      <c r="AO75" s="342"/>
      <c r="AP75" s="342"/>
      <c r="AQ75" s="342"/>
      <c r="AR75" s="342"/>
      <c r="AS75" s="342"/>
      <c r="AT75" s="342"/>
      <c r="AU75" s="342"/>
      <c r="AV75" s="342"/>
      <c r="AW75" s="342"/>
      <c r="AX75" s="342"/>
      <c r="AY75" s="342"/>
      <c r="AZ75" s="342"/>
      <c r="BA75" s="342"/>
      <c r="BB75" s="342" t="s">
        <v>555</v>
      </c>
      <c r="BC75" s="342"/>
      <c r="BD75" s="342"/>
      <c r="BE75" s="342"/>
      <c r="BF75" s="342"/>
      <c r="BG75" s="342"/>
      <c r="BH75" s="342"/>
      <c r="BI75" s="342"/>
      <c r="BJ75" s="342"/>
      <c r="BK75" s="342"/>
      <c r="BL75" s="342"/>
      <c r="BM75" s="342"/>
      <c r="BN75" s="342"/>
      <c r="BO75" s="342"/>
      <c r="BP75" s="339">
        <v>9.6</v>
      </c>
      <c r="BQ75" s="339"/>
      <c r="BR75" s="339"/>
      <c r="BS75" s="339"/>
      <c r="BT75" s="339"/>
      <c r="BU75" s="339"/>
      <c r="BV75" s="339"/>
      <c r="BW75" s="339"/>
      <c r="BX75" s="339">
        <v>9.6</v>
      </c>
      <c r="BY75" s="339"/>
      <c r="BZ75" s="339"/>
      <c r="CA75" s="339"/>
      <c r="CB75" s="339"/>
      <c r="CC75" s="339"/>
      <c r="CD75" s="339"/>
      <c r="CE75" s="339"/>
      <c r="CF75" s="339">
        <v>9.8000000000000007</v>
      </c>
      <c r="CG75" s="339"/>
      <c r="CH75" s="339"/>
      <c r="CI75" s="339"/>
      <c r="CJ75" s="339"/>
      <c r="CK75" s="339"/>
      <c r="CL75" s="339"/>
      <c r="CM75" s="339"/>
      <c r="CN75" s="339">
        <v>9.9</v>
      </c>
      <c r="CO75" s="339"/>
      <c r="CP75" s="339"/>
      <c r="CQ75" s="339"/>
      <c r="CR75" s="339"/>
      <c r="CS75" s="339"/>
      <c r="CT75" s="339"/>
      <c r="CU75" s="339"/>
      <c r="CV75" s="339">
        <v>10.199999999999999</v>
      </c>
      <c r="CW75" s="339"/>
      <c r="CX75" s="339"/>
      <c r="CY75" s="339"/>
      <c r="CZ75" s="339"/>
      <c r="DA75" s="339"/>
      <c r="DB75" s="339"/>
      <c r="DC75" s="339"/>
    </row>
    <row r="76" spans="2:107" ht="13.2" x14ac:dyDescent="0.2">
      <c r="B76" s="80"/>
      <c r="G76" s="347"/>
      <c r="H76" s="347"/>
      <c r="I76" s="345"/>
      <c r="J76" s="345"/>
      <c r="K76" s="346"/>
      <c r="L76" s="346"/>
      <c r="M76" s="346"/>
      <c r="N76" s="346"/>
      <c r="AM76" s="322"/>
      <c r="AN76" s="342"/>
      <c r="AO76" s="342"/>
      <c r="AP76" s="342"/>
      <c r="AQ76" s="342"/>
      <c r="AR76" s="342"/>
      <c r="AS76" s="342"/>
      <c r="AT76" s="342"/>
      <c r="AU76" s="342"/>
      <c r="AV76" s="342"/>
      <c r="AW76" s="342"/>
      <c r="AX76" s="342"/>
      <c r="AY76" s="342"/>
      <c r="AZ76" s="342"/>
      <c r="BA76" s="342"/>
      <c r="BB76" s="342"/>
      <c r="BC76" s="342"/>
      <c r="BD76" s="342"/>
      <c r="BE76" s="342"/>
      <c r="BF76" s="342"/>
      <c r="BG76" s="342"/>
      <c r="BH76" s="342"/>
      <c r="BI76" s="342"/>
      <c r="BJ76" s="342"/>
      <c r="BK76" s="342"/>
      <c r="BL76" s="342"/>
      <c r="BM76" s="342"/>
      <c r="BN76" s="342"/>
      <c r="BO76" s="342"/>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2" x14ac:dyDescent="0.2">
      <c r="B77" s="80"/>
      <c r="G77" s="345"/>
      <c r="H77" s="345"/>
      <c r="I77" s="345"/>
      <c r="J77" s="345"/>
      <c r="K77" s="343"/>
      <c r="L77" s="343"/>
      <c r="M77" s="343"/>
      <c r="N77" s="343"/>
      <c r="AN77" s="344" t="s">
        <v>552</v>
      </c>
      <c r="AO77" s="344"/>
      <c r="AP77" s="344"/>
      <c r="AQ77" s="344"/>
      <c r="AR77" s="344"/>
      <c r="AS77" s="344"/>
      <c r="AT77" s="344"/>
      <c r="AU77" s="344"/>
      <c r="AV77" s="344"/>
      <c r="AW77" s="344"/>
      <c r="AX77" s="344"/>
      <c r="AY77" s="344"/>
      <c r="AZ77" s="344"/>
      <c r="BA77" s="344"/>
      <c r="BB77" s="342" t="s">
        <v>550</v>
      </c>
      <c r="BC77" s="342"/>
      <c r="BD77" s="342"/>
      <c r="BE77" s="342"/>
      <c r="BF77" s="342"/>
      <c r="BG77" s="342"/>
      <c r="BH77" s="342"/>
      <c r="BI77" s="342"/>
      <c r="BJ77" s="342"/>
      <c r="BK77" s="342"/>
      <c r="BL77" s="342"/>
      <c r="BM77" s="342"/>
      <c r="BN77" s="342"/>
      <c r="BO77" s="342"/>
      <c r="BP77" s="339">
        <v>39.5</v>
      </c>
      <c r="BQ77" s="339"/>
      <c r="BR77" s="339"/>
      <c r="BS77" s="339"/>
      <c r="BT77" s="339"/>
      <c r="BU77" s="339"/>
      <c r="BV77" s="339"/>
      <c r="BW77" s="339"/>
      <c r="BX77" s="339">
        <v>39</v>
      </c>
      <c r="BY77" s="339"/>
      <c r="BZ77" s="339"/>
      <c r="CA77" s="339"/>
      <c r="CB77" s="339"/>
      <c r="CC77" s="339"/>
      <c r="CD77" s="339"/>
      <c r="CE77" s="339"/>
      <c r="CF77" s="339">
        <v>28.7</v>
      </c>
      <c r="CG77" s="339"/>
      <c r="CH77" s="339"/>
      <c r="CI77" s="339"/>
      <c r="CJ77" s="339"/>
      <c r="CK77" s="339"/>
      <c r="CL77" s="339"/>
      <c r="CM77" s="339"/>
      <c r="CN77" s="339">
        <v>45.2</v>
      </c>
      <c r="CO77" s="339"/>
      <c r="CP77" s="339"/>
      <c r="CQ77" s="339"/>
      <c r="CR77" s="339"/>
      <c r="CS77" s="339"/>
      <c r="CT77" s="339"/>
      <c r="CU77" s="339"/>
      <c r="CV77" s="339">
        <v>42.4</v>
      </c>
      <c r="CW77" s="339"/>
      <c r="CX77" s="339"/>
      <c r="CY77" s="339"/>
      <c r="CZ77" s="339"/>
      <c r="DA77" s="339"/>
      <c r="DB77" s="339"/>
      <c r="DC77" s="339"/>
    </row>
    <row r="78" spans="2:107" ht="13.2" x14ac:dyDescent="0.2">
      <c r="B78" s="80"/>
      <c r="G78" s="345"/>
      <c r="H78" s="345"/>
      <c r="I78" s="345"/>
      <c r="J78" s="345"/>
      <c r="K78" s="343"/>
      <c r="L78" s="343"/>
      <c r="M78" s="343"/>
      <c r="N78" s="343"/>
      <c r="AN78" s="344"/>
      <c r="AO78" s="344"/>
      <c r="AP78" s="344"/>
      <c r="AQ78" s="344"/>
      <c r="AR78" s="344"/>
      <c r="AS78" s="344"/>
      <c r="AT78" s="344"/>
      <c r="AU78" s="344"/>
      <c r="AV78" s="344"/>
      <c r="AW78" s="344"/>
      <c r="AX78" s="344"/>
      <c r="AY78" s="344"/>
      <c r="AZ78" s="344"/>
      <c r="BA78" s="344"/>
      <c r="BB78" s="342"/>
      <c r="BC78" s="342"/>
      <c r="BD78" s="342"/>
      <c r="BE78" s="342"/>
      <c r="BF78" s="342"/>
      <c r="BG78" s="342"/>
      <c r="BH78" s="342"/>
      <c r="BI78" s="342"/>
      <c r="BJ78" s="342"/>
      <c r="BK78" s="342"/>
      <c r="BL78" s="342"/>
      <c r="BM78" s="342"/>
      <c r="BN78" s="342"/>
      <c r="BO78" s="342"/>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2" x14ac:dyDescent="0.2">
      <c r="B79" s="80"/>
      <c r="G79" s="345"/>
      <c r="H79" s="345"/>
      <c r="I79" s="340"/>
      <c r="J79" s="340"/>
      <c r="K79" s="341"/>
      <c r="L79" s="341"/>
      <c r="M79" s="341"/>
      <c r="N79" s="341"/>
      <c r="AN79" s="344"/>
      <c r="AO79" s="344"/>
      <c r="AP79" s="344"/>
      <c r="AQ79" s="344"/>
      <c r="AR79" s="344"/>
      <c r="AS79" s="344"/>
      <c r="AT79" s="344"/>
      <c r="AU79" s="344"/>
      <c r="AV79" s="344"/>
      <c r="AW79" s="344"/>
      <c r="AX79" s="344"/>
      <c r="AY79" s="344"/>
      <c r="AZ79" s="344"/>
      <c r="BA79" s="344"/>
      <c r="BB79" s="342" t="s">
        <v>555</v>
      </c>
      <c r="BC79" s="342"/>
      <c r="BD79" s="342"/>
      <c r="BE79" s="342"/>
      <c r="BF79" s="342"/>
      <c r="BG79" s="342"/>
      <c r="BH79" s="342"/>
      <c r="BI79" s="342"/>
      <c r="BJ79" s="342"/>
      <c r="BK79" s="342"/>
      <c r="BL79" s="342"/>
      <c r="BM79" s="342"/>
      <c r="BN79" s="342"/>
      <c r="BO79" s="342"/>
      <c r="BP79" s="339">
        <v>6.9</v>
      </c>
      <c r="BQ79" s="339"/>
      <c r="BR79" s="339"/>
      <c r="BS79" s="339"/>
      <c r="BT79" s="339"/>
      <c r="BU79" s="339"/>
      <c r="BV79" s="339"/>
      <c r="BW79" s="339"/>
      <c r="BX79" s="339">
        <v>6.9</v>
      </c>
      <c r="BY79" s="339"/>
      <c r="BZ79" s="339"/>
      <c r="CA79" s="339"/>
      <c r="CB79" s="339"/>
      <c r="CC79" s="339"/>
      <c r="CD79" s="339"/>
      <c r="CE79" s="339"/>
      <c r="CF79" s="339">
        <v>6.7</v>
      </c>
      <c r="CG79" s="339"/>
      <c r="CH79" s="339"/>
      <c r="CI79" s="339"/>
      <c r="CJ79" s="339"/>
      <c r="CK79" s="339"/>
      <c r="CL79" s="339"/>
      <c r="CM79" s="339"/>
      <c r="CN79" s="339">
        <v>8</v>
      </c>
      <c r="CO79" s="339"/>
      <c r="CP79" s="339"/>
      <c r="CQ79" s="339"/>
      <c r="CR79" s="339"/>
      <c r="CS79" s="339"/>
      <c r="CT79" s="339"/>
      <c r="CU79" s="339"/>
      <c r="CV79" s="339">
        <v>8.1</v>
      </c>
      <c r="CW79" s="339"/>
      <c r="CX79" s="339"/>
      <c r="CY79" s="339"/>
      <c r="CZ79" s="339"/>
      <c r="DA79" s="339"/>
      <c r="DB79" s="339"/>
      <c r="DC79" s="339"/>
    </row>
    <row r="80" spans="2:107" ht="13.2" x14ac:dyDescent="0.2">
      <c r="B80" s="80"/>
      <c r="G80" s="345"/>
      <c r="H80" s="345"/>
      <c r="I80" s="340"/>
      <c r="J80" s="340"/>
      <c r="K80" s="341"/>
      <c r="L80" s="341"/>
      <c r="M80" s="341"/>
      <c r="N80" s="341"/>
      <c r="AN80" s="344"/>
      <c r="AO80" s="344"/>
      <c r="AP80" s="344"/>
      <c r="AQ80" s="344"/>
      <c r="AR80" s="344"/>
      <c r="AS80" s="344"/>
      <c r="AT80" s="344"/>
      <c r="AU80" s="344"/>
      <c r="AV80" s="344"/>
      <c r="AW80" s="344"/>
      <c r="AX80" s="344"/>
      <c r="AY80" s="344"/>
      <c r="AZ80" s="344"/>
      <c r="BA80" s="344"/>
      <c r="BB80" s="342"/>
      <c r="BC80" s="342"/>
      <c r="BD80" s="342"/>
      <c r="BE80" s="342"/>
      <c r="BF80" s="342"/>
      <c r="BG80" s="342"/>
      <c r="BH80" s="342"/>
      <c r="BI80" s="342"/>
      <c r="BJ80" s="342"/>
      <c r="BK80" s="342"/>
      <c r="BL80" s="342"/>
      <c r="BM80" s="342"/>
      <c r="BN80" s="342"/>
      <c r="BO80" s="342"/>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2" x14ac:dyDescent="0.2">
      <c r="B81" s="80"/>
    </row>
    <row r="82" spans="2:109" ht="16.2" x14ac:dyDescent="0.2">
      <c r="B82" s="80"/>
      <c r="K82" s="338"/>
      <c r="L82" s="338"/>
      <c r="M82" s="338"/>
      <c r="N82" s="338"/>
      <c r="AQ82" s="338"/>
      <c r="AR82" s="338"/>
      <c r="AS82" s="338"/>
      <c r="AT82" s="338"/>
      <c r="BC82" s="338"/>
      <c r="BD82" s="338"/>
      <c r="BE82" s="338"/>
      <c r="BF82" s="338"/>
      <c r="BO82" s="338"/>
      <c r="BP82" s="338"/>
      <c r="BQ82" s="338"/>
      <c r="BR82" s="338"/>
      <c r="CA82" s="338"/>
      <c r="CB82" s="338"/>
      <c r="CC82" s="338"/>
      <c r="CD82" s="338"/>
      <c r="CM82" s="338"/>
      <c r="CN82" s="338"/>
      <c r="CO82" s="338"/>
      <c r="CP82" s="338"/>
      <c r="CY82" s="338"/>
      <c r="CZ82" s="338"/>
      <c r="DA82" s="338"/>
      <c r="DB82" s="338"/>
      <c r="DC82" s="338"/>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6ba9QvcLUQQ7RYXSNS64LQtxeLutI+r3FXbxYkiMNFqD0C5J6HIIxjJViIrDBsmk/rjLQcVHT90GijM7xab7ww==" saltValue="X0nG0GJKflPFSojKKVg2Bw==" spinCount="100000" sheet="1" objects="1" scenarios="1" formatCells="0"/>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6"/>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48882-FAB5-4BA1-89A5-73B57DFE58DA}">
  <sheetPr>
    <pageSetUpPr fitToPage="1"/>
  </sheetPr>
  <dimension ref="A1:DR125"/>
  <sheetViews>
    <sheetView showGridLines="0" topLeftCell="A67" zoomScale="70" zoomScaleNormal="70" zoomScaleSheetLayoutView="70" workbookViewId="0">
      <selection activeCell="AN65" sqref="AN65:DC69"/>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i87tgB5kirBIMQDOW4HHWCFobolk+58oEbM72DXt5icN0k3WNxZTQOtj2YUs3r6S/4HiMxPW9oDqIvOv/wrvBg==" saltValue="0WPGPXKipH9NchAcUJGUvA==" spinCount="100000" sheet="1" objects="1" scenarios="1"/>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9B80-37E7-4759-9D19-AAAFCE90DA15}">
  <sheetPr>
    <pageSetUpPr fitToPage="1"/>
  </sheetPr>
  <dimension ref="A1:DR125"/>
  <sheetViews>
    <sheetView showGridLines="0" topLeftCell="A97" zoomScale="70" zoomScaleNormal="70" zoomScaleSheetLayoutView="55" workbookViewId="0">
      <selection activeCell="AN65" sqref="AN65:DC69"/>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qN0DJaSxu9bpt8encrBSDnckdX3OY5hb4Hh4r9xzX64TnK7YgNzC4xzvDYoXs4oB/PlL4n6eYtXp74aHmSibrQ==" saltValue="3tRXe1Lf2w0ck7lYI/lP9w==" spinCount="100000" sheet="1" objects="1" scenarios="1"/>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77</v>
      </c>
      <c r="E2" s="123"/>
      <c r="F2" s="306" t="s">
        <v>523</v>
      </c>
      <c r="G2" s="147"/>
      <c r="H2" s="157"/>
    </row>
    <row r="3" spans="1:8" x14ac:dyDescent="0.2">
      <c r="A3" s="113" t="s">
        <v>481</v>
      </c>
      <c r="B3" s="105"/>
      <c r="C3" s="299"/>
      <c r="D3" s="302">
        <v>52559</v>
      </c>
      <c r="E3" s="304"/>
      <c r="F3" s="307">
        <v>67009</v>
      </c>
      <c r="G3" s="309"/>
      <c r="H3" s="312"/>
    </row>
    <row r="4" spans="1:8" x14ac:dyDescent="0.2">
      <c r="A4" s="98"/>
      <c r="B4" s="104"/>
      <c r="C4" s="300"/>
      <c r="D4" s="303">
        <v>28867</v>
      </c>
      <c r="E4" s="305"/>
      <c r="F4" s="308">
        <v>43028</v>
      </c>
      <c r="G4" s="310"/>
      <c r="H4" s="313"/>
    </row>
    <row r="5" spans="1:8" x14ac:dyDescent="0.2">
      <c r="A5" s="113" t="s">
        <v>319</v>
      </c>
      <c r="B5" s="105"/>
      <c r="C5" s="299"/>
      <c r="D5" s="302">
        <v>68596</v>
      </c>
      <c r="E5" s="304"/>
      <c r="F5" s="307">
        <v>40807</v>
      </c>
      <c r="G5" s="309"/>
      <c r="H5" s="312"/>
    </row>
    <row r="6" spans="1:8" x14ac:dyDescent="0.2">
      <c r="A6" s="98"/>
      <c r="B6" s="104"/>
      <c r="C6" s="300"/>
      <c r="D6" s="303">
        <v>45541</v>
      </c>
      <c r="E6" s="305"/>
      <c r="F6" s="308">
        <v>19520</v>
      </c>
      <c r="G6" s="310"/>
      <c r="H6" s="313"/>
    </row>
    <row r="7" spans="1:8" x14ac:dyDescent="0.2">
      <c r="A7" s="113" t="s">
        <v>136</v>
      </c>
      <c r="B7" s="105"/>
      <c r="C7" s="299"/>
      <c r="D7" s="302">
        <v>58429</v>
      </c>
      <c r="E7" s="304"/>
      <c r="F7" s="307">
        <v>37343</v>
      </c>
      <c r="G7" s="309"/>
      <c r="H7" s="312"/>
    </row>
    <row r="8" spans="1:8" x14ac:dyDescent="0.2">
      <c r="A8" s="98"/>
      <c r="B8" s="104"/>
      <c r="C8" s="300"/>
      <c r="D8" s="303">
        <v>24779</v>
      </c>
      <c r="E8" s="305"/>
      <c r="F8" s="308">
        <v>17633</v>
      </c>
      <c r="G8" s="310"/>
      <c r="H8" s="313"/>
    </row>
    <row r="9" spans="1:8" x14ac:dyDescent="0.2">
      <c r="A9" s="113" t="s">
        <v>520</v>
      </c>
      <c r="B9" s="105"/>
      <c r="C9" s="299"/>
      <c r="D9" s="302">
        <v>92903</v>
      </c>
      <c r="E9" s="304"/>
      <c r="F9" s="307">
        <v>47407</v>
      </c>
      <c r="G9" s="309"/>
      <c r="H9" s="312"/>
    </row>
    <row r="10" spans="1:8" x14ac:dyDescent="0.2">
      <c r="A10" s="98"/>
      <c r="B10" s="104"/>
      <c r="C10" s="300"/>
      <c r="D10" s="303">
        <v>55784</v>
      </c>
      <c r="E10" s="305"/>
      <c r="F10" s="308">
        <v>27543</v>
      </c>
      <c r="G10" s="310"/>
      <c r="H10" s="313"/>
    </row>
    <row r="11" spans="1:8" x14ac:dyDescent="0.2">
      <c r="A11" s="113" t="s">
        <v>521</v>
      </c>
      <c r="B11" s="105"/>
      <c r="C11" s="299"/>
      <c r="D11" s="302">
        <v>71186</v>
      </c>
      <c r="E11" s="304"/>
      <c r="F11" s="307">
        <v>49754</v>
      </c>
      <c r="G11" s="309"/>
      <c r="H11" s="312"/>
    </row>
    <row r="12" spans="1:8" x14ac:dyDescent="0.2">
      <c r="A12" s="98"/>
      <c r="B12" s="104"/>
      <c r="C12" s="301"/>
      <c r="D12" s="303">
        <v>27749</v>
      </c>
      <c r="E12" s="305"/>
      <c r="F12" s="308">
        <v>21592</v>
      </c>
      <c r="G12" s="310"/>
      <c r="H12" s="313"/>
    </row>
    <row r="13" spans="1:8" x14ac:dyDescent="0.2">
      <c r="A13" s="113"/>
      <c r="B13" s="105"/>
      <c r="C13" s="299"/>
      <c r="D13" s="302">
        <v>68735</v>
      </c>
      <c r="E13" s="304"/>
      <c r="F13" s="307">
        <v>48464</v>
      </c>
      <c r="G13" s="311"/>
      <c r="H13" s="312"/>
    </row>
    <row r="14" spans="1:8" x14ac:dyDescent="0.2">
      <c r="A14" s="98"/>
      <c r="B14" s="104"/>
      <c r="C14" s="300"/>
      <c r="D14" s="303">
        <v>36544</v>
      </c>
      <c r="E14" s="305"/>
      <c r="F14" s="308">
        <v>25863</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83</v>
      </c>
      <c r="B19" s="292">
        <f>ROUND(VALUE(SUBSTITUTE(実質収支比率等に係る経年分析!F$48,"▲","-")),2)</f>
        <v>7.07</v>
      </c>
      <c r="C19" s="292">
        <f>ROUND(VALUE(SUBSTITUTE(実質収支比率等に係る経年分析!G$48,"▲","-")),2)</f>
        <v>9.16</v>
      </c>
      <c r="D19" s="292">
        <f>ROUND(VALUE(SUBSTITUTE(実質収支比率等に係る経年分析!H$48,"▲","-")),2)</f>
        <v>5.52</v>
      </c>
      <c r="E19" s="292">
        <f>ROUND(VALUE(SUBSTITUTE(実質収支比率等に係る経年分析!I$48,"▲","-")),2)</f>
        <v>6</v>
      </c>
      <c r="F19" s="292">
        <f>ROUND(VALUE(SUBSTITUTE(実質収支比率等に係る経年分析!J$48,"▲","-")),2)</f>
        <v>4.01</v>
      </c>
    </row>
    <row r="20" spans="1:11" x14ac:dyDescent="0.2">
      <c r="A20" s="292" t="s">
        <v>36</v>
      </c>
      <c r="B20" s="292">
        <f>ROUND(VALUE(SUBSTITUTE(実質収支比率等に係る経年分析!F$47,"▲","-")),2)</f>
        <v>13.73</v>
      </c>
      <c r="C20" s="292">
        <f>ROUND(VALUE(SUBSTITUTE(実質収支比率等に係る経年分析!G$47,"▲","-")),2)</f>
        <v>15.15</v>
      </c>
      <c r="D20" s="292">
        <f>ROUND(VALUE(SUBSTITUTE(実質収支比率等に係る経年分析!H$47,"▲","-")),2)</f>
        <v>19.22</v>
      </c>
      <c r="E20" s="292">
        <f>ROUND(VALUE(SUBSTITUTE(実質収支比率等に係る経年分析!I$47,"▲","-")),2)</f>
        <v>19.739999999999998</v>
      </c>
      <c r="F20" s="292">
        <f>ROUND(VALUE(SUBSTITUTE(実質収支比率等に係る経年分析!J$47,"▲","-")),2)</f>
        <v>18.77</v>
      </c>
    </row>
    <row r="21" spans="1:11" x14ac:dyDescent="0.2">
      <c r="A21" s="292" t="s">
        <v>109</v>
      </c>
      <c r="B21" s="292">
        <f>IF(ISNUMBER(VALUE(SUBSTITUTE(実質収支比率等に係る経年分析!F$49,"▲","-"))),ROUND(VALUE(SUBSTITUTE(実質収支比率等に係る経年分析!F$49,"▲","-")),2),NA())</f>
        <v>-1.86</v>
      </c>
      <c r="C21" s="292">
        <f>IF(ISNUMBER(VALUE(SUBSTITUTE(実質収支比率等に係る経年分析!G$49,"▲","-"))),ROUND(VALUE(SUBSTITUTE(実質収支比率等に係る経年分析!G$49,"▲","-")),2),NA())</f>
        <v>-0.5</v>
      </c>
      <c r="D21" s="292">
        <f>IF(ISNUMBER(VALUE(SUBSTITUTE(実質収支比率等に係る経年分析!H$49,"▲","-"))),ROUND(VALUE(SUBSTITUTE(実質収支比率等に係る経年分析!H$49,"▲","-")),2),NA())</f>
        <v>-6.32</v>
      </c>
      <c r="E21" s="292">
        <f>IF(ISNUMBER(VALUE(SUBSTITUTE(実質収支比率等に係る経年分析!I$49,"▲","-"))),ROUND(VALUE(SUBSTITUTE(実質収支比率等に係る経年分析!I$49,"▲","-")),2),NA())</f>
        <v>0.05</v>
      </c>
      <c r="F21" s="292">
        <f>IF(ISNUMBER(VALUE(SUBSTITUTE(実質収支比率等に係る経年分析!J$49,"▲","-"))),ROUND(VALUE(SUBSTITUTE(実質収支比率等に係る経年分析!J$49,"▲","-")),2),NA())</f>
        <v>-6.07</v>
      </c>
    </row>
    <row r="24" spans="1:11" x14ac:dyDescent="0.2">
      <c r="A24" s="291" t="s">
        <v>97</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111</v>
      </c>
      <c r="C26" s="293" t="s">
        <v>64</v>
      </c>
      <c r="D26" s="293" t="s">
        <v>111</v>
      </c>
      <c r="E26" s="293" t="s">
        <v>64</v>
      </c>
      <c r="F26" s="293" t="s">
        <v>111</v>
      </c>
      <c r="G26" s="293" t="s">
        <v>64</v>
      </c>
      <c r="H26" s="293" t="s">
        <v>111</v>
      </c>
      <c r="I26" s="293" t="s">
        <v>64</v>
      </c>
      <c r="J26" s="293" t="s">
        <v>111</v>
      </c>
      <c r="K26" s="293" t="s">
        <v>64</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0.14000000000000001</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0.14000000000000001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0.23</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介護予防サービス事業特別会計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国民健康保険伊吹診療所特別会計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0.02</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0.02</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0.01</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0.01</v>
      </c>
    </row>
    <row r="31" spans="1:11" x14ac:dyDescent="0.2">
      <c r="A31" s="293" t="str">
        <f>IF(連結実質赤字比率に係る赤字・黒字の構成分析!C$39="",NA(),連結実質赤字比率に係る赤字・黒字の構成分析!C$39)</f>
        <v>後期高齢者医療事業特別会計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0.01</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0.02</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0.01</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0.04</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0.04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0.03</v>
      </c>
    </row>
    <row r="33" spans="1:16" x14ac:dyDescent="0.2">
      <c r="A33" s="293" t="str">
        <f>IF(連結実質赤字比率に係る赤字・黒字の構成分析!C$37="",NA(),連結実質赤字比率に係る赤字・黒字の構成分析!C$37)</f>
        <v>粟井坂瀬山林特別会計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0.09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0.09</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0.09</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0.09</v>
      </c>
    </row>
    <row r="34" spans="1:16" x14ac:dyDescent="0.2">
      <c r="A34" s="293" t="str">
        <f>IF(連結実質赤字比率に係る赤字・黒字の構成分析!C$36="",NA(),連結実質赤字比率に係る赤字・黒字の構成分析!C$36)</f>
        <v>介護保険事業特別会計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1.86</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2.2000000000000002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1.78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1.68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0.82</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1.34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1.34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0.95</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0.59</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0.97</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6.88</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8.91</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5.18</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5.9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3.91</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112</v>
      </c>
      <c r="C41" s="294"/>
      <c r="D41" s="294" t="s">
        <v>114</v>
      </c>
      <c r="E41" s="294" t="s">
        <v>112</v>
      </c>
      <c r="F41" s="294"/>
      <c r="G41" s="294" t="s">
        <v>114</v>
      </c>
      <c r="H41" s="294" t="s">
        <v>112</v>
      </c>
      <c r="I41" s="294"/>
      <c r="J41" s="294" t="s">
        <v>114</v>
      </c>
      <c r="K41" s="294" t="s">
        <v>112</v>
      </c>
      <c r="L41" s="294"/>
      <c r="M41" s="294" t="s">
        <v>114</v>
      </c>
      <c r="N41" s="294" t="s">
        <v>112</v>
      </c>
      <c r="O41" s="294"/>
      <c r="P41" s="294" t="s">
        <v>114</v>
      </c>
    </row>
    <row r="42" spans="1:16" x14ac:dyDescent="0.2">
      <c r="A42" s="294" t="s">
        <v>115</v>
      </c>
      <c r="B42" s="294"/>
      <c r="C42" s="294"/>
      <c r="D42" s="294">
        <f>'実質公債費比率（分子）の構造'!K$52</f>
        <v>2870</v>
      </c>
      <c r="E42" s="294"/>
      <c r="F42" s="294"/>
      <c r="G42" s="294">
        <f>'実質公債費比率（分子）の構造'!L$52</f>
        <v>2873</v>
      </c>
      <c r="H42" s="294"/>
      <c r="I42" s="294"/>
      <c r="J42" s="294">
        <f>'実質公債費比率（分子）の構造'!M$52</f>
        <v>2881</v>
      </c>
      <c r="K42" s="294"/>
      <c r="L42" s="294"/>
      <c r="M42" s="294">
        <f>'実質公債費比率（分子）の構造'!N$52</f>
        <v>2827</v>
      </c>
      <c r="N42" s="294"/>
      <c r="O42" s="294"/>
      <c r="P42" s="294">
        <f>'実質公債費比率（分子）の構造'!O$52</f>
        <v>2740</v>
      </c>
    </row>
    <row r="43" spans="1:16" x14ac:dyDescent="0.2">
      <c r="A43" s="294" t="s">
        <v>40</v>
      </c>
      <c r="B43" s="294">
        <f>'実質公債費比率（分子）の構造'!K$51</f>
        <v>0</v>
      </c>
      <c r="C43" s="294"/>
      <c r="D43" s="294"/>
      <c r="E43" s="294">
        <f>'実質公債費比率（分子）の構造'!L$51</f>
        <v>1</v>
      </c>
      <c r="F43" s="294"/>
      <c r="G43" s="294"/>
      <c r="H43" s="294" t="str">
        <f>'実質公債費比率（分子）の構造'!M$51</f>
        <v>-</v>
      </c>
      <c r="I43" s="294"/>
      <c r="J43" s="294"/>
      <c r="K43" s="294">
        <f>'実質公債費比率（分子）の構造'!N$51</f>
        <v>1</v>
      </c>
      <c r="L43" s="294"/>
      <c r="M43" s="294"/>
      <c r="N43" s="294">
        <f>'実質公債費比率（分子）の構造'!O$51</f>
        <v>1</v>
      </c>
      <c r="O43" s="294"/>
      <c r="P43" s="294"/>
    </row>
    <row r="44" spans="1:16" x14ac:dyDescent="0.2">
      <c r="A44" s="294" t="s">
        <v>38</v>
      </c>
      <c r="B44" s="294">
        <f>'実質公債費比率（分子）の構造'!K$50</f>
        <v>10</v>
      </c>
      <c r="C44" s="294"/>
      <c r="D44" s="294"/>
      <c r="E44" s="294">
        <f>'実質公債費比率（分子）の構造'!L$50</f>
        <v>4</v>
      </c>
      <c r="F44" s="294"/>
      <c r="G44" s="294"/>
      <c r="H44" s="294">
        <f>'実質公債費比率（分子）の構造'!M$50</f>
        <v>29</v>
      </c>
      <c r="I44" s="294"/>
      <c r="J44" s="294"/>
      <c r="K44" s="294">
        <f>'実質公債費比率（分子）の構造'!N$50</f>
        <v>25</v>
      </c>
      <c r="L44" s="294"/>
      <c r="M44" s="294"/>
      <c r="N44" s="294">
        <f>'実質公債費比率（分子）の構造'!O$50</f>
        <v>32</v>
      </c>
      <c r="O44" s="294"/>
      <c r="P44" s="294"/>
    </row>
    <row r="45" spans="1:16" x14ac:dyDescent="0.2">
      <c r="A45" s="294" t="s">
        <v>0</v>
      </c>
      <c r="B45" s="294">
        <f>'実質公債費比率（分子）の構造'!K$49</f>
        <v>289</v>
      </c>
      <c r="C45" s="294"/>
      <c r="D45" s="294"/>
      <c r="E45" s="294">
        <f>'実質公債費比率（分子）の構造'!L$49</f>
        <v>288</v>
      </c>
      <c r="F45" s="294"/>
      <c r="G45" s="294"/>
      <c r="H45" s="294">
        <f>'実質公債費比率（分子）の構造'!M$49</f>
        <v>306</v>
      </c>
      <c r="I45" s="294"/>
      <c r="J45" s="294"/>
      <c r="K45" s="294">
        <f>'実質公債費比率（分子）の構造'!N$49</f>
        <v>325</v>
      </c>
      <c r="L45" s="294"/>
      <c r="M45" s="294"/>
      <c r="N45" s="294">
        <f>'実質公債費比率（分子）の構造'!O$49</f>
        <v>328</v>
      </c>
      <c r="O45" s="294"/>
      <c r="P45" s="294"/>
    </row>
    <row r="46" spans="1:16" x14ac:dyDescent="0.2">
      <c r="A46" s="294" t="s">
        <v>33</v>
      </c>
      <c r="B46" s="294">
        <f>'実質公債費比率（分子）の構造'!K$48</f>
        <v>448</v>
      </c>
      <c r="C46" s="294"/>
      <c r="D46" s="294"/>
      <c r="E46" s="294">
        <f>'実質公債費比率（分子）の構造'!L$48</f>
        <v>433</v>
      </c>
      <c r="F46" s="294"/>
      <c r="G46" s="294"/>
      <c r="H46" s="294">
        <f>'実質公債費比率（分子）の構造'!M$48</f>
        <v>418</v>
      </c>
      <c r="I46" s="294"/>
      <c r="J46" s="294"/>
      <c r="K46" s="294">
        <f>'実質公債費比率（分子）の構造'!N$48</f>
        <v>467</v>
      </c>
      <c r="L46" s="294"/>
      <c r="M46" s="294"/>
      <c r="N46" s="294">
        <f>'実質公債費比率（分子）の構造'!O$48</f>
        <v>474</v>
      </c>
      <c r="O46" s="294"/>
      <c r="P46" s="294"/>
    </row>
    <row r="47" spans="1:16" x14ac:dyDescent="0.2">
      <c r="A47" s="294" t="s">
        <v>30</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28</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3440</v>
      </c>
      <c r="C49" s="294"/>
      <c r="D49" s="294"/>
      <c r="E49" s="294">
        <f>'実質公債費比率（分子）の構造'!L$45</f>
        <v>3450</v>
      </c>
      <c r="F49" s="294"/>
      <c r="G49" s="294"/>
      <c r="H49" s="294">
        <f>'実質公債費比率（分子）の構造'!M$45</f>
        <v>3542</v>
      </c>
      <c r="I49" s="294"/>
      <c r="J49" s="294"/>
      <c r="K49" s="294">
        <f>'実質公債費比率（分子）の構造'!N$45</f>
        <v>3379</v>
      </c>
      <c r="L49" s="294"/>
      <c r="M49" s="294"/>
      <c r="N49" s="294">
        <f>'実質公債費比率（分子）の構造'!O$45</f>
        <v>3344</v>
      </c>
      <c r="O49" s="294"/>
      <c r="P49" s="294"/>
    </row>
    <row r="50" spans="1:16" x14ac:dyDescent="0.2">
      <c r="A50" s="294" t="s">
        <v>52</v>
      </c>
      <c r="B50" s="294" t="e">
        <f>NA()</f>
        <v>#N/A</v>
      </c>
      <c r="C50" s="294">
        <f>IF(ISNUMBER('実質公債費比率（分子）の構造'!K$53),'実質公債費比率（分子）の構造'!K$53,NA())</f>
        <v>1317</v>
      </c>
      <c r="D50" s="294" t="e">
        <f>NA()</f>
        <v>#N/A</v>
      </c>
      <c r="E50" s="294" t="e">
        <f>NA()</f>
        <v>#N/A</v>
      </c>
      <c r="F50" s="294">
        <f>IF(ISNUMBER('実質公債費比率（分子）の構造'!L$53),'実質公債費比率（分子）の構造'!L$53,NA())</f>
        <v>1303</v>
      </c>
      <c r="G50" s="294" t="e">
        <f>NA()</f>
        <v>#N/A</v>
      </c>
      <c r="H50" s="294" t="e">
        <f>NA()</f>
        <v>#N/A</v>
      </c>
      <c r="I50" s="294">
        <f>IF(ISNUMBER('実質公債費比率（分子）の構造'!M$53),'実質公債費比率（分子）の構造'!M$53,NA())</f>
        <v>1414</v>
      </c>
      <c r="J50" s="294" t="e">
        <f>NA()</f>
        <v>#N/A</v>
      </c>
      <c r="K50" s="294" t="e">
        <f>NA()</f>
        <v>#N/A</v>
      </c>
      <c r="L50" s="294">
        <f>IF(ISNUMBER('実質公債費比率（分子）の構造'!N$53),'実質公債費比率（分子）の構造'!N$53,NA())</f>
        <v>1370</v>
      </c>
      <c r="M50" s="294" t="e">
        <f>NA()</f>
        <v>#N/A</v>
      </c>
      <c r="N50" s="294" t="e">
        <f>NA()</f>
        <v>#N/A</v>
      </c>
      <c r="O50" s="294">
        <f>IF(ISNUMBER('実質公債費比率（分子）の構造'!O$53),'実質公債費比率（分子）の構造'!O$53,NA())</f>
        <v>1439</v>
      </c>
      <c r="P50" s="294" t="e">
        <f>NA()</f>
        <v>#N/A</v>
      </c>
    </row>
    <row r="53" spans="1:16" x14ac:dyDescent="0.2">
      <c r="A53" s="291" t="s">
        <v>118</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121</v>
      </c>
      <c r="C55" s="293"/>
      <c r="D55" s="293" t="s">
        <v>124</v>
      </c>
      <c r="E55" s="293" t="s">
        <v>121</v>
      </c>
      <c r="F55" s="293"/>
      <c r="G55" s="293" t="s">
        <v>124</v>
      </c>
      <c r="H55" s="293" t="s">
        <v>121</v>
      </c>
      <c r="I55" s="293"/>
      <c r="J55" s="293" t="s">
        <v>124</v>
      </c>
      <c r="K55" s="293" t="s">
        <v>121</v>
      </c>
      <c r="L55" s="293"/>
      <c r="M55" s="293" t="s">
        <v>124</v>
      </c>
      <c r="N55" s="293" t="s">
        <v>121</v>
      </c>
      <c r="O55" s="293"/>
      <c r="P55" s="293" t="s">
        <v>124</v>
      </c>
    </row>
    <row r="56" spans="1:16" x14ac:dyDescent="0.2">
      <c r="A56" s="293" t="s">
        <v>42</v>
      </c>
      <c r="B56" s="293"/>
      <c r="C56" s="293"/>
      <c r="D56" s="293">
        <f>'将来負担比率（分子）の構造'!I$52</f>
        <v>30568</v>
      </c>
      <c r="E56" s="293"/>
      <c r="F56" s="293"/>
      <c r="G56" s="293">
        <f>'将来負担比率（分子）の構造'!J$52</f>
        <v>29272</v>
      </c>
      <c r="H56" s="293"/>
      <c r="I56" s="293"/>
      <c r="J56" s="293">
        <f>'将来負担比率（分子）の構造'!K$52</f>
        <v>28849</v>
      </c>
      <c r="K56" s="293"/>
      <c r="L56" s="293"/>
      <c r="M56" s="293">
        <f>'将来負担比率（分子）の構造'!L$52</f>
        <v>27998</v>
      </c>
      <c r="N56" s="293"/>
      <c r="O56" s="293"/>
      <c r="P56" s="293">
        <f>'将来負担比率（分子）の構造'!M$52</f>
        <v>26161</v>
      </c>
    </row>
    <row r="57" spans="1:16" x14ac:dyDescent="0.2">
      <c r="A57" s="293" t="s">
        <v>90</v>
      </c>
      <c r="B57" s="293"/>
      <c r="C57" s="293"/>
      <c r="D57" s="293">
        <f>'将来負担比率（分子）の構造'!I$51</f>
        <v>2366</v>
      </c>
      <c r="E57" s="293"/>
      <c r="F57" s="293"/>
      <c r="G57" s="293">
        <f>'将来負担比率（分子）の構造'!J$51</f>
        <v>2258</v>
      </c>
      <c r="H57" s="293"/>
      <c r="I57" s="293"/>
      <c r="J57" s="293">
        <f>'将来負担比率（分子）の構造'!K$51</f>
        <v>2045</v>
      </c>
      <c r="K57" s="293"/>
      <c r="L57" s="293"/>
      <c r="M57" s="293">
        <f>'将来負担比率（分子）の構造'!L$51</f>
        <v>1763</v>
      </c>
      <c r="N57" s="293"/>
      <c r="O57" s="293"/>
      <c r="P57" s="293">
        <f>'将来負担比率（分子）の構造'!M$51</f>
        <v>1656</v>
      </c>
    </row>
    <row r="58" spans="1:16" x14ac:dyDescent="0.2">
      <c r="A58" s="293" t="s">
        <v>88</v>
      </c>
      <c r="B58" s="293"/>
      <c r="C58" s="293"/>
      <c r="D58" s="293">
        <f>'将来負担比率（分子）の構造'!I$50</f>
        <v>5595</v>
      </c>
      <c r="E58" s="293"/>
      <c r="F58" s="293"/>
      <c r="G58" s="293">
        <f>'将来負担比率（分子）の構造'!J$50</f>
        <v>6057</v>
      </c>
      <c r="H58" s="293"/>
      <c r="I58" s="293"/>
      <c r="J58" s="293">
        <f>'将来負担比率（分子）の構造'!K$50</f>
        <v>7099</v>
      </c>
      <c r="K58" s="293"/>
      <c r="L58" s="293"/>
      <c r="M58" s="293">
        <f>'将来負担比率（分子）の構造'!L$50</f>
        <v>7875</v>
      </c>
      <c r="N58" s="293"/>
      <c r="O58" s="293"/>
      <c r="P58" s="293">
        <f>'将来負担比率（分子）の構造'!M$50</f>
        <v>7975</v>
      </c>
    </row>
    <row r="59" spans="1:16" x14ac:dyDescent="0.2">
      <c r="A59" s="293" t="s">
        <v>85</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81</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72</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73</v>
      </c>
      <c r="B62" s="293">
        <f>'将来負担比率（分子）の構造'!I$45</f>
        <v>2704</v>
      </c>
      <c r="C62" s="293"/>
      <c r="D62" s="293"/>
      <c r="E62" s="293">
        <f>'将来負担比率（分子）の構造'!J$45</f>
        <v>2697</v>
      </c>
      <c r="F62" s="293"/>
      <c r="G62" s="293"/>
      <c r="H62" s="293">
        <f>'将来負担比率（分子）の構造'!K$45</f>
        <v>2722</v>
      </c>
      <c r="I62" s="293"/>
      <c r="J62" s="293"/>
      <c r="K62" s="293">
        <f>'将来負担比率（分子）の構造'!L$45</f>
        <v>2907</v>
      </c>
      <c r="L62" s="293"/>
      <c r="M62" s="293"/>
      <c r="N62" s="293">
        <f>'将来負担比率（分子）の構造'!M$45</f>
        <v>2910</v>
      </c>
      <c r="O62" s="293"/>
      <c r="P62" s="293"/>
    </row>
    <row r="63" spans="1:16" x14ac:dyDescent="0.2">
      <c r="A63" s="293" t="s">
        <v>71</v>
      </c>
      <c r="B63" s="293">
        <f>'将来負担比率（分子）の構造'!I$44</f>
        <v>2419</v>
      </c>
      <c r="C63" s="293"/>
      <c r="D63" s="293"/>
      <c r="E63" s="293">
        <f>'将来負担比率（分子）の構造'!J$44</f>
        <v>2266</v>
      </c>
      <c r="F63" s="293"/>
      <c r="G63" s="293"/>
      <c r="H63" s="293">
        <f>'将来負担比率（分子）の構造'!K$44</f>
        <v>2139</v>
      </c>
      <c r="I63" s="293"/>
      <c r="J63" s="293"/>
      <c r="K63" s="293">
        <f>'将来負担比率（分子）の構造'!L$44</f>
        <v>1861</v>
      </c>
      <c r="L63" s="293"/>
      <c r="M63" s="293"/>
      <c r="N63" s="293">
        <f>'将来負担比率（分子）の構造'!M$44</f>
        <v>1665</v>
      </c>
      <c r="O63" s="293"/>
      <c r="P63" s="293"/>
    </row>
    <row r="64" spans="1:16" x14ac:dyDescent="0.2">
      <c r="A64" s="293" t="s">
        <v>69</v>
      </c>
      <c r="B64" s="293">
        <f>'将来負担比率（分子）の構造'!I$43</f>
        <v>5820</v>
      </c>
      <c r="C64" s="293"/>
      <c r="D64" s="293"/>
      <c r="E64" s="293">
        <f>'将来負担比率（分子）の構造'!J$43</f>
        <v>5439</v>
      </c>
      <c r="F64" s="293"/>
      <c r="G64" s="293"/>
      <c r="H64" s="293">
        <f>'将来負担比率（分子）の構造'!K$43</f>
        <v>5083</v>
      </c>
      <c r="I64" s="293"/>
      <c r="J64" s="293"/>
      <c r="K64" s="293">
        <f>'将来負担比率（分子）の構造'!L$43</f>
        <v>4308</v>
      </c>
      <c r="L64" s="293"/>
      <c r="M64" s="293"/>
      <c r="N64" s="293">
        <f>'将来負担比率（分子）の構造'!M$43</f>
        <v>4287</v>
      </c>
      <c r="O64" s="293"/>
      <c r="P64" s="293"/>
    </row>
    <row r="65" spans="1:16" x14ac:dyDescent="0.2">
      <c r="A65" s="293" t="s">
        <v>67</v>
      </c>
      <c r="B65" s="293">
        <f>'将来負担比率（分子）の構造'!I$42</f>
        <v>7</v>
      </c>
      <c r="C65" s="293"/>
      <c r="D65" s="293"/>
      <c r="E65" s="293">
        <f>'将来負担比率（分子）の構造'!J$42</f>
        <v>4</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56</v>
      </c>
      <c r="B66" s="293">
        <f>'将来負担比率（分子）の構造'!I$41</f>
        <v>34931</v>
      </c>
      <c r="C66" s="293"/>
      <c r="D66" s="293"/>
      <c r="E66" s="293">
        <f>'将来負担比率（分子）の構造'!J$41</f>
        <v>35287</v>
      </c>
      <c r="F66" s="293"/>
      <c r="G66" s="293"/>
      <c r="H66" s="293">
        <f>'将来負担比率（分子）の構造'!K$41</f>
        <v>33622</v>
      </c>
      <c r="I66" s="293"/>
      <c r="J66" s="293"/>
      <c r="K66" s="293">
        <f>'将来負担比率（分子）の構造'!L$41</f>
        <v>32938</v>
      </c>
      <c r="L66" s="293"/>
      <c r="M66" s="293"/>
      <c r="N66" s="293">
        <f>'将来負担比率（分子）の構造'!M$41</f>
        <v>31196</v>
      </c>
      <c r="O66" s="293"/>
      <c r="P66" s="293"/>
    </row>
    <row r="67" spans="1:16" x14ac:dyDescent="0.2">
      <c r="A67" s="293" t="s">
        <v>95</v>
      </c>
      <c r="B67" s="293" t="e">
        <f>NA()</f>
        <v>#N/A</v>
      </c>
      <c r="C67" s="293">
        <f>IF(ISNUMBER('将来負担比率（分子）の構造'!I$53),IF('将来負担比率（分子）の構造'!I$53&lt;0,0,'将来負担比率（分子）の構造'!I$53),NA())</f>
        <v>7352</v>
      </c>
      <c r="D67" s="293" t="e">
        <f>NA()</f>
        <v>#N/A</v>
      </c>
      <c r="E67" s="293" t="e">
        <f>NA()</f>
        <v>#N/A</v>
      </c>
      <c r="F67" s="293">
        <f>IF(ISNUMBER('将来負担比率（分子）の構造'!J$53),IF('将来負担比率（分子）の構造'!J$53&lt;0,0,'将来負担比率（分子）の構造'!J$53),NA())</f>
        <v>8106</v>
      </c>
      <c r="G67" s="293" t="e">
        <f>NA()</f>
        <v>#N/A</v>
      </c>
      <c r="H67" s="293" t="e">
        <f>NA()</f>
        <v>#N/A</v>
      </c>
      <c r="I67" s="293">
        <f>IF(ISNUMBER('将来負担比率（分子）の構造'!K$53),IF('将来負担比率（分子）の構造'!K$53&lt;0,0,'将来負担比率（分子）の構造'!K$53),NA())</f>
        <v>5574</v>
      </c>
      <c r="J67" s="293" t="e">
        <f>NA()</f>
        <v>#N/A</v>
      </c>
      <c r="K67" s="293" t="e">
        <f>NA()</f>
        <v>#N/A</v>
      </c>
      <c r="L67" s="293">
        <f>IF(ISNUMBER('将来負担比率（分子）の構造'!L$53),IF('将来負担比率（分子）の構造'!L$53&lt;0,0,'将来負担比率（分子）の構造'!L$53),NA())</f>
        <v>4379</v>
      </c>
      <c r="M67" s="293" t="e">
        <f>NA()</f>
        <v>#N/A</v>
      </c>
      <c r="N67" s="293" t="e">
        <f>NA()</f>
        <v>#N/A</v>
      </c>
      <c r="O67" s="293">
        <f>IF(ISNUMBER('将来負担比率（分子）の構造'!M$53),IF('将来負担比率（分子）の構造'!M$53&lt;0,0,'将来負担比率（分子）の構造'!M$53),NA())</f>
        <v>4266</v>
      </c>
      <c r="P67" s="293" t="e">
        <f>NA()</f>
        <v>#N/A</v>
      </c>
    </row>
    <row r="70" spans="1:16" x14ac:dyDescent="0.2">
      <c r="A70" s="296" t="s">
        <v>125</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126</v>
      </c>
      <c r="B72" s="297">
        <f>基金残高に係る経年分析!F55</f>
        <v>3115</v>
      </c>
      <c r="C72" s="297">
        <f>基金残高に係る経年分析!G55</f>
        <v>3217</v>
      </c>
      <c r="D72" s="297">
        <f>基金残高に係る経年分析!H55</f>
        <v>3121</v>
      </c>
    </row>
    <row r="73" spans="1:16" x14ac:dyDescent="0.2">
      <c r="A73" s="295" t="s">
        <v>127</v>
      </c>
      <c r="B73" s="297">
        <f>基金残高に係る経年分析!F56</f>
        <v>529</v>
      </c>
      <c r="C73" s="297">
        <f>基金残高に係る経年分析!G56</f>
        <v>609</v>
      </c>
      <c r="D73" s="297">
        <f>基金残高に係る経年分析!H56</f>
        <v>665</v>
      </c>
    </row>
    <row r="74" spans="1:16" x14ac:dyDescent="0.2">
      <c r="A74" s="295" t="s">
        <v>129</v>
      </c>
      <c r="B74" s="297">
        <f>基金残高に係る経年分析!F57</f>
        <v>2929</v>
      </c>
      <c r="C74" s="297">
        <f>基金残高に係る経年分析!G57</f>
        <v>3236</v>
      </c>
      <c r="D74" s="297">
        <f>基金残高に係る経年分析!H57</f>
        <v>3320</v>
      </c>
    </row>
  </sheetData>
  <sheetProtection algorithmName="SHA-512" hashValue="BxY6KcNJe/2JQDKxTnILlrLkvoRpCh/8LoS3Bb099Apq6j11SvOzoV+59UwDpcPg5MIQ6lYE3inG50jAFnxgyw==" saltValue="Kzks+XlEr4pt5eyjxy+rn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白井　清兼</cp:lastModifiedBy>
  <dcterms:created xsi:type="dcterms:W3CDTF">2026-02-26T10:09:07Z</dcterms:created>
  <dcterms:modified xsi:type="dcterms:W3CDTF">2026-09-29T10:18:11Z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2026-03-16T00:33:40Z</vt:filetime>
  </property>
</Properties>
</file>