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BF2D6E2A-1E5C-4DF7-A225-72EDB0C1FBED}" xr6:coauthVersionLast="47" xr6:coauthVersionMax="47" xr10:uidLastSave="{00000000-0000-0000-0000-000000000000}"/>
  <bookViews>
    <workbookView xWindow="17316" yWindow="1524"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AM35" i="10"/>
  <c r="C35" i="10"/>
  <c r="C34" i="10"/>
  <c r="U34" i="10" l="1"/>
  <c r="U35" i="10"/>
  <c r="U36" i="10" s="1"/>
  <c r="U37"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BE34" i="10"/>
  <c r="CO34" i="10" s="1"/>
  <c r="CO35" i="10" s="1"/>
  <c r="CO36" i="10" s="1"/>
</calcChain>
</file>

<file path=xl/sharedStrings.xml><?xml version="1.0" encoding="utf-8"?>
<sst xmlns="http://schemas.openxmlformats.org/spreadsheetml/2006/main" count="1125" uniqueCount="580">
  <si>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</si>
  <si>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</si>
  <si>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</si>
  <si>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</si>
  <si>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</si>
  <si>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</si>
  <si>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</si>
  <si>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</si>
  <si>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</si>
  <si>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</si>
  <si>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</si>
  <si>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</si>
  <si>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</si>
  <si>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</si>
  <si>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</si>
  <si>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</si>
  <si>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</si>
  <si>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</si>
  <si>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</si>
  <si>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</si>
  <si>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</si>
  <si>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</si>
  <si>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</si>
  <si>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</si>
  <si>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</si>
  <si>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</si>
  <si>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</si>
  <si>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</si>
  <si>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</si>
  <si>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</si>
  <si>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</si>
  <si>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</si>
  <si>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</si>
  <si>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</si>
  <si>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</si>
  <si>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</si>
  <si>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</si>
  <si>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</si>
  <si>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</si>
  <si>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</si>
  <si>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</si>
  <si>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</si>
  <si>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</si>
  <si>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</si>
  <si>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</si>
  <si>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</si>
  <si>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</si>
  <si>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</si>
  <si>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</si>
  <si>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</si>
  <si>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</si>
  <si>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</si>
  <si>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</si>
  <si>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</si>
  <si>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</si>
  <si>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</si>
  <si>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</si>
  <si>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</si>
  <si>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</si>
  <si>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</si>
  <si>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</si>
  <si>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</si>
  <si>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</si>
  <si>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</si>
  <si>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</si>
  <si>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</si>
  <si>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</si>
  <si>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</si>
  <si>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</si>
  <si>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</si>
  <si>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</si>
  <si>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</si>
  <si>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</si>
  <si>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</si>
  <si>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</si>
  <si>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</si>
  <si>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</si>
  <si>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</si>
  <si>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</si>
  <si>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</si>
  <si>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</si>
  <si>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</si>
  <si>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</si>
  <si>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</si>
  <si>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</si>
  <si>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</si>
  <si>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</si>
  <si>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</si>
  <si>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</si>
  <si>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</si>
  <si>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</si>
  <si>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</si>
  <si>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</si>
  <si>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</si>
  <si>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善通寺市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</si>
  <si>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</si>
  <si>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</si>
  <si>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</si>
  <si>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</si>
  <si>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</si>
  <si>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</si>
  <si>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</si>
  <si>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</si>
  <si>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</si>
  <si>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</si>
  <si>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</si>
  <si>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</si>
  <si>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</si>
  <si>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</si>
  <si>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</si>
  <si>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</si>
  <si>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</si>
  <si>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</si>
  <si>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</si>
  <si>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</si>
  <si>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</si>
  <si>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</si>
  <si>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</si>
  <si>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</si>
  <si>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</si>
  <si>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</si>
  <si>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</si>
  <si>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</si>
  <si>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</si>
  <si>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</si>
  <si>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</si>
  <si>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</si>
  <si>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</si>
  <si>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</si>
  <si>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</si>
  <si>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</si>
  <si>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</si>
  <si>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</si>
  <si>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</si>
  <si>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</si>
  <si>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</si>
  <si>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</si>
  <si>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</si>
  <si>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</si>
  <si>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</si>
  <si>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</si>
  <si>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</si>
  <si>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</si>
  <si>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</si>
  <si>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</si>
  <si>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</si>
  <si>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</si>
  <si>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</si>
  <si>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</si>
  <si>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</si>
  <si>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</si>
  <si>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</si>
  <si>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</si>
  <si>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</si>
  <si>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</si>
  <si>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</si>
  <si>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</si>
  <si>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</si>
  <si>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</si>
  <si>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</si>
  <si>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</si>
  <si>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</si>
  <si>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</si>
  <si>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</si>
  <si>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</si>
  <si>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</si>
  <si>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</si>
  <si>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</si>
  <si>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</si>
  <si>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</si>
  <si>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</si>
  <si>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</si>
  <si>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</si>
  <si>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</si>
  <si>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</si>
  <si>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</si>
  <si>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</si>
  <si>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</si>
  <si>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</si>
  <si>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</si>
  <si>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</si>
  <si>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</si>
  <si>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</si>
  <si>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</si>
  <si>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</si>
  <si>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</si>
  <si>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</si>
  <si>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</si>
  <si>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</si>
  <si>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</si>
  <si>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</si>
  <si>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</si>
  <si>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</si>
  <si>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</si>
  <si>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</si>
  <si>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</si>
  <si>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</si>
  <si>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</si>
  <si>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</si>
  <si>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</si>
  <si>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</si>
  <si>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</si>
  <si>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</si>
  <si>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香川県善通寺市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</si>
  <si>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</si>
  <si>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</si>
  <si>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</si>
  <si>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</si>
  <si>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</si>
  <si>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</si>
  <si>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</si>
  <si>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</si>
  <si>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</si>
  <si>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</si>
  <si>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</si>
  <si>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</si>
  <si>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</si>
  <si>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</si>
  <si>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</si>
  <si>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</si>
  <si>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</si>
  <si>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</si>
  <si>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</si>
  <si>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</si>
  <si>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</si>
  <si>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</si>
  <si>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</si>
  <si>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</si>
  <si>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</si>
  <si>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</si>
  <si>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</si>
  <si>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</si>
  <si>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</si>
  <si>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</si>
  <si>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</si>
  <si>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</si>
  <si>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</si>
  <si>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</si>
  <si>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</si>
  <si>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</si>
  <si>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</si>
  <si>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</si>
  <si>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</si>
  <si>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</si>
  <si>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</si>
  <si>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</si>
  <si>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</si>
  <si>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</si>
  <si>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</si>
  <si>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</si>
  <si>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</si>
  <si>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</si>
  <si>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</si>
  <si>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</si>
  <si>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</si>
  <si>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</si>
  <si>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</si>
  <si>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</si>
  <si>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</si>
  <si>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</si>
  <si>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</si>
  <si>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</si>
  <si>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</si>
  <si>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</si>
  <si>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</si>
  <si>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</si>
  <si>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</si>
  <si>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</si>
  <si>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</si>
  <si>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</si>
  <si>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</si>
  <si>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</si>
  <si>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</si>
  <si>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</si>
  <si>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</si>
  <si>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</si>
  <si>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</si>
  <si>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</si>
  <si>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</si>
  <si>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</si>
  <si>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</si>
  <si>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</si>
  <si>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</si>
  <si>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</si>
  <si>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</si>
  <si>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</si>
  <si>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</si>
  <si>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</si>
  <si>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</si>
  <si>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</si>
  <si>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</si>
  <si>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</si>
  <si>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</si>
  <si>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</si>
  <si>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</si>
  <si>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</si>
  <si>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</si>
  <si>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</si>
  <si>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</si>
  <si>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</si>
  <si>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</si>
  <si>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</si>
  <si>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</si>
  <si>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</si>
  <si>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</si>
  <si>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</si>
  <si>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</si>
  <si>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</si>
  <si>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</si>
  <si>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</si>
  <si>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</si>
  <si>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</si>
  <si>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</si>
  <si>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</si>
  <si>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</si>
  <si>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</si>
  <si>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</si>
  <si>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</si>
  <si>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</si>
  <si>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</si>
  <si>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</si>
  <si>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</si>
  <si>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</si>
  <si>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</si>
  <si>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</si>
  <si>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</si>
  <si>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</si>
  <si>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</si>
  <si>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</si>
  <si>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</si>
  <si>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</si>
  <si>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</si>
  <si>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</si>
  <si>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</si>
  <si>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</si>
  <si>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</si>
  <si>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</si>
  <si>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</si>
  <si>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</si>
  <si>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</si>
  <si>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</si>
  <si>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</si>
  <si>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</si>
  <si>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</si>
  <si>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</si>
  <si>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</si>
  <si>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</si>
  <si>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</si>
  <si>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</si>
  <si>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</si>
  <si>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</si>
  <si>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</si>
  <si>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</si>
  <si>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</si>
  <si>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香川県善通寺市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</si>
  <si>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</si>
  <si>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</si>
  <si>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</si>
  <si>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</si>
  <si>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</si>
  <si>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</si>
  <si>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</si>
  <si>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</si>
  <si>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</si>
  <si>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</si>
  <si>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</si>
  <si>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</si>
  <si>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</si>
  <si>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</si>
  <si>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</si>
  <si>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</si>
  <si>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</si>
  <si>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</si>
  <si>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</si>
  <si>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</si>
  <si>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</si>
  <si>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</si>
  <si>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</si>
  <si>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</si>
  <si>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</si>
  <si>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</si>
  <si>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</si>
  <si>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</si>
  <si>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</si>
  <si>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</si>
  <si>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</si>
  <si>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</si>
  <si>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</si>
  <si>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善通寺市特別会計国民健康保険</t>
    <phoneticPr fontId="5"/>
  </si>
  <si>
    <t>善通寺市特別会計介護保険</t>
    <phoneticPr fontId="5"/>
  </si>
  <si>
    <t>善通寺市特別会計介護予防サービス</t>
    <phoneticPr fontId="5"/>
  </si>
  <si>
    <t>善通寺市特別会計後期高齢者医療</t>
    <phoneticPr fontId="5"/>
  </si>
  <si>
    <t>善通寺市下水道事業会計</t>
    <phoneticPr fontId="5"/>
  </si>
  <si>
    <t>法適用企業</t>
    <phoneticPr fontId="5"/>
  </si>
  <si>
    <t>善通寺市特別会計太陽光発電</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</si>
  <si>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</si>
  <si>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</si>
  <si>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</si>
  <si>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</si>
  <si>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</si>
  <si>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</si>
  <si>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</si>
  <si>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</si>
  <si>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</si>
  <si>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</si>
  <si>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</si>
  <si>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</si>
  <si>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</si>
  <si>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</si>
  <si>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</si>
  <si>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</si>
  <si>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</si>
  <si>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</si>
  <si>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</si>
  <si>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</si>
  <si>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</si>
  <si>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</si>
  <si>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</si>
  <si>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</si>
  <si>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</si>
  <si>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</si>
  <si>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</si>
  <si>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</si>
  <si>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</si>
  <si>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</si>
  <si>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</si>
  <si>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</si>
  <si>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</si>
  <si>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</si>
  <si>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</si>
  <si>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</si>
  <si>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</si>
  <si>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</si>
  <si>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</si>
  <si>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</si>
  <si>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</si>
  <si>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</si>
  <si>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</si>
  <si>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</si>
  <si>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</si>
  <si>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</si>
  <si>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</si>
  <si>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</si>
  <si>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</si>
  <si>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</si>
  <si>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</si>
  <si>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</si>
  <si>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</si>
  <si>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</si>
  <si>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</si>
  <si>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</si>
  <si>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</si>
  <si>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</si>
  <si>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</si>
  <si>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</si>
  <si>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</si>
  <si>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</si>
  <si>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</si>
  <si>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</si>
  <si>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</si>
  <si>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</si>
  <si>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</si>
  <si>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</si>
  <si>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</si>
  <si>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</si>
  <si>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</si>
  <si>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</si>
  <si>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</si>
  <si>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</si>
  <si>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</si>
  <si>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</si>
  <si>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</si>
  <si>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</si>
  <si>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</si>
  <si>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</si>
  <si>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</si>
  <si>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</si>
  <si>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</si>
  <si>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</si>
  <si>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</si>
  <si>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</si>
  <si>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</si>
  <si>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</si>
  <si>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</si>
  <si>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</si>
  <si>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</si>
  <si>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</si>
  <si>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</si>
  <si>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</si>
  <si>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</si>
  <si>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</si>
  <si>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</si>
  <si>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</si>
  <si>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</si>
  <si>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</si>
  <si>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</si>
  <si>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</si>
  <si>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</si>
  <si>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</si>
  <si>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</si>
  <si>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</si>
  <si>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</si>
  <si>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</si>
  <si>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</si>
  <si>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</si>
  <si>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</si>
  <si>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</si>
  <si>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</si>
  <si>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</si>
  <si>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</si>
  <si>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</si>
  <si>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</si>
  <si>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</si>
  <si>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</si>
  <si>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</si>
  <si>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</si>
  <si>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</si>
  <si>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</si>
  <si>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</si>
  <si>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</si>
  <si>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</si>
  <si>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</si>
  <si>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</si>
  <si>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</si>
  <si>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</si>
  <si>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</si>
  <si>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</si>
  <si>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</si>
  <si>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</si>
  <si>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</si>
  <si>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</si>
  <si>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4.14</t>
  </si>
  <si>
    <t>一般会計</t>
  </si>
  <si>
    <t>善通寺市下水道事業会計</t>
  </si>
  <si>
    <t>善通寺市特別会計介護保険</t>
  </si>
  <si>
    <t>善通寺市特別会計国民健康保険</t>
  </si>
  <si>
    <t>善通寺市特別会計太陽光発電</t>
  </si>
  <si>
    <t>善通寺市特別会計後期高齢者医療</t>
  </si>
  <si>
    <t>善通寺市特別会計介護予防サービス</t>
  </si>
  <si>
    <t>その他会計（赤字）</t>
  </si>
  <si>
    <t>その他会計（黒字）</t>
  </si>
  <si>
    <t>R02</t>
    <phoneticPr fontId="5"/>
  </si>
  <si>
    <t>R03</t>
    <phoneticPr fontId="5"/>
  </si>
  <si>
    <t>R04</t>
    <phoneticPr fontId="5"/>
  </si>
  <si>
    <t>R05</t>
    <phoneticPr fontId="5"/>
  </si>
  <si>
    <t>R06</t>
    <phoneticPr fontId="5"/>
  </si>
  <si>
    <t>-</t>
    <phoneticPr fontId="2"/>
  </si>
  <si>
    <t>中讃広域行政事務組合（一般会計）</t>
    <rPh sb="0" eb="10">
      <t>チュウサンコウイキギョウセイジムクミアイ</t>
    </rPh>
    <rPh sb="11" eb="13">
      <t>イッパン</t>
    </rPh>
    <rPh sb="13" eb="15">
      <t>カイケイ</t>
    </rPh>
    <phoneticPr fontId="10"/>
  </si>
  <si>
    <t>中讃広域行政事務組合（仲善クリーンセンター）</t>
    <rPh sb="0" eb="10">
      <t>チュウサンコウイキギョウセイジムクミアイ</t>
    </rPh>
    <rPh sb="11" eb="12">
      <t>チュウ</t>
    </rPh>
    <rPh sb="12" eb="13">
      <t>ゼン</t>
    </rPh>
    <phoneticPr fontId="10"/>
  </si>
  <si>
    <t>中讃広域行政事務組合（クリントピア丸亀）</t>
    <rPh sb="0" eb="10">
      <t>チュウサンコウイキギョウセイジムクミアイ</t>
    </rPh>
    <rPh sb="17" eb="19">
      <t>マルガメ</t>
    </rPh>
    <phoneticPr fontId="10"/>
  </si>
  <si>
    <t>中讃広域行政事務組合（瀬戸グリーンセンター）</t>
    <rPh sb="0" eb="10">
      <t>チュウサンコウイキギョウセイジムクミアイ</t>
    </rPh>
    <rPh sb="11" eb="13">
      <t>セト</t>
    </rPh>
    <phoneticPr fontId="10"/>
  </si>
  <si>
    <t>まんのう町外三ヶ市町山林組合</t>
    <rPh sb="4" eb="5">
      <t>チョウ</t>
    </rPh>
    <rPh sb="5" eb="6">
      <t>ソト</t>
    </rPh>
    <rPh sb="6" eb="7">
      <t>サン</t>
    </rPh>
    <rPh sb="8" eb="10">
      <t>シチョウ</t>
    </rPh>
    <rPh sb="10" eb="12">
      <t>サンリン</t>
    </rPh>
    <rPh sb="12" eb="14">
      <t>クミアイ</t>
    </rPh>
    <phoneticPr fontId="10"/>
  </si>
  <si>
    <t>まんのう町外三ヶ市町（七箇地区）山林組合</t>
    <rPh sb="4" eb="5">
      <t>チョウ</t>
    </rPh>
    <rPh sb="5" eb="6">
      <t>ソト</t>
    </rPh>
    <rPh sb="6" eb="7">
      <t>サン</t>
    </rPh>
    <rPh sb="8" eb="10">
      <t>シチョウ</t>
    </rPh>
    <rPh sb="11" eb="12">
      <t>シチ</t>
    </rPh>
    <rPh sb="12" eb="13">
      <t>カ</t>
    </rPh>
    <rPh sb="13" eb="15">
      <t>チク</t>
    </rPh>
    <rPh sb="16" eb="18">
      <t>サンリン</t>
    </rPh>
    <rPh sb="18" eb="20">
      <t>クミアイ</t>
    </rPh>
    <phoneticPr fontId="10"/>
  </si>
  <si>
    <t>まんのう町外二ヶ市町（十郷地区）山林組合</t>
    <rPh sb="4" eb="5">
      <t>チョウ</t>
    </rPh>
    <rPh sb="5" eb="6">
      <t>ソト</t>
    </rPh>
    <rPh sb="6" eb="7">
      <t>ニ</t>
    </rPh>
    <rPh sb="8" eb="10">
      <t>シチョウ</t>
    </rPh>
    <rPh sb="11" eb="12">
      <t>ジュッ</t>
    </rPh>
    <rPh sb="12" eb="13">
      <t>ゴウ</t>
    </rPh>
    <rPh sb="13" eb="15">
      <t>チク</t>
    </rPh>
    <rPh sb="16" eb="18">
      <t>サンリン</t>
    </rPh>
    <rPh sb="18" eb="20">
      <t>クミアイ</t>
    </rPh>
    <phoneticPr fontId="10"/>
  </si>
  <si>
    <t>香川県市町総合事務組合</t>
    <rPh sb="0" eb="2">
      <t>カガワ</t>
    </rPh>
    <rPh sb="2" eb="3">
      <t>ケン</t>
    </rPh>
    <rPh sb="3" eb="5">
      <t>シチョウ</t>
    </rPh>
    <rPh sb="5" eb="7">
      <t>ソウゴウ</t>
    </rPh>
    <rPh sb="7" eb="9">
      <t>ジム</t>
    </rPh>
    <rPh sb="9" eb="11">
      <t>クミアイ</t>
    </rPh>
    <phoneticPr fontId="10"/>
  </si>
  <si>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10"/>
  </si>
  <si>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10"/>
  </si>
  <si>
    <t>香川県広域水道企業団（水道事業会計）</t>
    <rPh sb="0" eb="3">
      <t>カガワケン</t>
    </rPh>
    <rPh sb="3" eb="5">
      <t>コウイキ</t>
    </rPh>
    <rPh sb="5" eb="7">
      <t>スイドウ</t>
    </rPh>
    <rPh sb="7" eb="10">
      <t>キギョウダン</t>
    </rPh>
    <rPh sb="11" eb="13">
      <t>スイドウ</t>
    </rPh>
    <rPh sb="13" eb="15">
      <t>ジギョウ</t>
    </rPh>
    <rPh sb="15" eb="17">
      <t>カイケイ</t>
    </rPh>
    <phoneticPr fontId="10"/>
  </si>
  <si>
    <t>香川県広域水道企業団（工業用水道事業会計）</t>
    <rPh sb="0" eb="3">
      <t>カガワケン</t>
    </rPh>
    <rPh sb="3" eb="5">
      <t>コウイキ</t>
    </rPh>
    <rPh sb="5" eb="7">
      <t>スイドウ</t>
    </rPh>
    <rPh sb="7" eb="10">
      <t>キギョウダン</t>
    </rPh>
    <rPh sb="11" eb="14">
      <t>コウギョウヨウ</t>
    </rPh>
    <rPh sb="14" eb="16">
      <t>スイドウ</t>
    </rPh>
    <rPh sb="16" eb="18">
      <t>ジギョウ</t>
    </rPh>
    <rPh sb="18" eb="20">
      <t>カイケイ</t>
    </rPh>
    <phoneticPr fontId="10"/>
  </si>
  <si>
    <t>（公財）ハートスクエア善通寺</t>
    <rPh sb="1" eb="2">
      <t>コウ</t>
    </rPh>
    <rPh sb="2" eb="3">
      <t>ザイ</t>
    </rPh>
    <rPh sb="11" eb="14">
      <t>ゼンツウジ</t>
    </rPh>
    <phoneticPr fontId="10"/>
  </si>
  <si>
    <t>（株）まんでがん</t>
    <rPh sb="0" eb="3">
      <t>カブ</t>
    </rPh>
    <phoneticPr fontId="10"/>
  </si>
  <si>
    <t>（公財）善通寺市農地管理公社</t>
    <rPh sb="1" eb="2">
      <t>コウ</t>
    </rPh>
    <rPh sb="2" eb="3">
      <t>ザイ</t>
    </rPh>
    <rPh sb="4" eb="8">
      <t>ゼンツウジシ</t>
    </rPh>
    <rPh sb="8" eb="10">
      <t>ノウチ</t>
    </rPh>
    <rPh sb="10" eb="12">
      <t>カンリ</t>
    </rPh>
    <rPh sb="12" eb="14">
      <t>コウシャ</t>
    </rPh>
    <phoneticPr fontId="10"/>
  </si>
  <si>
    <t>法適用企業</t>
    <rPh sb="0" eb="5">
      <t>ホウテキヨウキギョウ</t>
    </rPh>
    <phoneticPr fontId="10"/>
  </si>
  <si>
    <t>ふるさと基金</t>
    <rPh sb="4" eb="6">
      <t>キキン</t>
    </rPh>
    <phoneticPr fontId="5"/>
  </si>
  <si>
    <t>ずっと元気なふるさと善通寺応援基金</t>
    <rPh sb="3" eb="5">
      <t>ゲンキ</t>
    </rPh>
    <rPh sb="10" eb="13">
      <t>ゼンツウジ</t>
    </rPh>
    <rPh sb="13" eb="15">
      <t>オウエン</t>
    </rPh>
    <rPh sb="15" eb="17">
      <t>キキン</t>
    </rPh>
    <phoneticPr fontId="5"/>
  </si>
  <si>
    <t>地域福祉基金</t>
    <rPh sb="0" eb="2">
      <t>チイキ</t>
    </rPh>
    <rPh sb="2" eb="4">
      <t>フクシ</t>
    </rPh>
    <rPh sb="4" eb="6">
      <t>キキン</t>
    </rPh>
    <phoneticPr fontId="5"/>
  </si>
  <si>
    <t>職員退職手当基金</t>
    <rPh sb="0" eb="2">
      <t>ショクイン</t>
    </rPh>
    <rPh sb="2" eb="4">
      <t>タイショク</t>
    </rPh>
    <rPh sb="4" eb="6">
      <t>テアテ</t>
    </rPh>
    <rPh sb="6" eb="8">
      <t>キキン</t>
    </rPh>
    <phoneticPr fontId="5"/>
  </si>
  <si>
    <t>公共施設整備基金</t>
    <rPh sb="0" eb="2">
      <t>コウキョウ</t>
    </rPh>
    <rPh sb="2" eb="4">
      <t>シセツ</t>
    </rPh>
    <rPh sb="4" eb="6">
      <t>セイビ</t>
    </rPh>
    <rPh sb="6" eb="8">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</si>
  <si>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</si>
  <si>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</si>
  <si>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</si>
  <si>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4年度に新庁舎建設等整備事業が完了以降、大型事業の抑制を続けており、前年度に比べ将来負担比率は改善できたものの、有形固定資産減価償却率は依然高い数値を示している。特に、その他の公共施設における老朽化対策は未着手なものが多く、大幅な改善には至っていない。各施設の個別施設計画に基づき、集約化・複合化のほか、役割を終える施設の除却を推進し、適正な施設管理に努める必要がある。</t>
    <rPh sb="19" eb="21">
      <t>イコウ</t>
    </rPh>
    <rPh sb="22" eb="24">
      <t>オオガタ</t>
    </rPh>
    <rPh sb="30" eb="31">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</si>
  <si>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</si>
  <si>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</si>
  <si>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</si>
  <si>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</si>
  <si>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</si>
  <si>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</si>
  <si>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内平均値と比較して未だ低い水準を維持しているものの、将来負担比率は類似団体内平均値より11.0ポイント上回った。これは、令和4年度に新庁舎建設等整備事業が完了したためであり、市債の借入れ及び基金の取崩しは一段落するものの、同比率は今後数年間高止まりする見込みである。実質公債費比率については、当該事業に伴う市債の償還が令和7年度から本格化していく予定であるが、同時期に過去に借入れた大型事業に係る市債の償還が終了することに伴い、今後数年間は横ばい又は微増に留まる見込み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</si>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</sst>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EA061D9-8E80-4CF6-A3E6-A34BC53057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EE17-4EFA-A10F-22EA19E99F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55191</c:v>
                </c:pt>
                <c:pt idx="1">
                  <c:v>93726</c:v>
                </c:pt>
                <c:pt idx="2">
                  <c:v>102052</c:v>
                </c:pt>
                <c:pt idx="3">
                  <c:v>14410</c:v>
                </c:pt>
                <c:pt idx="4">
                  <c:v>28960</c:v>
                </c:pt>
              </c:numCache>
            </c:numRef>
          </c:val>
          <c:smooth val="0"/>
          <c:extLst>
            <c:ext xmlns:c16="http://schemas.microsoft.com/office/drawing/2014/chart" uri="{C3380CC4-5D6E-409C-BE32-E72D297353CC}">
              <c16:uniqueId val="{00000001-EE17-4EFA-A10F-22EA19E99F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8.7100000000000009</c:v>
                </c:pt>
                <c:pt idx="1">
                  <c:v>11.58</c:v>
                </c:pt>
                <c:pt idx="2">
                  <c:v>10.38</c:v>
                </c:pt>
                <c:pt idx="3">
                  <c:v>9.92</c:v>
                </c:pt>
                <c:pt idx="4">
                  <c:v>12.11</c:v>
                </c:pt>
              </c:numCache>
            </c:numRef>
          </c:val>
          <c:extLst>
            <c:ext xmlns:c16="http://schemas.microsoft.com/office/drawing/2014/chart" uri="{C3380CC4-5D6E-409C-BE32-E72D297353CC}">
              <c16:uniqueId val="{00000000-2115-489A-A7A2-DC5EC733BC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20.6</c:v>
                </c:pt>
                <c:pt idx="1">
                  <c:v>18.14</c:v>
                </c:pt>
                <c:pt idx="2">
                  <c:v>16.39</c:v>
                </c:pt>
                <c:pt idx="3">
                  <c:v>21.4</c:v>
                </c:pt>
                <c:pt idx="4">
                  <c:v>18.86</c:v>
                </c:pt>
              </c:numCache>
            </c:numRef>
          </c:val>
          <c:extLst>
            <c:ext xmlns:c16="http://schemas.microsoft.com/office/drawing/2014/chart" uri="{C3380CC4-5D6E-409C-BE32-E72D297353CC}">
              <c16:uniqueId val="{00000001-2115-489A-A7A2-DC5EC733BC9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0.67</c:v>
                </c:pt>
                <c:pt idx="1">
                  <c:v>1.74</c:v>
                </c:pt>
                <c:pt idx="2">
                  <c:v>-4.1399999999999997</c:v>
                </c:pt>
                <c:pt idx="3">
                  <c:v>4.66</c:v>
                </c:pt>
                <c:pt idx="4">
                  <c:v>0.39</c:v>
                </c:pt>
              </c:numCache>
            </c:numRef>
          </c:val>
          <c:smooth val="0"/>
          <c:extLst>
            <c:ext xmlns:c16="http://schemas.microsoft.com/office/drawing/2014/chart" uri="{C3380CC4-5D6E-409C-BE32-E72D297353CC}">
              <c16:uniqueId val="{00000002-2115-489A-A7A2-DC5EC733BC9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0.02</c:v>
                </c:pt>
                <c:pt idx="8">
                  <c:v>0</c:v>
                </c:pt>
                <c:pt idx="9">
                  <c:v>0</c:v>
                </c:pt>
              </c:numCache>
            </c:numRef>
          </c:val>
          <c:extLst>
            <c:ext xmlns:c16="http://schemas.microsoft.com/office/drawing/2014/chart" uri="{C3380CC4-5D6E-409C-BE32-E72D297353CC}">
              <c16:uniqueId val="{00000000-B529-48CF-81BF-7A09012BED1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529-48CF-81BF-7A09012BED1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529-48CF-81BF-7A09012BED17}"/>
            </c:ext>
          </c:extLst>
        </c:ser>
        <c:ser>
          <c:idx val="3"/>
          <c:order val="3"/>
          <c:tx>
            <c:strRef>
              <c:f>データシート!$A$30</c:f>
              <c:strCache>
                <c:ptCount val="1"/>
                <c:pt idx="0">
                  <c:v>善通寺市特別会計介護予防サービス</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529-48CF-81BF-7A09012BED17}"/>
            </c:ext>
          </c:extLst>
        </c:ser>
        <c:ser>
          <c:idx val="4"/>
          <c:order val="4"/>
          <c:tx>
            <c:strRef>
              <c:f>データシート!$A$31</c:f>
              <c:strCache>
                <c:ptCount val="1"/>
                <c:pt idx="0">
                  <c:v>善通寺市特別会計後期高齢者医療</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4-B529-48CF-81BF-7A09012BED17}"/>
            </c:ext>
          </c:extLst>
        </c:ser>
        <c:ser>
          <c:idx val="5"/>
          <c:order val="5"/>
          <c:tx>
            <c:strRef>
              <c:f>データシート!$A$32</c:f>
              <c:strCache>
                <c:ptCount val="1"/>
                <c:pt idx="0">
                  <c:v>善通寺市特別会計太陽光発電</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c:v>
                </c:pt>
                <c:pt idx="4">
                  <c:v>#N/A</c:v>
                </c:pt>
                <c:pt idx="5">
                  <c:v>0.01</c:v>
                </c:pt>
                <c:pt idx="6">
                  <c:v>#N/A</c:v>
                </c:pt>
                <c:pt idx="7">
                  <c:v>0.02</c:v>
                </c:pt>
                <c:pt idx="8">
                  <c:v>#N/A</c:v>
                </c:pt>
                <c:pt idx="9">
                  <c:v>0.05</c:v>
                </c:pt>
              </c:numCache>
            </c:numRef>
          </c:val>
          <c:extLst>
            <c:ext xmlns:c16="http://schemas.microsoft.com/office/drawing/2014/chart" uri="{C3380CC4-5D6E-409C-BE32-E72D297353CC}">
              <c16:uniqueId val="{00000005-B529-48CF-81BF-7A09012BED17}"/>
            </c:ext>
          </c:extLst>
        </c:ser>
        <c:ser>
          <c:idx val="6"/>
          <c:order val="6"/>
          <c:tx>
            <c:strRef>
              <c:f>データシート!$A$33</c:f>
              <c:strCache>
                <c:ptCount val="1"/>
                <c:pt idx="0">
                  <c:v>善通寺市特別会計国民健康保険</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c:v>
                </c:pt>
                <c:pt idx="2">
                  <c:v>#N/A</c:v>
                </c:pt>
                <c:pt idx="3">
                  <c:v>0.84</c:v>
                </c:pt>
                <c:pt idx="4">
                  <c:v>#N/A</c:v>
                </c:pt>
                <c:pt idx="5">
                  <c:v>0.91</c:v>
                </c:pt>
                <c:pt idx="6">
                  <c:v>#N/A</c:v>
                </c:pt>
                <c:pt idx="7">
                  <c:v>0.74</c:v>
                </c:pt>
                <c:pt idx="8">
                  <c:v>#N/A</c:v>
                </c:pt>
                <c:pt idx="9">
                  <c:v>0.22</c:v>
                </c:pt>
              </c:numCache>
            </c:numRef>
          </c:val>
          <c:extLst>
            <c:ext xmlns:c16="http://schemas.microsoft.com/office/drawing/2014/chart" uri="{C3380CC4-5D6E-409C-BE32-E72D297353CC}">
              <c16:uniqueId val="{00000006-B529-48CF-81BF-7A09012BED17}"/>
            </c:ext>
          </c:extLst>
        </c:ser>
        <c:ser>
          <c:idx val="7"/>
          <c:order val="7"/>
          <c:tx>
            <c:strRef>
              <c:f>データシート!$A$34</c:f>
              <c:strCache>
                <c:ptCount val="1"/>
                <c:pt idx="0">
                  <c:v>善通寺市特別会計介護保険</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1.28</c:v>
                </c:pt>
                <c:pt idx="2">
                  <c:v>#N/A</c:v>
                </c:pt>
                <c:pt idx="3">
                  <c:v>1.26</c:v>
                </c:pt>
                <c:pt idx="4">
                  <c:v>#N/A</c:v>
                </c:pt>
                <c:pt idx="5">
                  <c:v>0.64</c:v>
                </c:pt>
                <c:pt idx="6">
                  <c:v>#N/A</c:v>
                </c:pt>
                <c:pt idx="7">
                  <c:v>0.21</c:v>
                </c:pt>
                <c:pt idx="8">
                  <c:v>#N/A</c:v>
                </c:pt>
                <c:pt idx="9">
                  <c:v>0.47</c:v>
                </c:pt>
              </c:numCache>
            </c:numRef>
          </c:val>
          <c:extLst>
            <c:ext xmlns:c16="http://schemas.microsoft.com/office/drawing/2014/chart" uri="{C3380CC4-5D6E-409C-BE32-E72D297353CC}">
              <c16:uniqueId val="{00000007-B529-48CF-81BF-7A09012BED17}"/>
            </c:ext>
          </c:extLst>
        </c:ser>
        <c:ser>
          <c:idx val="8"/>
          <c:order val="8"/>
          <c:tx>
            <c:strRef>
              <c:f>データシート!$A$35</c:f>
              <c:strCache>
                <c:ptCount val="1"/>
                <c:pt idx="0">
                  <c:v>善通寺市下水道事業会計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1.47</c:v>
                </c:pt>
                <c:pt idx="2">
                  <c:v>#N/A</c:v>
                </c:pt>
                <c:pt idx="3">
                  <c:v>2.16</c:v>
                </c:pt>
                <c:pt idx="4">
                  <c:v>#N/A</c:v>
                </c:pt>
                <c:pt idx="5">
                  <c:v>2.4700000000000002</c:v>
                </c:pt>
                <c:pt idx="6">
                  <c:v>#N/A</c:v>
                </c:pt>
                <c:pt idx="7">
                  <c:v>2.31</c:v>
                </c:pt>
                <c:pt idx="8">
                  <c:v>#N/A</c:v>
                </c:pt>
                <c:pt idx="9">
                  <c:v>2.0499999999999998</c:v>
                </c:pt>
              </c:numCache>
            </c:numRef>
          </c:val>
          <c:extLst>
            <c:ext xmlns:c16="http://schemas.microsoft.com/office/drawing/2014/chart" uri="{C3380CC4-5D6E-409C-BE32-E72D297353CC}">
              <c16:uniqueId val="{00000008-B529-48CF-81BF-7A09012BED1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8.7100000000000009</c:v>
                </c:pt>
                <c:pt idx="2">
                  <c:v>#N/A</c:v>
                </c:pt>
                <c:pt idx="3">
                  <c:v>11.58</c:v>
                </c:pt>
                <c:pt idx="4">
                  <c:v>#N/A</c:v>
                </c:pt>
                <c:pt idx="5">
                  <c:v>10.38</c:v>
                </c:pt>
                <c:pt idx="6">
                  <c:v>#N/A</c:v>
                </c:pt>
                <c:pt idx="7">
                  <c:v>9.92</c:v>
                </c:pt>
                <c:pt idx="8">
                  <c:v>#N/A</c:v>
                </c:pt>
                <c:pt idx="9">
                  <c:v>12.1</c:v>
                </c:pt>
              </c:numCache>
            </c:numRef>
          </c:val>
          <c:extLst>
            <c:ext xmlns:c16="http://schemas.microsoft.com/office/drawing/2014/chart" uri="{C3380CC4-5D6E-409C-BE32-E72D297353CC}">
              <c16:uniqueId val="{00000009-B529-48CF-81BF-7A09012BED1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1077</c:v>
                </c:pt>
                <c:pt idx="5">
                  <c:v>1081</c:v>
                </c:pt>
                <c:pt idx="8">
                  <c:v>1104</c:v>
                </c:pt>
                <c:pt idx="11">
                  <c:v>1071</c:v>
                </c:pt>
                <c:pt idx="14">
                  <c:v>1046</c:v>
                </c:pt>
              </c:numCache>
            </c:numRef>
          </c:val>
          <c:extLst>
            <c:ext xmlns:c16="http://schemas.microsoft.com/office/drawing/2014/chart" uri="{C3380CC4-5D6E-409C-BE32-E72D297353CC}">
              <c16:uniqueId val="{00000000-8785-4585-8FFD-EF748C37FDD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785-4585-8FFD-EF748C37FDD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2</c:v>
                </c:pt>
                <c:pt idx="6">
                  <c:v>3</c:v>
                </c:pt>
                <c:pt idx="9">
                  <c:v>5</c:v>
                </c:pt>
                <c:pt idx="12">
                  <c:v>2</c:v>
                </c:pt>
              </c:numCache>
            </c:numRef>
          </c:val>
          <c:extLst>
            <c:ext xmlns:c16="http://schemas.microsoft.com/office/drawing/2014/chart" uri="{C3380CC4-5D6E-409C-BE32-E72D297353CC}">
              <c16:uniqueId val="{00000002-8785-4585-8FFD-EF748C37FDD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13</c:v>
                </c:pt>
                <c:pt idx="6">
                  <c:v>15</c:v>
                </c:pt>
                <c:pt idx="9">
                  <c:v>13</c:v>
                </c:pt>
                <c:pt idx="12">
                  <c:v>14</c:v>
                </c:pt>
              </c:numCache>
            </c:numRef>
          </c:val>
          <c:extLst>
            <c:ext xmlns:c16="http://schemas.microsoft.com/office/drawing/2014/chart" uri="{C3380CC4-5D6E-409C-BE32-E72D297353CC}">
              <c16:uniqueId val="{00000003-8785-4585-8FFD-EF748C37FDD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463</c:v>
                </c:pt>
                <c:pt idx="3">
                  <c:v>455</c:v>
                </c:pt>
                <c:pt idx="6">
                  <c:v>407</c:v>
                </c:pt>
                <c:pt idx="9">
                  <c:v>393</c:v>
                </c:pt>
                <c:pt idx="12">
                  <c:v>353</c:v>
                </c:pt>
              </c:numCache>
            </c:numRef>
          </c:val>
          <c:extLst>
            <c:ext xmlns:c16="http://schemas.microsoft.com/office/drawing/2014/chart" uri="{C3380CC4-5D6E-409C-BE32-E72D297353CC}">
              <c16:uniqueId val="{00000004-8785-4585-8FFD-EF748C37FDD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85-4585-8FFD-EF748C37FDD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785-4585-8FFD-EF748C37FDD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1028</c:v>
                </c:pt>
                <c:pt idx="3">
                  <c:v>1032</c:v>
                </c:pt>
                <c:pt idx="6">
                  <c:v>1080</c:v>
                </c:pt>
                <c:pt idx="9">
                  <c:v>1090</c:v>
                </c:pt>
                <c:pt idx="12">
                  <c:v>1033</c:v>
                </c:pt>
              </c:numCache>
            </c:numRef>
          </c:val>
          <c:extLst>
            <c:ext xmlns:c16="http://schemas.microsoft.com/office/drawing/2014/chart" uri="{C3380CC4-5D6E-409C-BE32-E72D297353CC}">
              <c16:uniqueId val="{00000007-8785-4585-8FFD-EF748C37FDD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428</c:v>
                </c:pt>
                <c:pt idx="2">
                  <c:v>#N/A</c:v>
                </c:pt>
                <c:pt idx="3">
                  <c:v>#N/A</c:v>
                </c:pt>
                <c:pt idx="4">
                  <c:v>421</c:v>
                </c:pt>
                <c:pt idx="5">
                  <c:v>#N/A</c:v>
                </c:pt>
                <c:pt idx="6">
                  <c:v>#N/A</c:v>
                </c:pt>
                <c:pt idx="7">
                  <c:v>401</c:v>
                </c:pt>
                <c:pt idx="8">
                  <c:v>#N/A</c:v>
                </c:pt>
                <c:pt idx="9">
                  <c:v>#N/A</c:v>
                </c:pt>
                <c:pt idx="10">
                  <c:v>430</c:v>
                </c:pt>
                <c:pt idx="11">
                  <c:v>#N/A</c:v>
                </c:pt>
                <c:pt idx="12">
                  <c:v>#N/A</c:v>
                </c:pt>
                <c:pt idx="13">
                  <c:v>356</c:v>
                </c:pt>
                <c:pt idx="14">
                  <c:v>#N/A</c:v>
                </c:pt>
              </c:numCache>
            </c:numRef>
          </c:val>
          <c:smooth val="0"/>
          <c:extLst>
            <c:ext xmlns:c16="http://schemas.microsoft.com/office/drawing/2014/chart" uri="{C3380CC4-5D6E-409C-BE32-E72D297353CC}">
              <c16:uniqueId val="{00000008-8785-4585-8FFD-EF748C37FDD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10697</c:v>
                </c:pt>
                <c:pt idx="5">
                  <c:v>10667</c:v>
                </c:pt>
                <c:pt idx="8">
                  <c:v>9976</c:v>
                </c:pt>
                <c:pt idx="11">
                  <c:v>9239</c:v>
                </c:pt>
                <c:pt idx="14">
                  <c:v>8420</c:v>
                </c:pt>
              </c:numCache>
            </c:numRef>
          </c:val>
          <c:extLst>
            <c:ext xmlns:c16="http://schemas.microsoft.com/office/drawing/2014/chart" uri="{C3380CC4-5D6E-409C-BE32-E72D297353CC}">
              <c16:uniqueId val="{00000000-EB8B-407B-B896-AEBB91C5053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1178</c:v>
                </c:pt>
                <c:pt idx="5">
                  <c:v>1065</c:v>
                </c:pt>
                <c:pt idx="8">
                  <c:v>1008</c:v>
                </c:pt>
                <c:pt idx="11">
                  <c:v>735</c:v>
                </c:pt>
                <c:pt idx="14">
                  <c:v>678</c:v>
                </c:pt>
              </c:numCache>
            </c:numRef>
          </c:val>
          <c:extLst>
            <c:ext xmlns:c16="http://schemas.microsoft.com/office/drawing/2014/chart" uri="{C3380CC4-5D6E-409C-BE32-E72D297353CC}">
              <c16:uniqueId val="{00000001-EB8B-407B-B896-AEBB91C5053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6200</c:v>
                </c:pt>
                <c:pt idx="5">
                  <c:v>5434</c:v>
                </c:pt>
                <c:pt idx="8">
                  <c:v>4723</c:v>
                </c:pt>
                <c:pt idx="11">
                  <c:v>5105</c:v>
                </c:pt>
                <c:pt idx="14">
                  <c:v>4880</c:v>
                </c:pt>
              </c:numCache>
            </c:numRef>
          </c:val>
          <c:extLst>
            <c:ext xmlns:c16="http://schemas.microsoft.com/office/drawing/2014/chart" uri="{C3380CC4-5D6E-409C-BE32-E72D297353CC}">
              <c16:uniqueId val="{00000002-EB8B-407B-B896-AEBB91C5053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B8B-407B-B896-AEBB91C5053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B8B-407B-B896-AEBB91C5053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103</c:v>
                </c:pt>
                <c:pt idx="3">
                  <c:v>98</c:v>
                </c:pt>
                <c:pt idx="6">
                  <c:v>0</c:v>
                </c:pt>
                <c:pt idx="9">
                  <c:v>0</c:v>
                </c:pt>
                <c:pt idx="12">
                  <c:v>0</c:v>
                </c:pt>
              </c:numCache>
            </c:numRef>
          </c:val>
          <c:extLst>
            <c:ext xmlns:c16="http://schemas.microsoft.com/office/drawing/2014/chart" uri="{C3380CC4-5D6E-409C-BE32-E72D297353CC}">
              <c16:uniqueId val="{00000005-EB8B-407B-B896-AEBB91C5053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1939</c:v>
                </c:pt>
                <c:pt idx="3">
                  <c:v>1873</c:v>
                </c:pt>
                <c:pt idx="6">
                  <c:v>1721</c:v>
                </c:pt>
                <c:pt idx="9">
                  <c:v>1872</c:v>
                </c:pt>
                <c:pt idx="12">
                  <c:v>1834</c:v>
                </c:pt>
              </c:numCache>
            </c:numRef>
          </c:val>
          <c:extLst>
            <c:ext xmlns:c16="http://schemas.microsoft.com/office/drawing/2014/chart" uri="{C3380CC4-5D6E-409C-BE32-E72D297353CC}">
              <c16:uniqueId val="{00000006-EB8B-407B-B896-AEBB91C5053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95</c:v>
                </c:pt>
                <c:pt idx="3">
                  <c:v>80</c:v>
                </c:pt>
                <c:pt idx="6">
                  <c:v>67</c:v>
                </c:pt>
                <c:pt idx="9">
                  <c:v>54</c:v>
                </c:pt>
                <c:pt idx="12">
                  <c:v>42</c:v>
                </c:pt>
              </c:numCache>
            </c:numRef>
          </c:val>
          <c:extLst>
            <c:ext xmlns:c16="http://schemas.microsoft.com/office/drawing/2014/chart" uri="{C3380CC4-5D6E-409C-BE32-E72D297353CC}">
              <c16:uniqueId val="{00000007-EB8B-407B-B896-AEBB91C5053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4185</c:v>
                </c:pt>
                <c:pt idx="3">
                  <c:v>3956</c:v>
                </c:pt>
                <c:pt idx="6">
                  <c:v>3544</c:v>
                </c:pt>
                <c:pt idx="9">
                  <c:v>3119</c:v>
                </c:pt>
                <c:pt idx="12">
                  <c:v>2658</c:v>
                </c:pt>
              </c:numCache>
            </c:numRef>
          </c:val>
          <c:extLst>
            <c:ext xmlns:c16="http://schemas.microsoft.com/office/drawing/2014/chart" uri="{C3380CC4-5D6E-409C-BE32-E72D297353CC}">
              <c16:uniqueId val="{00000008-EB8B-407B-B896-AEBB91C5053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330</c:v>
                </c:pt>
                <c:pt idx="3">
                  <c:v>336</c:v>
                </c:pt>
                <c:pt idx="6">
                  <c:v>309</c:v>
                </c:pt>
                <c:pt idx="9">
                  <c:v>257</c:v>
                </c:pt>
                <c:pt idx="12">
                  <c:v>232</c:v>
                </c:pt>
              </c:numCache>
            </c:numRef>
          </c:val>
          <c:extLst>
            <c:ext xmlns:c16="http://schemas.microsoft.com/office/drawing/2014/chart" uri="{C3380CC4-5D6E-409C-BE32-E72D297353CC}">
              <c16:uniqueId val="{00000009-EB8B-407B-B896-AEBB91C5053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11368</c:v>
                </c:pt>
                <c:pt idx="3">
                  <c:v>11824</c:v>
                </c:pt>
                <c:pt idx="6">
                  <c:v>12384</c:v>
                </c:pt>
                <c:pt idx="9">
                  <c:v>11515</c:v>
                </c:pt>
                <c:pt idx="12">
                  <c:v>10963</c:v>
                </c:pt>
              </c:numCache>
            </c:numRef>
          </c:val>
          <c:extLst>
            <c:ext xmlns:c16="http://schemas.microsoft.com/office/drawing/2014/chart" uri="{C3380CC4-5D6E-409C-BE32-E72D297353CC}">
              <c16:uniqueId val="{0000000A-EB8B-407B-B896-AEBB91C5053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1000</c:v>
                </c:pt>
                <c:pt idx="5">
                  <c:v>#N/A</c:v>
                </c:pt>
                <c:pt idx="6">
                  <c:v>#N/A</c:v>
                </c:pt>
                <c:pt idx="7">
                  <c:v>2318</c:v>
                </c:pt>
                <c:pt idx="8">
                  <c:v>#N/A</c:v>
                </c:pt>
                <c:pt idx="9">
                  <c:v>#N/A</c:v>
                </c:pt>
                <c:pt idx="10">
                  <c:v>1739</c:v>
                </c:pt>
                <c:pt idx="11">
                  <c:v>#N/A</c:v>
                </c:pt>
                <c:pt idx="12">
                  <c:v>#N/A</c:v>
                </c:pt>
                <c:pt idx="13">
                  <c:v>1752</c:v>
                </c:pt>
                <c:pt idx="14">
                  <c:v>#N/A</c:v>
                </c:pt>
              </c:numCache>
            </c:numRef>
          </c:val>
          <c:smooth val="0"/>
          <c:extLst>
            <c:ext xmlns:c16="http://schemas.microsoft.com/office/drawing/2014/chart" uri="{C3380CC4-5D6E-409C-BE32-E72D297353CC}">
              <c16:uniqueId val="{0000000B-EB8B-407B-B896-AEBB91C5053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1321</c:v>
                </c:pt>
                <c:pt idx="1">
                  <c:v>1733</c:v>
                </c:pt>
                <c:pt idx="2">
                  <c:v>1564</c:v>
                </c:pt>
              </c:numCache>
            </c:numRef>
          </c:val>
          <c:extLst>
            <c:ext xmlns:c16="http://schemas.microsoft.com/office/drawing/2014/chart" uri="{C3380CC4-5D6E-409C-BE32-E72D297353CC}">
              <c16:uniqueId val="{00000000-DD7A-4A36-8DC5-CEB5708E8A9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275</c:v>
                </c:pt>
                <c:pt idx="1">
                  <c:v>313</c:v>
                </c:pt>
                <c:pt idx="2">
                  <c:v>338</c:v>
                </c:pt>
              </c:numCache>
            </c:numRef>
          </c:val>
          <c:extLst>
            <c:ext xmlns:c16="http://schemas.microsoft.com/office/drawing/2014/chart" uri="{C3380CC4-5D6E-409C-BE32-E72D297353CC}">
              <c16:uniqueId val="{00000001-DD7A-4A36-8DC5-CEB5708E8A9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2332</c:v>
                </c:pt>
                <c:pt idx="1">
                  <c:v>2341</c:v>
                </c:pt>
                <c:pt idx="2">
                  <c:v>2238</c:v>
                </c:pt>
              </c:numCache>
            </c:numRef>
          </c:val>
          <c:extLst>
            <c:ext xmlns:c16="http://schemas.microsoft.com/office/drawing/2014/chart" uri="{C3380CC4-5D6E-409C-BE32-E72D297353CC}">
              <c16:uniqueId val="{00000002-DD7A-4A36-8DC5-CEB5708E8A9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{538185FA-0CCE-468F-BD52-D65AD7ACAF68}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69F-4B76-9375-6DEBBADEE5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{52E8B79A-C16D-4DA1-8A30-4A31181B4C1F}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9F-4B76-9375-6DEBBADEE5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{6FC844F8-4186-49E8-B2E9-69F0D6BE69EC}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9F-4B76-9375-6DEBBADEE5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{B2BAD938-0B35-4883-A470-E922EBB282B0}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9F-4B76-9375-6DEBBADEE5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{0748E508-2364-487C-B8B6-3FACBF5DE197}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9F-4B76-9375-6DEBBADEE56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{28766A81-0D7F-449F-8956-960D9D95EC2C}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69F-4B76-9375-6DEBBADEE56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{238AE50A-E400-43C9-8667-D9F035FD951E}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69F-4B76-9375-6DEBBADEE56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{CB4A3597-12AB-4254-B8AE-C5BF3B97C524}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69F-4B76-9375-6DEBBADEE56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{0FCA7B92-2346-42C9-AA59-EE48C00A10A4}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69F-4B76-9375-6DEBBADEE5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78.400000000000006</c:v>
                </c:pt>
                <c:pt idx="8">
                  <c:v>79.3</c:v>
                </c:pt>
                <c:pt idx="16">
                  <c:v>74.2</c:v>
                </c:pt>
                <c:pt idx="24">
                  <c:v>75.3</c:v>
                </c:pt>
                <c:pt idx="32">
                  <c:v>76.599999999999994</c:v>
                </c:pt>
              </c:numCache>
            </c:numRef>
          </c:xVal>
          <c:yVal>
            <c:numRef>
              <c:f>公会計指標分析・財政指標組合せ分析表!$BP$51:$DC$51</c:f>
              <c:numCache>
                <c:formatCode>#,##0.0;"▲ "#,##0.0</c:formatCode>
                <c:ptCount val="40"/>
                <c:pt idx="8">
                  <c:v>13.5</c:v>
                </c:pt>
                <c:pt idx="16">
                  <c:v>32.6</c:v>
                </c:pt>
                <c:pt idx="24">
                  <c:v>24.2</c:v>
                </c:pt>
                <c:pt idx="32">
                  <c:v>23.6</c:v>
                </c:pt>
              </c:numCache>
            </c:numRef>
          </c:yVal>
          <c:smooth val="0"/>
          <c:extLst>
            <c:ext xmlns:c16="http://schemas.microsoft.com/office/drawing/2014/chart" uri="{C3380CC4-5D6E-409C-BE32-E72D297353CC}">
              <c16:uniqueId val="{00000009-069F-4B76-9375-6DEBBADEE56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{AA365023-D180-4B32-B6E9-BFFFF0E05F6F}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69F-4B76-9375-6DEBBADEE56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{C4D223D7-83B3-40CB-B087-F81F3CCF9B26}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9F-4B76-9375-6DEBBADEE5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{E7FA92BA-138A-4596-BB90-8768D2B736A3}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9F-4B76-9375-6DEBBADEE5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{52DAD87B-9759-4AB3-AFED-A2B5E6F7AAA7}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9F-4B76-9375-6DEBBADEE5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{B1345F33-5C27-49C5-980B-CDA0194EC4D1}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9F-4B76-9375-6DEBBADEE56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{21466B61-9DDD-49C9-89F6-EB77AC7A58CC}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69F-4B76-9375-6DEBBADEE56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{0F36CAB7-758D-4726-9BA0-4A3EB892906D}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69F-4B76-9375-6DEBBADEE56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{A09840DB-5EE9-4357-960C-4A2FF43A73D6}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69F-4B76-9375-6DEBBADEE56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{770D73BA-2DC1-498A-B732-8988B39C23AB}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69F-4B76-9375-6DEBBADEE5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069F-4B76-9375-6DEBBADEE568}"/>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{D9EFB07C-9CA2-4827-BCBD-DB95F3C2F05B}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7BF-448F-A799-F24A225107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{9C00CA38-AF0E-46EB-84EE-1BA231DE3585}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7BF-448F-A799-F24A225107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{D4A1E7A1-BE24-4539-BFB0-31BEF7444F94}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7BF-448F-A799-F24A225107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{443C2101-309B-4298-88C3-219EE74F367C}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7BF-448F-A799-F24A225107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{E95E45D2-54D9-4DA6-B902-1BD7D02DD66C}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7BF-448F-A799-F24A225107D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{FB049085-D1C2-4CF9-80A7-650CDB400716}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7BF-448F-A799-F24A225107D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{33E9F1D2-E28B-4CB8-B2B8-C1B652D8544A}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7BF-448F-A799-F24A225107D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{1BC38BCA-8D00-4723-82CF-FAF6B14BA802}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7BF-448F-A799-F24A225107D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{F572746C-3BEE-4263-B939-0760F72CC709}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7BF-448F-A799-F24A225107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5.8</c:v>
                </c:pt>
                <c:pt idx="16">
                  <c:v>5.8</c:v>
                </c:pt>
                <c:pt idx="24">
                  <c:v>5.7</c:v>
                </c:pt>
                <c:pt idx="32">
                  <c:v>5.4</c:v>
                </c:pt>
              </c:numCache>
            </c:numRef>
          </c:xVal>
          <c:yVal>
            <c:numRef>
              <c:f>公会計指標分析・財政指標組合せ分析表!$BP$73:$DC$73</c:f>
              <c:numCache>
                <c:formatCode>#,##0.0;"▲ "#,##0.0</c:formatCode>
                <c:ptCount val="40"/>
                <c:pt idx="8">
                  <c:v>13.5</c:v>
                </c:pt>
                <c:pt idx="16">
                  <c:v>32.6</c:v>
                </c:pt>
                <c:pt idx="24">
                  <c:v>24.2</c:v>
                </c:pt>
                <c:pt idx="32">
                  <c:v>23.6</c:v>
                </c:pt>
              </c:numCache>
            </c:numRef>
          </c:yVal>
          <c:smooth val="0"/>
          <c:extLst>
            <c:ext xmlns:c16="http://schemas.microsoft.com/office/drawing/2014/chart" uri="{C3380CC4-5D6E-409C-BE32-E72D297353CC}">
              <c16:uniqueId val="{00000009-E7BF-448F-A799-F24A225107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{A572F468-0B7E-4212-8A54-5C4E3A4AF002}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7BF-448F-A799-F24A225107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{65DE72CE-7B80-41AA-9E8A-947777A55F87}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7BF-448F-A799-F24A225107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{863DA0A5-48C4-466E-BC6D-8CC569B8B890}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7BF-448F-A799-F24A225107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{9D31498C-EAD2-417D-86D9-BB6F41D22460}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7BF-448F-A799-F24A225107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{DAAC92BF-1844-408F-B6A9-263760D0712D}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7BF-448F-A799-F24A225107D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{08B0D3E1-A75E-4F3F-8E0E-E6AA75D3707E}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7BF-448F-A799-F24A225107D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{7688BE4A-EE6E-4D4D-9408-73A5E29F3ACA}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7BF-448F-A799-F24A225107DE}"/>
                </c:ext>
              </c:extLst>
            </c:dLbl>
            <c:dLbl>
              <c:idx val="24"/>
              <c:layout>
                <c:manualLayout>
                  <c:x val="0"/>
                  <c:y val="1.502527215774699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{14F2B2E4-868A-4036-9368-E9CFAB7465D8}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7BF-448F-A799-F24A225107DE}"/>
                </c:ext>
              </c:extLst>
            </c:dLbl>
            <c:dLbl>
              <c:idx val="32"/>
              <c:layout>
                <c:manualLayout>
                  <c:x val="0"/>
                  <c:y val="-1.502492967017762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{DE9AF984-CC29-4EC2-B94B-C7C2F7D32AE4}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7BF-448F-A799-F24A225107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E7BF-448F-A799-F24A225107DE}"/>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財政力指数は前年度と同じく</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全国平均及び類似団体平均を上回っているものの、交付税への依存度は依然として高く、ここ数年同水準で推移している。人口減少等の影響により、市税の大幅な増加は見込めないため、今後とも歳出削減に努めるとともに、ふるさと納税などの財源確保策を強化し、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109765</xdr:rowOff>
    </xdr:from>
    <xdr:to>
      <xdr:col>23</xdr:col>
      <xdr:colOff>133350</xdr:colOff>
      <xdr:row>40</xdr:row>
      <xdr:rowOff>109765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9677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109765</xdr:rowOff>
    </xdr:from>
    <xdr:to>
      <xdr:col>19</xdr:col>
      <xdr:colOff>133350</xdr:colOff>
      <xdr:row>40</xdr:row>
      <xdr:rowOff>109765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967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92528</xdr:rowOff>
    </xdr:from>
    <xdr:to>
      <xdr:col>15</xdr:col>
      <xdr:colOff>82550</xdr:colOff>
      <xdr:row>40</xdr:row>
      <xdr:rowOff>109765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9505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75293</xdr:rowOff>
    </xdr:from>
    <xdr:to>
      <xdr:col>11</xdr:col>
      <xdr:colOff>31750</xdr:colOff>
      <xdr:row>40</xdr:row>
      <xdr:rowOff>92528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9332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58965</xdr:rowOff>
    </xdr:from>
    <xdr:to>
      <xdr:col>23</xdr:col>
      <xdr:colOff>184150</xdr:colOff>
      <xdr:row>40</xdr:row>
      <xdr:rowOff>160565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75492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76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58965</xdr:rowOff>
    </xdr:from>
    <xdr:to>
      <xdr:col>19</xdr:col>
      <xdr:colOff>184150</xdr:colOff>
      <xdr:row>40</xdr:row>
      <xdr:rowOff>160565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170742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685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58965</xdr:rowOff>
    </xdr:from>
    <xdr:to>
      <xdr:col>15</xdr:col>
      <xdr:colOff>133350</xdr:colOff>
      <xdr:row>40</xdr:row>
      <xdr:rowOff>160565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170742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41728</xdr:rowOff>
    </xdr:from>
    <xdr:to>
      <xdr:col>11</xdr:col>
      <xdr:colOff>82550</xdr:colOff>
      <xdr:row>40</xdr:row>
      <xdr:rowOff>143328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153505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24493</xdr:rowOff>
    </xdr:from>
    <xdr:to>
      <xdr:col>7</xdr:col>
      <xdr:colOff>31750</xdr:colOff>
      <xdr:row>40</xdr:row>
      <xdr:rowOff>126093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136270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65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り、財政の硬直化が進む結果となった。経常経費では、会計年度任用職員に対する勤勉手当の支給の影響などによる人件費、物価高騰の影響で委託料等の金額が全体的に底上げされたこと等により物件費が増加している。財政の硬直化は今後も続くと見込まれるため、徹底した経常経費の削減に努める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12954</xdr:rowOff>
    </xdr:from>
    <xdr:to>
      <xdr:col>23</xdr:col>
      <xdr:colOff>133350</xdr:colOff>
      <xdr:row>63</xdr:row>
      <xdr:rowOff>37084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1430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155448</xdr:rowOff>
    </xdr:from>
    <xdr:to>
      <xdr:col>19</xdr:col>
      <xdr:colOff>133350</xdr:colOff>
      <xdr:row>63</xdr:row>
      <xdr:rowOff>12954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8534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109728</xdr:rowOff>
    </xdr:from>
    <xdr:to>
      <xdr:col>15</xdr:col>
      <xdr:colOff>82550</xdr:colOff>
      <xdr:row>62</xdr:row>
      <xdr:rowOff>155448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68178"/>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109728</xdr:rowOff>
    </xdr:from>
    <xdr:to>
      <xdr:col>11</xdr:col>
      <xdr:colOff>31750</xdr:colOff>
      <xdr:row>62</xdr:row>
      <xdr:rowOff>107188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68178"/>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157734</xdr:rowOff>
    </xdr:from>
    <xdr:to>
      <xdr:col>23</xdr:col>
      <xdr:colOff>184150</xdr:colOff>
      <xdr:row>63</xdr:row>
      <xdr:rowOff>87884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129811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5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133604</xdr:rowOff>
    </xdr:from>
    <xdr:to>
      <xdr:col>19</xdr:col>
      <xdr:colOff>184150</xdr:colOff>
      <xdr:row>63</xdr:row>
      <xdr:rowOff>63754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48531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849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104648</xdr:rowOff>
    </xdr:from>
    <xdr:to>
      <xdr:col>15</xdr:col>
      <xdr:colOff>133350</xdr:colOff>
      <xdr:row>63</xdr:row>
      <xdr:rowOff>34798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19575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2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58928</xdr:rowOff>
    </xdr:from>
    <xdr:to>
      <xdr:col>11</xdr:col>
      <xdr:colOff>82550</xdr:colOff>
      <xdr:row>61</xdr:row>
      <xdr:rowOff>160528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145305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60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142765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[189,514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おり、全国・県平均に比べても依然として高水準である。会計年度任用職員の勤勉手当の支給開始等により人件費が大きく増加した。物件費においては教育用タブレット端末の更新を行ったことなどにより増加した。また、物価高騰も歯止めがかからず、それに伴う委託料の増加など物件費の増加が今後も見込まれる。公共施設の更なる民営化や、施設そのものの統廃合を推進し、経常経費の削減策を講じていく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77738</xdr:rowOff>
    </xdr:from>
    <xdr:to>
      <xdr:col>23</xdr:col>
      <xdr:colOff>133350</xdr:colOff>
      <xdr:row>83</xdr:row>
      <xdr:rowOff>108048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08088"/>
          <a:ext cx="838200" cy="3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77738</xdr:rowOff>
    </xdr:from>
    <xdr:to>
      <xdr:col>19</xdr:col>
      <xdr:colOff>133350</xdr:colOff>
      <xdr:row>83</xdr:row>
      <xdr:rowOff>85703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308088"/>
          <a:ext cx="889000" cy="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77310</xdr:rowOff>
    </xdr:from>
    <xdr:to>
      <xdr:col>15</xdr:col>
      <xdr:colOff>82550</xdr:colOff>
      <xdr:row>83</xdr:row>
      <xdr:rowOff>85703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07660"/>
          <a:ext cx="889000" cy="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46475</xdr:rowOff>
    </xdr:from>
    <xdr:to>
      <xdr:col>11</xdr:col>
      <xdr:colOff>31750</xdr:colOff>
      <xdr:row>83</xdr:row>
      <xdr:rowOff>77310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76825"/>
          <a:ext cx="889000" cy="3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57248</xdr:rowOff>
    </xdr:from>
    <xdr:to>
      <xdr:col>23</xdr:col>
      <xdr:colOff>184150</xdr:colOff>
      <xdr:row>83</xdr:row>
      <xdr:rowOff>158848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8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73775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32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26938</xdr:rowOff>
    </xdr:from>
    <xdr:to>
      <xdr:col>19</xdr:col>
      <xdr:colOff>184150</xdr:colOff>
      <xdr:row>83</xdr:row>
      <xdr:rowOff>128538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5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138715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26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34903</xdr:rowOff>
    </xdr:from>
    <xdr:to>
      <xdr:col>15</xdr:col>
      <xdr:colOff>133350</xdr:colOff>
      <xdr:row>83</xdr:row>
      <xdr:rowOff>136503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6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146680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034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26510</xdr:rowOff>
    </xdr:from>
    <xdr:to>
      <xdr:col>11</xdr:col>
      <xdr:colOff>82550</xdr:colOff>
      <xdr:row>83</xdr:row>
      <xdr:rowOff>128110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5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112887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4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167125</xdr:rowOff>
    </xdr:from>
    <xdr:to>
      <xdr:col>7</xdr:col>
      <xdr:colOff>31750</xdr:colOff>
      <xdr:row>83</xdr:row>
      <xdr:rowOff>97275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2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107452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9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給与水準について令和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年度のラスパイレス指数は、職員構成の変動等により令和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ポイント上昇している。今後も個々の職員の職務遂行能力や勤務実績を的確に把握し、それらを反映した昇給制度の構築に向け取り組んでいく。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84</xdr:row>
      <xdr:rowOff>117021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50158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65314</xdr:rowOff>
    </xdr:from>
    <xdr:to>
      <xdr:col>77</xdr:col>
      <xdr:colOff>44450</xdr:colOff>
      <xdr:row>84</xdr:row>
      <xdr:rowOff>99786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4671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151493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6711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117021</xdr:rowOff>
    </xdr:from>
    <xdr:to>
      <xdr:col>68</xdr:col>
      <xdr:colOff>152400</xdr:colOff>
      <xdr:row>84</xdr:row>
      <xdr:rowOff>151493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188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66221</xdr:rowOff>
    </xdr:from>
    <xdr:to>
      <xdr:col>81</xdr:col>
      <xdr:colOff>95250</xdr:colOff>
      <xdr:row>84</xdr:row>
      <xdr:rowOff>167821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38298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4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135363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537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100891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100693</xdr:rowOff>
    </xdr:from>
    <xdr:to>
      <xdr:col>68</xdr:col>
      <xdr:colOff>203200</xdr:colOff>
      <xdr:row>85</xdr:row>
      <xdr:rowOff>30843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15620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88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66221</xdr:rowOff>
    </xdr:from>
    <xdr:to>
      <xdr:col>64</xdr:col>
      <xdr:colOff>152400</xdr:colOff>
      <xdr:row>84</xdr:row>
      <xdr:rowOff>167821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152598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5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本市では、平成７年度からの４次にわたる行政改革大綱に基づき、業務の外部委託や施設の民営化等に取り組んだ。結果として、平成７年度から平成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％の職員を削減した。</a:t>
          </a:r>
          <a:b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年度以降、増加・多様化する行政ニーズに応えるため職員数は増加に転じたが、平成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年度以降は横ばいの状態が続く。</a:t>
          </a:r>
          <a:b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今後も引き続き、最小限の人員で最大の効果を発揮できるよう適正な定員管理を行っていく。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50736</xdr:rowOff>
    </xdr:from>
    <xdr:to>
      <xdr:col>81</xdr:col>
      <xdr:colOff>44450</xdr:colOff>
      <xdr:row>60</xdr:row>
      <xdr:rowOff>52345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337736"/>
          <a:ext cx="8382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168800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4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44302</xdr:rowOff>
    </xdr:from>
    <xdr:to>
      <xdr:col>77</xdr:col>
      <xdr:colOff>44450</xdr:colOff>
      <xdr:row>60</xdr:row>
      <xdr:rowOff>52345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3130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43095</xdr:rowOff>
    </xdr:from>
    <xdr:to>
      <xdr:col>72</xdr:col>
      <xdr:colOff>203200</xdr:colOff>
      <xdr:row>60</xdr:row>
      <xdr:rowOff>44302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30095"/>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38269</xdr:rowOff>
    </xdr:from>
    <xdr:to>
      <xdr:col>68</xdr:col>
      <xdr:colOff>152400</xdr:colOff>
      <xdr:row>60</xdr:row>
      <xdr:rowOff>43095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25269"/>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171386</xdr:rowOff>
    </xdr:from>
    <xdr:to>
      <xdr:col>81</xdr:col>
      <xdr:colOff>95250</xdr:colOff>
      <xdr:row>60</xdr:row>
      <xdr:rowOff>101536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16463</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32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1545</xdr:rowOff>
    </xdr:from>
    <xdr:to>
      <xdr:col>77</xdr:col>
      <xdr:colOff>95250</xdr:colOff>
      <xdr:row>60</xdr:row>
      <xdr:rowOff>103145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8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113322</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57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164952</xdr:rowOff>
    </xdr:from>
    <xdr:to>
      <xdr:col>73</xdr:col>
      <xdr:colOff>44450</xdr:colOff>
      <xdr:row>60</xdr:row>
      <xdr:rowOff>95102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8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105279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49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163745</xdr:rowOff>
    </xdr:from>
    <xdr:to>
      <xdr:col>68</xdr:col>
      <xdr:colOff>203200</xdr:colOff>
      <xdr:row>60</xdr:row>
      <xdr:rowOff>93895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7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104072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4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158919</xdr:rowOff>
    </xdr:from>
    <xdr:to>
      <xdr:col>64</xdr:col>
      <xdr:colOff>152400</xdr:colOff>
      <xdr:row>60</xdr:row>
      <xdr:rowOff>89069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7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99246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43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減少し、類似団体の平均を下回る状況が続いている。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前年度に引き続き大型事業がなく、加えて市債発行を抑制したほか、過去に借入れた建設事業債の償還が終了していくことから、令和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年度以降は公債費が大きく減少する見込みである。それまでは実質公債費比率の改善は見込めないものの、交付税措置のある市債の活用に努め、当該比率の改善を図っていく。</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91622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7437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91622</xdr:rowOff>
    </xdr:from>
    <xdr:to>
      <xdr:col>77</xdr:col>
      <xdr:colOff>44450</xdr:colOff>
      <xdr:row>39</xdr:row>
      <xdr:rowOff>103112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7781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103112</xdr:rowOff>
    </xdr:from>
    <xdr:to>
      <xdr:col>72</xdr:col>
      <xdr:colOff>203200</xdr:colOff>
      <xdr:row>39</xdr:row>
      <xdr:rowOff>103112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896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68641</xdr:rowOff>
    </xdr:from>
    <xdr:to>
      <xdr:col>68</xdr:col>
      <xdr:colOff>152400</xdr:colOff>
      <xdr:row>39</xdr:row>
      <xdr:rowOff>103112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5519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40822</xdr:rowOff>
    </xdr:from>
    <xdr:to>
      <xdr:col>77</xdr:col>
      <xdr:colOff>95250</xdr:colOff>
      <xdr:row>39</xdr:row>
      <xdr:rowOff>142422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152599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96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52312</xdr:rowOff>
    </xdr:from>
    <xdr:to>
      <xdr:col>73</xdr:col>
      <xdr:colOff>44450</xdr:colOff>
      <xdr:row>39</xdr:row>
      <xdr:rowOff>153912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164089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0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52312</xdr:rowOff>
    </xdr:from>
    <xdr:to>
      <xdr:col>68</xdr:col>
      <xdr:colOff>203200</xdr:colOff>
      <xdr:row>39</xdr:row>
      <xdr:rowOff>153912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164089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0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17841</xdr:rowOff>
    </xdr:from>
    <xdr:to>
      <xdr:col>64</xdr:col>
      <xdr:colOff>152400</xdr:colOff>
      <xdr:row>39</xdr:row>
      <xdr:rowOff>119441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129618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7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新庁舎整備や総合会館の改修といった大型建設事業が令和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年度で完了し、令和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年度から市債発行を抑制しつつ償還が進んでいることから、将来負担比率が前年度から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しかしながら、類似団体平均に比べると依然として高水準にあることから、プライマリーバランスを黒字化させることで、将来世代への負担を軽減させるよう努める。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115288</xdr:rowOff>
    </xdr:from>
    <xdr:to>
      <xdr:col>81</xdr:col>
      <xdr:colOff>44450</xdr:colOff>
      <xdr:row>15</xdr:row>
      <xdr:rowOff>123331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687038"/>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123331</xdr:rowOff>
    </xdr:from>
    <xdr:to>
      <xdr:col>77</xdr:col>
      <xdr:colOff>44450</xdr:colOff>
      <xdr:row>16</xdr:row>
      <xdr:rowOff>64488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695081"/>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151342</xdr:rowOff>
    </xdr:from>
    <xdr:to>
      <xdr:col>72</xdr:col>
      <xdr:colOff>203200</xdr:colOff>
      <xdr:row>16</xdr:row>
      <xdr:rowOff>64488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551642"/>
          <a:ext cx="889000" cy="25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142821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71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64488</xdr:rowOff>
    </xdr:from>
    <xdr:to>
      <xdr:col>81</xdr:col>
      <xdr:colOff>95250</xdr:colOff>
      <xdr:row>15</xdr:row>
      <xdr:rowOff>166088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63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36565</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608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72531</xdr:rowOff>
    </xdr:from>
    <xdr:to>
      <xdr:col>77</xdr:col>
      <xdr:colOff>95250</xdr:colOff>
      <xdr:row>16</xdr:row>
      <xdr:rowOff>2681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64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158908</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730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13688</xdr:rowOff>
    </xdr:from>
    <xdr:to>
      <xdr:col>73</xdr:col>
      <xdr:colOff>44450</xdr:colOff>
      <xdr:row>16</xdr:row>
      <xdr:rowOff>115288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7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100065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843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100542</xdr:rowOff>
    </xdr:from>
    <xdr:to>
      <xdr:col>68</xdr:col>
      <xdr:colOff>203200</xdr:colOff>
      <xdr:row>15</xdr:row>
      <xdr:rowOff>30692</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5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40869</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26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会計年度任用職員の勤勉手当の支給開始などにより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は、類似団体と比較して高水準にある状態が続いている。これは、会計年度任用職員である小中学校の生活支援員等の配置を他団体より手厚くしていることによるものが大きい。常勤職員のみに着目すると、事務総量に比して不足している状況であり、抜本的に人件費を改善するには、学校施設も含めた直営の公共施設の統廃合を早期に進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28702</xdr:rowOff>
    </xdr:from>
    <xdr:to>
      <xdr:col>24</xdr:col>
      <xdr:colOff>25400</xdr:colOff>
      <xdr:row>40</xdr:row>
      <xdr:rowOff>8128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715252"/>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28702</xdr:rowOff>
    </xdr:from>
    <xdr:to>
      <xdr:col>19</xdr:col>
      <xdr:colOff>187325</xdr:colOff>
      <xdr:row>39</xdr:row>
      <xdr:rowOff>101854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7152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163576</xdr:rowOff>
    </xdr:from>
    <xdr:to>
      <xdr:col>15</xdr:col>
      <xdr:colOff>98425</xdr:colOff>
      <xdr:row>39</xdr:row>
      <xdr:rowOff>101854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786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163576</xdr:rowOff>
    </xdr:from>
    <xdr:to>
      <xdr:col>11</xdr:col>
      <xdr:colOff>9525</xdr:colOff>
      <xdr:row>39</xdr:row>
      <xdr:rowOff>133858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7867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128778</xdr:rowOff>
    </xdr:from>
    <xdr:to>
      <xdr:col>24</xdr:col>
      <xdr:colOff>76200</xdr:colOff>
      <xdr:row>40</xdr:row>
      <xdr:rowOff>58928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81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100855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8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149352</xdr:rowOff>
    </xdr:from>
    <xdr:to>
      <xdr:col>20</xdr:col>
      <xdr:colOff>38100</xdr:colOff>
      <xdr:row>39</xdr:row>
      <xdr:rowOff>79502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64279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50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51054</xdr:rowOff>
    </xdr:from>
    <xdr:to>
      <xdr:col>15</xdr:col>
      <xdr:colOff>149225</xdr:colOff>
      <xdr:row>39</xdr:row>
      <xdr:rowOff>152654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73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137431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82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112776</xdr:rowOff>
    </xdr:from>
    <xdr:to>
      <xdr:col>11</xdr:col>
      <xdr:colOff>60325</xdr:colOff>
      <xdr:row>39</xdr:row>
      <xdr:rowOff>42926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27703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83058</xdr:rowOff>
    </xdr:from>
    <xdr:to>
      <xdr:col>6</xdr:col>
      <xdr:colOff>171450</xdr:colOff>
      <xdr:row>40</xdr:row>
      <xdr:rowOff>13208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7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169435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85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物価高騰の影響で委託料等の金額が全体的に底上げされたこと等により、物件費が前年度から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類似団体平均に比べ高い水準となっており、改善の為には事務手続きのデジタル化を推進し、経常経費の圧縮に努めるほか、公共施設総量の削減を促進していく必要がある。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21844</xdr:rowOff>
    </xdr:from>
    <xdr:to>
      <xdr:col>82</xdr:col>
      <xdr:colOff>107950</xdr:colOff>
      <xdr:row>17</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765044"/>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65278</xdr:rowOff>
    </xdr:from>
    <xdr:to>
      <xdr:col>78</xdr:col>
      <xdr:colOff>69850</xdr:colOff>
      <xdr:row>16</xdr:row>
      <xdr:rowOff>21844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63702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136144</xdr:rowOff>
    </xdr:from>
    <xdr:to>
      <xdr:col>73</xdr:col>
      <xdr:colOff>180975</xdr:colOff>
      <xdr:row>15</xdr:row>
      <xdr:rowOff>65278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53644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62992</xdr:rowOff>
    </xdr:from>
    <xdr:to>
      <xdr:col>69</xdr:col>
      <xdr:colOff>92075</xdr:colOff>
      <xdr:row>14</xdr:row>
      <xdr:rowOff>136144</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4632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142494</xdr:rowOff>
    </xdr:from>
    <xdr:to>
      <xdr:col>78</xdr:col>
      <xdr:colOff>120650</xdr:colOff>
      <xdr:row>16</xdr:row>
      <xdr:rowOff>72644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57421</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800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14478</xdr:rowOff>
    </xdr:from>
    <xdr:to>
      <xdr:col>74</xdr:col>
      <xdr:colOff>31750</xdr:colOff>
      <xdr:row>15</xdr:row>
      <xdr:rowOff>116078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58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100855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67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85344</xdr:rowOff>
    </xdr:from>
    <xdr:to>
      <xdr:col>69</xdr:col>
      <xdr:colOff>142875</xdr:colOff>
      <xdr:row>15</xdr:row>
      <xdr:rowOff>15494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48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271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57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xdr:rowOff>
    </xdr:from>
    <xdr:to>
      <xdr:col>65</xdr:col>
      <xdr:colOff>53975</xdr:colOff>
      <xdr:row>14</xdr:row>
      <xdr:rowOff>113792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123969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181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生活保護に係る扶助費は減少傾向にある一方、障害福祉に係る扶助費、特に障害児への支援費が増加傾向にあることから、扶助費に係る経常収支比率は全国平均を下回っている一方で、類似団体平均を下回る水準には至っ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今度も各種福祉制度の適正な執行に努める。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102507</xdr:rowOff>
    </xdr:from>
    <xdr:to>
      <xdr:col>24</xdr:col>
      <xdr:colOff>25400</xdr:colOff>
      <xdr:row>57</xdr:row>
      <xdr:rowOff>135165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751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91622</xdr:rowOff>
    </xdr:from>
    <xdr:to>
      <xdr:col>19</xdr:col>
      <xdr:colOff>187325</xdr:colOff>
      <xdr:row>57</xdr:row>
      <xdr:rowOff>135165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64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48078</xdr:rowOff>
    </xdr:from>
    <xdr:to>
      <xdr:col>15</xdr:col>
      <xdr:colOff>98425</xdr:colOff>
      <xdr:row>57</xdr:row>
      <xdr:rowOff>91622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207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48078</xdr:rowOff>
    </xdr:from>
    <xdr:to>
      <xdr:col>11</xdr:col>
      <xdr:colOff>9525</xdr:colOff>
      <xdr:row>58</xdr:row>
      <xdr:rowOff>72572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207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51707</xdr:rowOff>
    </xdr:from>
    <xdr:to>
      <xdr:col>24</xdr:col>
      <xdr:colOff>76200</xdr:colOff>
      <xdr:row>57</xdr:row>
      <xdr:rowOff>153307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23784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40822</xdr:rowOff>
    </xdr:from>
    <xdr:to>
      <xdr:col>15</xdr:col>
      <xdr:colOff>149225</xdr:colOff>
      <xdr:row>57</xdr:row>
      <xdr:rowOff>142422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127199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168728</xdr:rowOff>
    </xdr:from>
    <xdr:to>
      <xdr:col>11</xdr:col>
      <xdr:colOff>60325</xdr:colOff>
      <xdr:row>57</xdr:row>
      <xdr:rowOff>98878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83655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21772</xdr:rowOff>
    </xdr:from>
    <xdr:to>
      <xdr:col>6</xdr:col>
      <xdr:colOff>171450</xdr:colOff>
      <xdr:row>58</xdr:row>
      <xdr:rowOff>123372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108149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維持補修費の増加により、その他の経常収支比率は前年度から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ポイント増加したが、類似団体平均を下回っている。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今後も老朽化した施設の維持補修費については、緊急度や優先度を勘案してその抑制に努めつつ、個別施設計画に基づく施設の適正管理を図る。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7790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6350</xdr:rowOff>
    </xdr:from>
    <xdr:to>
      <xdr:col>78</xdr:col>
      <xdr:colOff>69850</xdr:colOff>
      <xdr:row>57</xdr:row>
      <xdr:rowOff>31750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779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133350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8044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44450</xdr:rowOff>
    </xdr:from>
    <xdr:to>
      <xdr:col>69</xdr:col>
      <xdr:colOff>92075</xdr:colOff>
      <xdr:row>57</xdr:row>
      <xdr:rowOff>133350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9817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73677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67327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22877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165100</xdr:rowOff>
    </xdr:from>
    <xdr:to>
      <xdr:col>65</xdr:col>
      <xdr:colOff>53975</xdr:colOff>
      <xdr:row>57</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市政施行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周年記念事業として行った旧善通寺偕行社デジタルアート事業の終了等により、補助費等に係る経常収支比率は前年度より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類似団体平均と比べて低い水準を維持しており、今後も適正な補助金等の執行に努める。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133858</xdr:rowOff>
    </xdr:from>
    <xdr:to>
      <xdr:col>82</xdr:col>
      <xdr:colOff>107950</xdr:colOff>
      <xdr:row>36</xdr:row>
      <xdr:rowOff>168148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134608"/>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136144</xdr:rowOff>
    </xdr:from>
    <xdr:to>
      <xdr:col>78</xdr:col>
      <xdr:colOff>69850</xdr:colOff>
      <xdr:row>36</xdr:row>
      <xdr:rowOff>168148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3083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108712</xdr:rowOff>
    </xdr:from>
    <xdr:to>
      <xdr:col>73</xdr:col>
      <xdr:colOff>180975</xdr:colOff>
      <xdr:row>36</xdr:row>
      <xdr:rowOff>136144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2809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108712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2489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83058</xdr:rowOff>
    </xdr:from>
    <xdr:to>
      <xdr:col>82</xdr:col>
      <xdr:colOff>158750</xdr:colOff>
      <xdr:row>36</xdr:row>
      <xdr:rowOff>13208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99585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92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57675</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85344</xdr:rowOff>
    </xdr:from>
    <xdr:to>
      <xdr:col>74</xdr:col>
      <xdr:colOff>31750</xdr:colOff>
      <xdr:row>37</xdr:row>
      <xdr:rowOff>15494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57912</xdr:rowOff>
    </xdr:from>
    <xdr:to>
      <xdr:col>69</xdr:col>
      <xdr:colOff>142875</xdr:colOff>
      <xdr:row>36</xdr:row>
      <xdr:rowOff>159512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償還が進み、公債費比率は前年度から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市債発行を抑制しているこから、類似団体と比べて低い水準を維持できると見込んでいるが。老朽化している公共施設対策は今後も予定されているが、基金の活用などにより市債の発行抑制に努めていく。</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39915</xdr:rowOff>
    </xdr:from>
    <xdr:to>
      <xdr:col>24</xdr:col>
      <xdr:colOff>25400</xdr:colOff>
      <xdr:row>74</xdr:row>
      <xdr:rowOff>170543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2727215"/>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170543</xdr:rowOff>
    </xdr:from>
    <xdr:to>
      <xdr:col>19</xdr:col>
      <xdr:colOff>187325</xdr:colOff>
      <xdr:row>75</xdr:row>
      <xdr:rowOff>9978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28578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94343</xdr:rowOff>
    </xdr:from>
    <xdr:to>
      <xdr:col>15</xdr:col>
      <xdr:colOff>98425</xdr:colOff>
      <xdr:row>75</xdr:row>
      <xdr:rowOff>9978</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7816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94343</xdr:rowOff>
    </xdr:from>
    <xdr:to>
      <xdr:col>11</xdr:col>
      <xdr:colOff>9525</xdr:colOff>
      <xdr:row>75</xdr:row>
      <xdr:rowOff>9978</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7816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160565</xdr:rowOff>
    </xdr:from>
    <xdr:to>
      <xdr:col>24</xdr:col>
      <xdr:colOff>76200</xdr:colOff>
      <xdr:row>74</xdr:row>
      <xdr:rowOff>90715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67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5642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52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119743</xdr:rowOff>
    </xdr:from>
    <xdr:to>
      <xdr:col>20</xdr:col>
      <xdr:colOff>38100</xdr:colOff>
      <xdr:row>75</xdr:row>
      <xdr:rowOff>49893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80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60070</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575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130628</xdr:rowOff>
    </xdr:from>
    <xdr:to>
      <xdr:col>15</xdr:col>
      <xdr:colOff>149225</xdr:colOff>
      <xdr:row>75</xdr:row>
      <xdr:rowOff>60778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8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70955</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58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43543</xdr:rowOff>
    </xdr:from>
    <xdr:to>
      <xdr:col>11</xdr:col>
      <xdr:colOff>60325</xdr:colOff>
      <xdr:row>74</xdr:row>
      <xdr:rowOff>145143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73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155320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49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130628</xdr:rowOff>
    </xdr:from>
    <xdr:to>
      <xdr:col>6</xdr:col>
      <xdr:colOff>171450</xdr:colOff>
      <xdr:row>75</xdr:row>
      <xdr:rowOff>60778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8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70955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58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人件費に係る経常収支比率の高止まりや、物価高騰の影響を受け物件費が増加したこと等により、公債費以外の経常収支比率は過去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年間で最も高い状態となっている。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人員配置については市民サービスの低下を招かないよう慎重に考慮しつつ、事務のデジタル化などにより人件費の抑制に努めるほか、公共施設の民間委託や、施設そのものの統廃合を推し進める必要がある。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78994</xdr:rowOff>
    </xdr:from>
    <xdr:to>
      <xdr:col>82</xdr:col>
      <xdr:colOff>107950</xdr:colOff>
      <xdr:row>79</xdr:row>
      <xdr:rowOff>156718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62354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46989</xdr:rowOff>
    </xdr:from>
    <xdr:to>
      <xdr:col>78</xdr:col>
      <xdr:colOff>69850</xdr:colOff>
      <xdr:row>79</xdr:row>
      <xdr:rowOff>78994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591539"/>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49276</xdr:rowOff>
    </xdr:from>
    <xdr:to>
      <xdr:col>73</xdr:col>
      <xdr:colOff>180975</xdr:colOff>
      <xdr:row>79</xdr:row>
      <xdr:rowOff>46989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22376"/>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49276</xdr:rowOff>
    </xdr:from>
    <xdr:to>
      <xdr:col>69</xdr:col>
      <xdr:colOff>92075</xdr:colOff>
      <xdr:row>79</xdr:row>
      <xdr:rowOff>1270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2237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105918</xdr:rowOff>
    </xdr:from>
    <xdr:to>
      <xdr:col>82</xdr:col>
      <xdr:colOff>158750</xdr:colOff>
      <xdr:row>80</xdr:row>
      <xdr:rowOff>36068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77995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2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28194</xdr:rowOff>
    </xdr:from>
    <xdr:to>
      <xdr:col>78</xdr:col>
      <xdr:colOff>120650</xdr:colOff>
      <xdr:row>79</xdr:row>
      <xdr:rowOff>129794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114571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59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167639</xdr:rowOff>
    </xdr:from>
    <xdr:to>
      <xdr:col>74</xdr:col>
      <xdr:colOff>31750</xdr:colOff>
      <xdr:row>79</xdr:row>
      <xdr:rowOff>97789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82566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169926</xdr:rowOff>
    </xdr:from>
    <xdr:to>
      <xdr:col>69</xdr:col>
      <xdr:colOff>142875</xdr:colOff>
      <xdr:row>78</xdr:row>
      <xdr:rowOff>100076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84853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121920</xdr:rowOff>
    </xdr:from>
    <xdr:to>
      <xdr:col>65</xdr:col>
      <xdr:colOff>53975</xdr:colOff>
      <xdr:row>79</xdr:row>
      <xdr:rowOff>52070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36847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168918</xdr:rowOff>
    </xdr:from>
    <xdr:to>
      <xdr:col>29</xdr:col>
      <xdr:colOff>127000</xdr:colOff>
      <xdr:row>18</xdr:row>
      <xdr:rowOff>27768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31193"/>
          <a:ext cx="647700" cy="30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27768</xdr:rowOff>
    </xdr:from>
    <xdr:to>
      <xdr:col>26</xdr:col>
      <xdr:colOff>50800</xdr:colOff>
      <xdr:row>18</xdr:row>
      <xdr:rowOff>39469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61493"/>
          <a:ext cx="698500" cy="117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35202</xdr:rowOff>
    </xdr:from>
    <xdr:to>
      <xdr:col>22</xdr:col>
      <xdr:colOff>114300</xdr:colOff>
      <xdr:row>18</xdr:row>
      <xdr:rowOff>39469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68927"/>
          <a:ext cx="698500" cy="4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35202</xdr:rowOff>
    </xdr:from>
    <xdr:to>
      <xdr:col>18</xdr:col>
      <xdr:colOff>177800</xdr:colOff>
      <xdr:row>18</xdr:row>
      <xdr:rowOff>45272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68927"/>
          <a:ext cx="698500" cy="10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118118</xdr:rowOff>
    </xdr:from>
    <xdr:to>
      <xdr:col>29</xdr:col>
      <xdr:colOff>177800</xdr:colOff>
      <xdr:row>18</xdr:row>
      <xdr:rowOff>48268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80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90195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52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148418</xdr:rowOff>
    </xdr:from>
    <xdr:to>
      <xdr:col>26</xdr:col>
      <xdr:colOff>101600</xdr:colOff>
      <xdr:row>18</xdr:row>
      <xdr:rowOff>78568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106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88745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79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160119</xdr:rowOff>
    </xdr:from>
    <xdr:to>
      <xdr:col>22</xdr:col>
      <xdr:colOff>165100</xdr:colOff>
      <xdr:row>18</xdr:row>
      <xdr:rowOff>90269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22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75046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0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155852</xdr:rowOff>
    </xdr:from>
    <xdr:to>
      <xdr:col>19</xdr:col>
      <xdr:colOff>38100</xdr:colOff>
      <xdr:row>18</xdr:row>
      <xdr:rowOff>86002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18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96179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87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165922</xdr:rowOff>
    </xdr:from>
    <xdr:to>
      <xdr:col>15</xdr:col>
      <xdr:colOff>101600</xdr:colOff>
      <xdr:row>18</xdr:row>
      <xdr:rowOff>96072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28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80849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1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162433</xdr:rowOff>
    </xdr:from>
    <xdr:to>
      <xdr:col>29</xdr:col>
      <xdr:colOff>127000</xdr:colOff>
      <xdr:row>37</xdr:row>
      <xdr:rowOff>204191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287133"/>
          <a:ext cx="647700" cy="417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162433</xdr:rowOff>
    </xdr:from>
    <xdr:to>
      <xdr:col>26</xdr:col>
      <xdr:colOff>50800</xdr:colOff>
      <xdr:row>37</xdr:row>
      <xdr:rowOff>183083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287133"/>
          <a:ext cx="698500" cy="20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173996</xdr:rowOff>
    </xdr:from>
    <xdr:to>
      <xdr:col>22</xdr:col>
      <xdr:colOff>114300</xdr:colOff>
      <xdr:row>37</xdr:row>
      <xdr:rowOff>183083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298696"/>
          <a:ext cx="698500" cy="9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172930</xdr:rowOff>
    </xdr:from>
    <xdr:to>
      <xdr:col>18</xdr:col>
      <xdr:colOff>177800</xdr:colOff>
      <xdr:row>37</xdr:row>
      <xdr:rowOff>173996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297630"/>
          <a:ext cx="698500" cy="1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153391</xdr:rowOff>
    </xdr:from>
    <xdr:to>
      <xdr:col>29</xdr:col>
      <xdr:colOff>177800</xdr:colOff>
      <xdr:row>37</xdr:row>
      <xdr:rowOff>254991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278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125468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25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111633</xdr:rowOff>
    </xdr:from>
    <xdr:to>
      <xdr:col>26</xdr:col>
      <xdr:colOff>101600</xdr:colOff>
      <xdr:row>37</xdr:row>
      <xdr:rowOff>213233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36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198010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22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132283</xdr:rowOff>
    </xdr:from>
    <xdr:to>
      <xdr:col>22</xdr:col>
      <xdr:colOff>165100</xdr:colOff>
      <xdr:row>37</xdr:row>
      <xdr:rowOff>233883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56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218660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43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123196</xdr:rowOff>
    </xdr:from>
    <xdr:to>
      <xdr:col>19</xdr:col>
      <xdr:colOff>38100</xdr:colOff>
      <xdr:row>37</xdr:row>
      <xdr:rowOff>224796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47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209573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3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122130</xdr:rowOff>
    </xdr:from>
    <xdr:to>
      <xdr:col>15</xdr:col>
      <xdr:colOff>101600</xdr:colOff>
      <xdr:row>37</xdr:row>
      <xdr:rowOff>223730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46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208507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33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133444</xdr:rowOff>
    </xdr:from>
    <xdr:to>
      <xdr:col>24</xdr:col>
      <xdr:colOff>63500</xdr:colOff>
      <xdr:row>37</xdr:row>
      <xdr:rowOff>2936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05644"/>
          <a:ext cx="838200" cy="4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161893</xdr:rowOff>
    </xdr:from>
    <xdr:to>
      <xdr:col>19</xdr:col>
      <xdr:colOff>177800</xdr:colOff>
      <xdr:row>37</xdr:row>
      <xdr:rowOff>2936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334093"/>
          <a:ext cx="889000" cy="1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161893</xdr:rowOff>
    </xdr:from>
    <xdr:to>
      <xdr:col>15</xdr:col>
      <xdr:colOff>50800</xdr:colOff>
      <xdr:row>36</xdr:row>
      <xdr:rowOff>168511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34093"/>
          <a:ext cx="889000" cy="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168511</xdr:rowOff>
    </xdr:from>
    <xdr:to>
      <xdr:col>10</xdr:col>
      <xdr:colOff>114300</xdr:colOff>
      <xdr:row>37</xdr:row>
      <xdr:rowOff>4872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40711"/>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82644</xdr:rowOff>
    </xdr:from>
    <xdr:to>
      <xdr:col>24</xdr:col>
      <xdr:colOff>114300</xdr:colOff>
      <xdr:row>37</xdr:row>
      <xdr:rowOff>12794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5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105521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06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123586</xdr:rowOff>
    </xdr:from>
    <xdr:to>
      <xdr:col>20</xdr:col>
      <xdr:colOff>38100</xdr:colOff>
      <xdr:row>37</xdr:row>
      <xdr:rowOff>53736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9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70263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71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111093</xdr:rowOff>
    </xdr:from>
    <xdr:to>
      <xdr:col>15</xdr:col>
      <xdr:colOff>101600</xdr:colOff>
      <xdr:row>37</xdr:row>
      <xdr:rowOff>41243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8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57770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5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117711</xdr:rowOff>
    </xdr:from>
    <xdr:to>
      <xdr:col>10</xdr:col>
      <xdr:colOff>165100</xdr:colOff>
      <xdr:row>37</xdr:row>
      <xdr:rowOff>47861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8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64388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65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125522</xdr:rowOff>
    </xdr:from>
    <xdr:to>
      <xdr:col>6</xdr:col>
      <xdr:colOff>38100</xdr:colOff>
      <xdr:row>37</xdr:row>
      <xdr:rowOff>55672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9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72199</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7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132746</xdr:rowOff>
    </xdr:from>
    <xdr:to>
      <xdr:col>24</xdr:col>
      <xdr:colOff>63500</xdr:colOff>
      <xdr:row>56</xdr:row>
      <xdr:rowOff>152511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33946"/>
          <a:ext cx="838200" cy="1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128425</xdr:rowOff>
    </xdr:from>
    <xdr:to>
      <xdr:col>19</xdr:col>
      <xdr:colOff>177800</xdr:colOff>
      <xdr:row>56</xdr:row>
      <xdr:rowOff>152511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29625"/>
          <a:ext cx="889000" cy="2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128425</xdr:rowOff>
    </xdr:from>
    <xdr:to>
      <xdr:col>15</xdr:col>
      <xdr:colOff>50800</xdr:colOff>
      <xdr:row>56</xdr:row>
      <xdr:rowOff>150513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29625"/>
          <a:ext cx="889000" cy="2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150513</xdr:rowOff>
    </xdr:from>
    <xdr:to>
      <xdr:col>10</xdr:col>
      <xdr:colOff>114300</xdr:colOff>
      <xdr:row>57</xdr:row>
      <xdr:rowOff>20431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51713"/>
          <a:ext cx="889000" cy="4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81946</xdr:rowOff>
    </xdr:from>
    <xdr:to>
      <xdr:col>24</xdr:col>
      <xdr:colOff>114300</xdr:colOff>
      <xdr:row>57</xdr:row>
      <xdr:rowOff>12096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8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60373</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101711</xdr:rowOff>
    </xdr:from>
    <xdr:to>
      <xdr:col>20</xdr:col>
      <xdr:colOff>38100</xdr:colOff>
      <xdr:row>57</xdr:row>
      <xdr:rowOff>31861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22988</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79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77625</xdr:rowOff>
    </xdr:from>
    <xdr:to>
      <xdr:col>15</xdr:col>
      <xdr:colOff>101600</xdr:colOff>
      <xdr:row>57</xdr:row>
      <xdr:rowOff>7775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7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170352</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7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99713</xdr:rowOff>
    </xdr:from>
    <xdr:to>
      <xdr:col>10</xdr:col>
      <xdr:colOff>165100</xdr:colOff>
      <xdr:row>57</xdr:row>
      <xdr:rowOff>29863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0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20990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79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141081</xdr:rowOff>
    </xdr:from>
    <xdr:to>
      <xdr:col>6</xdr:col>
      <xdr:colOff>38100</xdr:colOff>
      <xdr:row>57</xdr:row>
      <xdr:rowOff>71231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4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62358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3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82341</xdr:rowOff>
    </xdr:from>
    <xdr:to>
      <xdr:col>24</xdr:col>
      <xdr:colOff>63500</xdr:colOff>
      <xdr:row>78</xdr:row>
      <xdr:rowOff>103124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55441"/>
          <a:ext cx="838200" cy="2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82493</xdr:rowOff>
    </xdr:from>
    <xdr:to>
      <xdr:col>19</xdr:col>
      <xdr:colOff>177800</xdr:colOff>
      <xdr:row>78</xdr:row>
      <xdr:rowOff>103124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55593"/>
          <a:ext cx="889000" cy="2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73044</xdr:rowOff>
    </xdr:from>
    <xdr:to>
      <xdr:col>15</xdr:col>
      <xdr:colOff>50800</xdr:colOff>
      <xdr:row>78</xdr:row>
      <xdr:rowOff>82493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46144"/>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73044</xdr:rowOff>
    </xdr:from>
    <xdr:to>
      <xdr:col>10</xdr:col>
      <xdr:colOff>114300</xdr:colOff>
      <xdr:row>78</xdr:row>
      <xdr:rowOff>100019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46144"/>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31541</xdr:rowOff>
    </xdr:from>
    <xdr:to>
      <xdr:col>24</xdr:col>
      <xdr:colOff>114300</xdr:colOff>
      <xdr:row>78</xdr:row>
      <xdr:rowOff>133141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0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9968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8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52324</xdr:rowOff>
    </xdr:from>
    <xdr:to>
      <xdr:col>20</xdr:col>
      <xdr:colOff>38100</xdr:colOff>
      <xdr:row>78</xdr:row>
      <xdr:rowOff>153924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2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145051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1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31693</xdr:rowOff>
    </xdr:from>
    <xdr:to>
      <xdr:col>15</xdr:col>
      <xdr:colOff>101600</xdr:colOff>
      <xdr:row>78</xdr:row>
      <xdr:rowOff>133293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0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124420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9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22244</xdr:rowOff>
    </xdr:from>
    <xdr:to>
      <xdr:col>10</xdr:col>
      <xdr:colOff>165100</xdr:colOff>
      <xdr:row>78</xdr:row>
      <xdr:rowOff>123844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9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114971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8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49219</xdr:rowOff>
    </xdr:from>
    <xdr:to>
      <xdr:col>6</xdr:col>
      <xdr:colOff>38100</xdr:colOff>
      <xdr:row>78</xdr:row>
      <xdr:rowOff>150819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2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141946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1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134423</xdr:rowOff>
    </xdr:from>
    <xdr:to>
      <xdr:col>24</xdr:col>
      <xdr:colOff>63500</xdr:colOff>
      <xdr:row>96</xdr:row>
      <xdr:rowOff>148740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93623"/>
          <a:ext cx="838200" cy="1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148740</xdr:rowOff>
    </xdr:from>
    <xdr:to>
      <xdr:col>19</xdr:col>
      <xdr:colOff>177800</xdr:colOff>
      <xdr:row>97</xdr:row>
      <xdr:rowOff>10227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07940"/>
          <a:ext cx="889000" cy="3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133939</xdr:rowOff>
    </xdr:from>
    <xdr:to>
      <xdr:col>15</xdr:col>
      <xdr:colOff>50800</xdr:colOff>
      <xdr:row>97</xdr:row>
      <xdr:rowOff>10227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93139"/>
          <a:ext cx="889000" cy="4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133939</xdr:rowOff>
    </xdr:from>
    <xdr:to>
      <xdr:col>10</xdr:col>
      <xdr:colOff>114300</xdr:colOff>
      <xdr:row>97</xdr:row>
      <xdr:rowOff>125743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93139"/>
          <a:ext cx="889000" cy="16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83623</xdr:rowOff>
    </xdr:from>
    <xdr:to>
      <xdr:col>24</xdr:col>
      <xdr:colOff>114300</xdr:colOff>
      <xdr:row>97</xdr:row>
      <xdr:rowOff>13773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4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62050</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97940</xdr:rowOff>
    </xdr:from>
    <xdr:to>
      <xdr:col>20</xdr:col>
      <xdr:colOff>38100</xdr:colOff>
      <xdr:row>97</xdr:row>
      <xdr:rowOff>28090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5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19217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64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130877</xdr:rowOff>
    </xdr:from>
    <xdr:to>
      <xdr:col>15</xdr:col>
      <xdr:colOff>101600</xdr:colOff>
      <xdr:row>97</xdr:row>
      <xdr:rowOff>61027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9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52154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68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83139</xdr:rowOff>
    </xdr:from>
    <xdr:to>
      <xdr:col>10</xdr:col>
      <xdr:colOff>165100</xdr:colOff>
      <xdr:row>97</xdr:row>
      <xdr:rowOff>13289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4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4416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635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74943</xdr:rowOff>
    </xdr:from>
    <xdr:to>
      <xdr:col>6</xdr:col>
      <xdr:colOff>38100</xdr:colOff>
      <xdr:row>98</xdr:row>
      <xdr:rowOff>5093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0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167670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79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158098</xdr:rowOff>
    </xdr:from>
    <xdr:to>
      <xdr:col>55</xdr:col>
      <xdr:colOff>0</xdr:colOff>
      <xdr:row>37</xdr:row>
      <xdr:rowOff>161726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501748"/>
          <a:ext cx="838200" cy="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148600</xdr:rowOff>
    </xdr:from>
    <xdr:to>
      <xdr:col>50</xdr:col>
      <xdr:colOff>114300</xdr:colOff>
      <xdr:row>37</xdr:row>
      <xdr:rowOff>158098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92250"/>
          <a:ext cx="889000" cy="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148600</xdr:rowOff>
    </xdr:from>
    <xdr:to>
      <xdr:col>45</xdr:col>
      <xdr:colOff>177800</xdr:colOff>
      <xdr:row>37</xdr:row>
      <xdr:rowOff>169487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92250"/>
          <a:ext cx="889000" cy="2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99768</xdr:rowOff>
    </xdr:from>
    <xdr:to>
      <xdr:col>41</xdr:col>
      <xdr:colOff>50800</xdr:colOff>
      <xdr:row>37</xdr:row>
      <xdr:rowOff>169487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00518"/>
          <a:ext cx="889000" cy="41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110926</xdr:rowOff>
    </xdr:from>
    <xdr:to>
      <xdr:col>55</xdr:col>
      <xdr:colOff>50800</xdr:colOff>
      <xdr:row>38</xdr:row>
      <xdr:rowOff>41076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5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25853</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6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107298</xdr:rowOff>
    </xdr:from>
    <xdr:to>
      <xdr:col>50</xdr:col>
      <xdr:colOff>165100</xdr:colOff>
      <xdr:row>38</xdr:row>
      <xdr:rowOff>37449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5094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28576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4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97800</xdr:rowOff>
    </xdr:from>
    <xdr:to>
      <xdr:col>46</xdr:col>
      <xdr:colOff>38100</xdr:colOff>
      <xdr:row>38</xdr:row>
      <xdr:rowOff>27950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19077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3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118687</xdr:rowOff>
    </xdr:from>
    <xdr:to>
      <xdr:col>41</xdr:col>
      <xdr:colOff>101600</xdr:colOff>
      <xdr:row>38</xdr:row>
      <xdr:rowOff>48837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6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39964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5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48968</xdr:rowOff>
    </xdr:from>
    <xdr:to>
      <xdr:col>36</xdr:col>
      <xdr:colOff>165100</xdr:colOff>
      <xdr:row>35</xdr:row>
      <xdr:rowOff>150568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4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141695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42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7295</xdr:rowOff>
    </xdr:from>
    <xdr:to>
      <xdr:col>55</xdr:col>
      <xdr:colOff>0</xdr:colOff>
      <xdr:row>58</xdr:row>
      <xdr:rowOff>73817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951395"/>
          <a:ext cx="838200" cy="6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16018</xdr:rowOff>
    </xdr:from>
    <xdr:to>
      <xdr:col>50</xdr:col>
      <xdr:colOff>114300</xdr:colOff>
      <xdr:row>58</xdr:row>
      <xdr:rowOff>73817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617218"/>
          <a:ext cx="889000" cy="40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16018</xdr:rowOff>
    </xdr:from>
    <xdr:to>
      <xdr:col>45</xdr:col>
      <xdr:colOff>177800</xdr:colOff>
      <xdr:row>56</xdr:row>
      <xdr:rowOff>54085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617218"/>
          <a:ext cx="889000" cy="3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54085</xdr:rowOff>
    </xdr:from>
    <xdr:to>
      <xdr:col>41</xdr:col>
      <xdr:colOff>50800</xdr:colOff>
      <xdr:row>57</xdr:row>
      <xdr:rowOff>58817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655285"/>
          <a:ext cx="889000" cy="17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127945</xdr:rowOff>
    </xdr:from>
    <xdr:to>
      <xdr:col>55</xdr:col>
      <xdr:colOff>50800</xdr:colOff>
      <xdr:row>58</xdr:row>
      <xdr:rowOff>58095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0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42872</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1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23017</xdr:rowOff>
    </xdr:from>
    <xdr:to>
      <xdr:col>50</xdr:col>
      <xdr:colOff>165100</xdr:colOff>
      <xdr:row>58</xdr:row>
      <xdr:rowOff>124617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6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115744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5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136668</xdr:rowOff>
    </xdr:from>
    <xdr:to>
      <xdr:col>46</xdr:col>
      <xdr:colOff>38100</xdr:colOff>
      <xdr:row>56</xdr:row>
      <xdr:rowOff>66818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6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83345</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341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3285</xdr:rowOff>
    </xdr:from>
    <xdr:to>
      <xdr:col>41</xdr:col>
      <xdr:colOff>101600</xdr:colOff>
      <xdr:row>56</xdr:row>
      <xdr:rowOff>104885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0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121412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7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8017</xdr:rowOff>
    </xdr:from>
    <xdr:to>
      <xdr:col>36</xdr:col>
      <xdr:colOff>165100</xdr:colOff>
      <xdr:row>57</xdr:row>
      <xdr:rowOff>109617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8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100744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7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13393</xdr:rowOff>
    </xdr:from>
    <xdr:to>
      <xdr:col>55</xdr:col>
      <xdr:colOff>0</xdr:colOff>
      <xdr:row>78</xdr:row>
      <xdr:rowOff>18879</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86493"/>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7215</xdr:rowOff>
    </xdr:from>
    <xdr:to>
      <xdr:col>50</xdr:col>
      <xdr:colOff>114300</xdr:colOff>
      <xdr:row>78</xdr:row>
      <xdr:rowOff>13393</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380315"/>
          <a:ext cx="889000" cy="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7215</xdr:rowOff>
    </xdr:from>
    <xdr:to>
      <xdr:col>45</xdr:col>
      <xdr:colOff>177800</xdr:colOff>
      <xdr:row>78</xdr:row>
      <xdr:rowOff>10192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80315"/>
          <a:ext cx="889000" cy="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10192</xdr:rowOff>
    </xdr:from>
    <xdr:to>
      <xdr:col>41</xdr:col>
      <xdr:colOff>50800</xdr:colOff>
      <xdr:row>78</xdr:row>
      <xdr:rowOff>13616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383292"/>
          <a:ext cx="889000" cy="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139529</xdr:rowOff>
    </xdr:from>
    <xdr:to>
      <xdr:col>55</xdr:col>
      <xdr:colOff>50800</xdr:colOff>
      <xdr:row>78</xdr:row>
      <xdr:rowOff>69679</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4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54456</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5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134043</xdr:rowOff>
    </xdr:from>
    <xdr:to>
      <xdr:col>50</xdr:col>
      <xdr:colOff>165100</xdr:colOff>
      <xdr:row>78</xdr:row>
      <xdr:rowOff>64193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3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55320</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2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127865</xdr:rowOff>
    </xdr:from>
    <xdr:to>
      <xdr:col>46</xdr:col>
      <xdr:colOff>38100</xdr:colOff>
      <xdr:row>78</xdr:row>
      <xdr:rowOff>58015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2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49142</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2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130842</xdr:rowOff>
    </xdr:from>
    <xdr:to>
      <xdr:col>41</xdr:col>
      <xdr:colOff>101600</xdr:colOff>
      <xdr:row>78</xdr:row>
      <xdr:rowOff>60992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3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52119</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4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134266</xdr:rowOff>
    </xdr:from>
    <xdr:to>
      <xdr:col>36</xdr:col>
      <xdr:colOff>165100</xdr:colOff>
      <xdr:row>78</xdr:row>
      <xdr:rowOff>64416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3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55543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42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75492</xdr:rowOff>
    </xdr:from>
    <xdr:to>
      <xdr:col>55</xdr:col>
      <xdr:colOff>0</xdr:colOff>
      <xdr:row>97</xdr:row>
      <xdr:rowOff>154856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706142"/>
          <a:ext cx="838200" cy="7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49020</xdr:rowOff>
    </xdr:from>
    <xdr:to>
      <xdr:col>50</xdr:col>
      <xdr:colOff>114300</xdr:colOff>
      <xdr:row>97</xdr:row>
      <xdr:rowOff>154856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336770"/>
          <a:ext cx="889000" cy="44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49020</xdr:rowOff>
    </xdr:from>
    <xdr:to>
      <xdr:col>45</xdr:col>
      <xdr:colOff>177800</xdr:colOff>
      <xdr:row>95</xdr:row>
      <xdr:rowOff>67560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336770"/>
          <a:ext cx="889000" cy="1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136758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59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67560</xdr:rowOff>
    </xdr:from>
    <xdr:to>
      <xdr:col>41</xdr:col>
      <xdr:colOff>50800</xdr:colOff>
      <xdr:row>96</xdr:row>
      <xdr:rowOff>81338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355310"/>
          <a:ext cx="889000" cy="18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24692</xdr:rowOff>
    </xdr:from>
    <xdr:to>
      <xdr:col>55</xdr:col>
      <xdr:colOff>50800</xdr:colOff>
      <xdr:row>97</xdr:row>
      <xdr:rowOff>126292</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65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111069</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57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104056</xdr:rowOff>
    </xdr:from>
    <xdr:to>
      <xdr:col>50</xdr:col>
      <xdr:colOff>165100</xdr:colOff>
      <xdr:row>98</xdr:row>
      <xdr:rowOff>34206</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73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25333</xdr:rowOff>
    </xdr:from>
    <xdr:ext cx="469744"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04428" y="1682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169670</xdr:rowOff>
    </xdr:from>
    <xdr:to>
      <xdr:col>46</xdr:col>
      <xdr:colOff>38100</xdr:colOff>
      <xdr:row>95</xdr:row>
      <xdr:rowOff>99820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28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116347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06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16760</xdr:rowOff>
    </xdr:from>
    <xdr:to>
      <xdr:col>41</xdr:col>
      <xdr:colOff>101600</xdr:colOff>
      <xdr:row>95</xdr:row>
      <xdr:rowOff>118360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30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134887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07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30538</xdr:rowOff>
    </xdr:from>
    <xdr:to>
      <xdr:col>36</xdr:col>
      <xdr:colOff>165100</xdr:colOff>
      <xdr:row>96</xdr:row>
      <xdr:rowOff>132138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4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123265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8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140639</xdr:rowOff>
    </xdr:from>
    <xdr:to>
      <xdr:col>85</xdr:col>
      <xdr:colOff>127000</xdr:colOff>
      <xdr:row>78</xdr:row>
      <xdr:rowOff>157835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3513739"/>
          <a:ext cx="8382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140639</xdr:rowOff>
    </xdr:from>
    <xdr:to>
      <xdr:col>81</xdr:col>
      <xdr:colOff>50800</xdr:colOff>
      <xdr:row>78</xdr:row>
      <xdr:rowOff>149961</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513739"/>
          <a:ext cx="889000" cy="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149961</xdr:rowOff>
    </xdr:from>
    <xdr:to>
      <xdr:col>76</xdr:col>
      <xdr:colOff>114300</xdr:colOff>
      <xdr:row>79</xdr:row>
      <xdr:rowOff>3277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523061"/>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3277</xdr:rowOff>
    </xdr:from>
    <xdr:to>
      <xdr:col>71</xdr:col>
      <xdr:colOff>177800</xdr:colOff>
      <xdr:row>79</xdr:row>
      <xdr:rowOff>10909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547827"/>
          <a:ext cx="889000" cy="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107035</xdr:rowOff>
    </xdr:from>
    <xdr:to>
      <xdr:col>85</xdr:col>
      <xdr:colOff>177800</xdr:colOff>
      <xdr:row>79</xdr:row>
      <xdr:rowOff>37185</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48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21962</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39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89839</xdr:rowOff>
    </xdr:from>
    <xdr:to>
      <xdr:col>81</xdr:col>
      <xdr:colOff>101600</xdr:colOff>
      <xdr:row>79</xdr:row>
      <xdr:rowOff>19989</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46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11116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55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99161</xdr:rowOff>
    </xdr:from>
    <xdr:to>
      <xdr:col>76</xdr:col>
      <xdr:colOff>165100</xdr:colOff>
      <xdr:row>79</xdr:row>
      <xdr:rowOff>29311</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47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20438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56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123927</xdr:rowOff>
    </xdr:from>
    <xdr:to>
      <xdr:col>72</xdr:col>
      <xdr:colOff>38100</xdr:colOff>
      <xdr:row>79</xdr:row>
      <xdr:rowOff>54077</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49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45204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58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131559</xdr:rowOff>
    </xdr:from>
    <xdr:to>
      <xdr:col>67</xdr:col>
      <xdr:colOff>101600</xdr:colOff>
      <xdr:row>79</xdr:row>
      <xdr:rowOff>61709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50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52836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59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56226</xdr:rowOff>
    </xdr:from>
    <xdr:to>
      <xdr:col>85</xdr:col>
      <xdr:colOff>127000</xdr:colOff>
      <xdr:row>98</xdr:row>
      <xdr:rowOff>99070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6858326"/>
          <a:ext cx="838200" cy="4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56226</xdr:rowOff>
    </xdr:from>
    <xdr:to>
      <xdr:col>81</xdr:col>
      <xdr:colOff>50800</xdr:colOff>
      <xdr:row>98</xdr:row>
      <xdr:rowOff>115140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858326"/>
          <a:ext cx="889000" cy="5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115140</xdr:rowOff>
    </xdr:from>
    <xdr:to>
      <xdr:col>76</xdr:col>
      <xdr:colOff>114300</xdr:colOff>
      <xdr:row>98</xdr:row>
      <xdr:rowOff>123554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703300" y="16917240"/>
          <a:ext cx="889000" cy="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123554</xdr:rowOff>
    </xdr:from>
    <xdr:to>
      <xdr:col>71</xdr:col>
      <xdr:colOff>177800</xdr:colOff>
      <xdr:row>98</xdr:row>
      <xdr:rowOff>143049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25654"/>
          <a:ext cx="889000" cy="1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48270</xdr:rowOff>
    </xdr:from>
    <xdr:to>
      <xdr:col>85</xdr:col>
      <xdr:colOff>177800</xdr:colOff>
      <xdr:row>98</xdr:row>
      <xdr:rowOff>149870</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5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5426</xdr:rowOff>
    </xdr:from>
    <xdr:to>
      <xdr:col>81</xdr:col>
      <xdr:colOff>101600</xdr:colOff>
      <xdr:row>98</xdr:row>
      <xdr:rowOff>107026</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0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123553</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8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64340</xdr:rowOff>
    </xdr:from>
    <xdr:to>
      <xdr:col>76</xdr:col>
      <xdr:colOff>165100</xdr:colOff>
      <xdr:row>98</xdr:row>
      <xdr:rowOff>165940</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6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157067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5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72754</xdr:rowOff>
    </xdr:from>
    <xdr:to>
      <xdr:col>72</xdr:col>
      <xdr:colOff>38100</xdr:colOff>
      <xdr:row>99</xdr:row>
      <xdr:rowOff>2904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7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165481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6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92249</xdr:rowOff>
    </xdr:from>
    <xdr:to>
      <xdr:col>67</xdr:col>
      <xdr:colOff>101600</xdr:colOff>
      <xdr:row>99</xdr:row>
      <xdr:rowOff>22399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9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13526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98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1112</xdr:rowOff>
    </xdr:from>
    <xdr:to>
      <xdr:col>116</xdr:col>
      <xdr:colOff>63500</xdr:colOff>
      <xdr:row>59</xdr:row>
      <xdr:rowOff>1759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116662"/>
          <a:ext cx="8382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1759</xdr:rowOff>
    </xdr:from>
    <xdr:to>
      <xdr:col>111</xdr:col>
      <xdr:colOff>177800</xdr:colOff>
      <xdr:row>59</xdr:row>
      <xdr:rowOff>2236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117309"/>
          <a:ext cx="88900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2236</xdr:rowOff>
    </xdr:from>
    <xdr:to>
      <xdr:col>107</xdr:col>
      <xdr:colOff>50800</xdr:colOff>
      <xdr:row>59</xdr:row>
      <xdr:rowOff>2711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117786"/>
          <a:ext cx="889000" cy="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2711</xdr:rowOff>
    </xdr:from>
    <xdr:to>
      <xdr:col>102</xdr:col>
      <xdr:colOff>114300</xdr:colOff>
      <xdr:row>59</xdr:row>
      <xdr:rowOff>3321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118261"/>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121762</xdr:rowOff>
    </xdr:from>
    <xdr:to>
      <xdr:col>116</xdr:col>
      <xdr:colOff>114300</xdr:colOff>
      <xdr:row>59</xdr:row>
      <xdr:rowOff>51912</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6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41915</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8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122409</xdr:rowOff>
    </xdr:from>
    <xdr:to>
      <xdr:col>112</xdr:col>
      <xdr:colOff>38100</xdr:colOff>
      <xdr:row>59</xdr:row>
      <xdr:rowOff>52559</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6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43686</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122886</xdr:rowOff>
    </xdr:from>
    <xdr:to>
      <xdr:col>107</xdr:col>
      <xdr:colOff>101600</xdr:colOff>
      <xdr:row>59</xdr:row>
      <xdr:rowOff>53036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6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44163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159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123361</xdr:rowOff>
    </xdr:from>
    <xdr:to>
      <xdr:col>102</xdr:col>
      <xdr:colOff>165100</xdr:colOff>
      <xdr:row>59</xdr:row>
      <xdr:rowOff>53511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6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44638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16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123971</xdr:rowOff>
    </xdr:from>
    <xdr:to>
      <xdr:col>98</xdr:col>
      <xdr:colOff>38100</xdr:colOff>
      <xdr:row>59</xdr:row>
      <xdr:rowOff>54121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6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45248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1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150368</xdr:rowOff>
    </xdr:from>
    <xdr:to>
      <xdr:col>116</xdr:col>
      <xdr:colOff>63500</xdr:colOff>
      <xdr:row>76</xdr:row>
      <xdr:rowOff>165418</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180568"/>
          <a:ext cx="838200" cy="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105109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165418</xdr:rowOff>
    </xdr:from>
    <xdr:to>
      <xdr:col>111</xdr:col>
      <xdr:colOff>177800</xdr:colOff>
      <xdr:row>77</xdr:row>
      <xdr:rowOff>9361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195618"/>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168942</xdr:rowOff>
    </xdr:from>
    <xdr:to>
      <xdr:col>107</xdr:col>
      <xdr:colOff>50800</xdr:colOff>
      <xdr:row>77</xdr:row>
      <xdr:rowOff>9361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3199142"/>
          <a:ext cx="889000" cy="1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168942</xdr:rowOff>
    </xdr:from>
    <xdr:to>
      <xdr:col>102</xdr:col>
      <xdr:colOff>114300</xdr:colOff>
      <xdr:row>77</xdr:row>
      <xdr:rowOff>23476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3199142"/>
          <a:ext cx="889000" cy="2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99568</xdr:rowOff>
    </xdr:from>
    <xdr:to>
      <xdr:col>116</xdr:col>
      <xdr:colOff>114300</xdr:colOff>
      <xdr:row>77</xdr:row>
      <xdr:rowOff>29718</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12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77995</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10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114618</xdr:rowOff>
    </xdr:from>
    <xdr:to>
      <xdr:col>112</xdr:col>
      <xdr:colOff>38100</xdr:colOff>
      <xdr:row>77</xdr:row>
      <xdr:rowOff>44768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14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35895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23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130011</xdr:rowOff>
    </xdr:from>
    <xdr:to>
      <xdr:col>107</xdr:col>
      <xdr:colOff>101600</xdr:colOff>
      <xdr:row>77</xdr:row>
      <xdr:rowOff>60161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316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51288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25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118142</xdr:rowOff>
    </xdr:from>
    <xdr:to>
      <xdr:col>102</xdr:col>
      <xdr:colOff>165100</xdr:colOff>
      <xdr:row>77</xdr:row>
      <xdr:rowOff>48292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14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39419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24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144126</xdr:rowOff>
    </xdr:from>
    <xdr:to>
      <xdr:col>98</xdr:col>
      <xdr:colOff>38100</xdr:colOff>
      <xdr:row>77</xdr:row>
      <xdr:rowOff>74276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17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65403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26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515,611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円となっている。人件費は類似団体平均を上回っているものの、その他の経費については類似団体平均を下回っている。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人件費は、会計年度任用職員の勤勉手当支給開始などにより増加している。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普通建設事業費は、市民体育館改修事業などにより増加している。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維持補修費は、市道修繕工事請負費の増や市民プールの修繕などにより増加している。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39527</xdr:rowOff>
    </xdr:from>
    <xdr:to>
      <xdr:col>24</xdr:col>
      <xdr:colOff>63500</xdr:colOff>
      <xdr:row>37</xdr:row>
      <xdr:rowOff>48900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383177"/>
          <a:ext cx="8382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48900</xdr:rowOff>
    </xdr:from>
    <xdr:to>
      <xdr:col>19</xdr:col>
      <xdr:colOff>177800</xdr:colOff>
      <xdr:row>37</xdr:row>
      <xdr:rowOff>62479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92550"/>
          <a:ext cx="8890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51689</xdr:rowOff>
    </xdr:from>
    <xdr:to>
      <xdr:col>15</xdr:col>
      <xdr:colOff>50800</xdr:colOff>
      <xdr:row>37</xdr:row>
      <xdr:rowOff>62479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395339"/>
          <a:ext cx="889000" cy="1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51689</xdr:rowOff>
    </xdr:from>
    <xdr:to>
      <xdr:col>10</xdr:col>
      <xdr:colOff>114300</xdr:colOff>
      <xdr:row>37</xdr:row>
      <xdr:rowOff>58319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395339"/>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160177</xdr:rowOff>
    </xdr:from>
    <xdr:to>
      <xdr:col>24</xdr:col>
      <xdr:colOff>114300</xdr:colOff>
      <xdr:row>37</xdr:row>
      <xdr:rowOff>90327</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3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119554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2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169550</xdr:rowOff>
    </xdr:from>
    <xdr:to>
      <xdr:col>20</xdr:col>
      <xdr:colOff>38100</xdr:colOff>
      <xdr:row>37</xdr:row>
      <xdr:rowOff>99700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116227</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1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11679</xdr:rowOff>
    </xdr:from>
    <xdr:to>
      <xdr:col>15</xdr:col>
      <xdr:colOff>101600</xdr:colOff>
      <xdr:row>37</xdr:row>
      <xdr:rowOff>113279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5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129806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3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889</xdr:rowOff>
    </xdr:from>
    <xdr:to>
      <xdr:col>10</xdr:col>
      <xdr:colOff>165100</xdr:colOff>
      <xdr:row>37</xdr:row>
      <xdr:rowOff>102489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119016</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1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7519</xdr:rowOff>
    </xdr:from>
    <xdr:to>
      <xdr:col>6</xdr:col>
      <xdr:colOff>38100</xdr:colOff>
      <xdr:row>37</xdr:row>
      <xdr:rowOff>109119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5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125646</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12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32184</xdr:rowOff>
    </xdr:from>
    <xdr:to>
      <xdr:col>24</xdr:col>
      <xdr:colOff>63500</xdr:colOff>
      <xdr:row>58</xdr:row>
      <xdr:rowOff>39129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76284"/>
          <a:ext cx="838200" cy="6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114288</xdr:rowOff>
    </xdr:from>
    <xdr:to>
      <xdr:col>19</xdr:col>
      <xdr:colOff>177800</xdr:colOff>
      <xdr:row>58</xdr:row>
      <xdr:rowOff>32184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86938"/>
          <a:ext cx="889000" cy="8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114288</xdr:rowOff>
    </xdr:from>
    <xdr:to>
      <xdr:col>15</xdr:col>
      <xdr:colOff>50800</xdr:colOff>
      <xdr:row>58</xdr:row>
      <xdr:rowOff>3477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886938"/>
          <a:ext cx="889000" cy="6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5950</xdr:rowOff>
    </xdr:from>
    <xdr:to>
      <xdr:col>10</xdr:col>
      <xdr:colOff>114300</xdr:colOff>
      <xdr:row>58</xdr:row>
      <xdr:rowOff>3477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78600"/>
          <a:ext cx="889000" cy="16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159779</xdr:rowOff>
    </xdr:from>
    <xdr:to>
      <xdr:col>24</xdr:col>
      <xdr:colOff>114300</xdr:colOff>
      <xdr:row>58</xdr:row>
      <xdr:rowOff>89929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3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152834</xdr:rowOff>
    </xdr:from>
    <xdr:to>
      <xdr:col>20</xdr:col>
      <xdr:colOff>38100</xdr:colOff>
      <xdr:row>58</xdr:row>
      <xdr:rowOff>82984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2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74111</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1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63488</xdr:rowOff>
    </xdr:from>
    <xdr:to>
      <xdr:col>15</xdr:col>
      <xdr:colOff>101600</xdr:colOff>
      <xdr:row>57</xdr:row>
      <xdr:rowOff>165088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3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10165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11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124127</xdr:rowOff>
    </xdr:from>
    <xdr:to>
      <xdr:col>10</xdr:col>
      <xdr:colOff>165100</xdr:colOff>
      <xdr:row>58</xdr:row>
      <xdr:rowOff>54277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9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70804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72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126600</xdr:rowOff>
    </xdr:from>
    <xdr:to>
      <xdr:col>6</xdr:col>
      <xdr:colOff>38100</xdr:colOff>
      <xdr:row>57</xdr:row>
      <xdr:rowOff>56750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47877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2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13894</xdr:rowOff>
    </xdr:from>
    <xdr:to>
      <xdr:col>24</xdr:col>
      <xdr:colOff>63500</xdr:colOff>
      <xdr:row>77</xdr:row>
      <xdr:rowOff>30173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15544"/>
          <a:ext cx="838200" cy="1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30173</xdr:rowOff>
    </xdr:from>
    <xdr:to>
      <xdr:col>19</xdr:col>
      <xdr:colOff>177800</xdr:colOff>
      <xdr:row>77</xdr:row>
      <xdr:rowOff>48729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231823"/>
          <a:ext cx="889000" cy="1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9798</xdr:rowOff>
    </xdr:from>
    <xdr:to>
      <xdr:col>15</xdr:col>
      <xdr:colOff>50800</xdr:colOff>
      <xdr:row>77</xdr:row>
      <xdr:rowOff>48729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11448"/>
          <a:ext cx="889000" cy="3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9798</xdr:rowOff>
    </xdr:from>
    <xdr:to>
      <xdr:col>10</xdr:col>
      <xdr:colOff>114300</xdr:colOff>
      <xdr:row>77</xdr:row>
      <xdr:rowOff>111339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11448"/>
          <a:ext cx="889000" cy="10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134544</xdr:rowOff>
    </xdr:from>
    <xdr:to>
      <xdr:col>24</xdr:col>
      <xdr:colOff>114300</xdr:colOff>
      <xdr:row>77</xdr:row>
      <xdr:rowOff>64694</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6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49471</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79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150823</xdr:rowOff>
    </xdr:from>
    <xdr:to>
      <xdr:col>20</xdr:col>
      <xdr:colOff>38100</xdr:colOff>
      <xdr:row>77</xdr:row>
      <xdr:rowOff>80973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8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72100</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7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169379</xdr:rowOff>
    </xdr:from>
    <xdr:to>
      <xdr:col>15</xdr:col>
      <xdr:colOff>101600</xdr:colOff>
      <xdr:row>77</xdr:row>
      <xdr:rowOff>99529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9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90656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29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130448</xdr:rowOff>
    </xdr:from>
    <xdr:to>
      <xdr:col>10</xdr:col>
      <xdr:colOff>165100</xdr:colOff>
      <xdr:row>77</xdr:row>
      <xdr:rowOff>60598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16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51725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253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60539</xdr:rowOff>
    </xdr:from>
    <xdr:to>
      <xdr:col>6</xdr:col>
      <xdr:colOff>38100</xdr:colOff>
      <xdr:row>77</xdr:row>
      <xdr:rowOff>162139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6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153266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35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44008</xdr:rowOff>
    </xdr:from>
    <xdr:to>
      <xdr:col>24</xdr:col>
      <xdr:colOff>63500</xdr:colOff>
      <xdr:row>98</xdr:row>
      <xdr:rowOff>55595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46108"/>
          <a:ext cx="838200" cy="1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25615</xdr:rowOff>
    </xdr:from>
    <xdr:to>
      <xdr:col>19</xdr:col>
      <xdr:colOff>177800</xdr:colOff>
      <xdr:row>98</xdr:row>
      <xdr:rowOff>44008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27715"/>
          <a:ext cx="889000" cy="1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22546</xdr:rowOff>
    </xdr:from>
    <xdr:to>
      <xdr:col>15</xdr:col>
      <xdr:colOff>50800</xdr:colOff>
      <xdr:row>98</xdr:row>
      <xdr:rowOff>25615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24646"/>
          <a:ext cx="8890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22546</xdr:rowOff>
    </xdr:from>
    <xdr:to>
      <xdr:col>10</xdr:col>
      <xdr:colOff>114300</xdr:colOff>
      <xdr:row>98</xdr:row>
      <xdr:rowOff>89258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24646"/>
          <a:ext cx="889000" cy="6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4795</xdr:rowOff>
    </xdr:from>
    <xdr:to>
      <xdr:col>24</xdr:col>
      <xdr:colOff>114300</xdr:colOff>
      <xdr:row>98</xdr:row>
      <xdr:rowOff>106395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91172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164658</xdr:rowOff>
    </xdr:from>
    <xdr:to>
      <xdr:col>20</xdr:col>
      <xdr:colOff>38100</xdr:colOff>
      <xdr:row>98</xdr:row>
      <xdr:rowOff>94808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9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85935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8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146265</xdr:rowOff>
    </xdr:from>
    <xdr:to>
      <xdr:col>15</xdr:col>
      <xdr:colOff>101600</xdr:colOff>
      <xdr:row>98</xdr:row>
      <xdr:rowOff>76415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67542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143196</xdr:rowOff>
    </xdr:from>
    <xdr:to>
      <xdr:col>10</xdr:col>
      <xdr:colOff>165100</xdr:colOff>
      <xdr:row>98</xdr:row>
      <xdr:rowOff>73346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7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64473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6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38458</xdr:rowOff>
    </xdr:from>
    <xdr:to>
      <xdr:col>6</xdr:col>
      <xdr:colOff>38100</xdr:colOff>
      <xdr:row>98</xdr:row>
      <xdr:rowOff>140058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4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131185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3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19914</xdr:rowOff>
    </xdr:from>
    <xdr:to>
      <xdr:col>55</xdr:col>
      <xdr:colOff>0</xdr:colOff>
      <xdr:row>33</xdr:row>
      <xdr:rowOff>76835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5677764"/>
          <a:ext cx="838200" cy="5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35916</xdr:rowOff>
    </xdr:from>
    <xdr:to>
      <xdr:col>50</xdr:col>
      <xdr:colOff>114300</xdr:colOff>
      <xdr:row>33</xdr:row>
      <xdr:rowOff>76835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5693766"/>
          <a:ext cx="8890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35916</xdr:rowOff>
    </xdr:from>
    <xdr:to>
      <xdr:col>45</xdr:col>
      <xdr:colOff>177800</xdr:colOff>
      <xdr:row>33</xdr:row>
      <xdr:rowOff>40259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5693766"/>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132842</xdr:rowOff>
    </xdr:from>
    <xdr:to>
      <xdr:col>41</xdr:col>
      <xdr:colOff>50800</xdr:colOff>
      <xdr:row>33</xdr:row>
      <xdr:rowOff>40259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5619242"/>
          <a:ext cx="8890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5148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2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140564</xdr:rowOff>
    </xdr:from>
    <xdr:to>
      <xdr:col>55</xdr:col>
      <xdr:colOff>50800</xdr:colOff>
      <xdr:row>33</xdr:row>
      <xdr:rowOff>70714</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562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163441</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47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26035</xdr:rowOff>
    </xdr:from>
    <xdr:to>
      <xdr:col>50</xdr:col>
      <xdr:colOff>165100</xdr:colOff>
      <xdr:row>33</xdr:row>
      <xdr:rowOff>127635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56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144162</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45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156566</xdr:rowOff>
    </xdr:from>
    <xdr:to>
      <xdr:col>46</xdr:col>
      <xdr:colOff>38100</xdr:colOff>
      <xdr:row>33</xdr:row>
      <xdr:rowOff>86716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564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103243</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41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160909</xdr:rowOff>
    </xdr:from>
    <xdr:to>
      <xdr:col>41</xdr:col>
      <xdr:colOff>101600</xdr:colOff>
      <xdr:row>33</xdr:row>
      <xdr:rowOff>91059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564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107586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42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82042</xdr:rowOff>
    </xdr:from>
    <xdr:to>
      <xdr:col>36</xdr:col>
      <xdr:colOff>165100</xdr:colOff>
      <xdr:row>33</xdr:row>
      <xdr:rowOff>12192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56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28719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34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139052</xdr:rowOff>
    </xdr:from>
    <xdr:to>
      <xdr:col>55</xdr:col>
      <xdr:colOff>0</xdr:colOff>
      <xdr:row>57</xdr:row>
      <xdr:rowOff>167970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911702"/>
          <a:ext cx="838200" cy="2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167970</xdr:rowOff>
    </xdr:from>
    <xdr:to>
      <xdr:col>50</xdr:col>
      <xdr:colOff>114300</xdr:colOff>
      <xdr:row>58</xdr:row>
      <xdr:rowOff>12160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940620"/>
          <a:ext cx="889000" cy="1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12160</xdr:rowOff>
    </xdr:from>
    <xdr:to>
      <xdr:col>45</xdr:col>
      <xdr:colOff>177800</xdr:colOff>
      <xdr:row>58</xdr:row>
      <xdr:rowOff>36296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956260"/>
          <a:ext cx="889000" cy="2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36296</xdr:rowOff>
    </xdr:from>
    <xdr:to>
      <xdr:col>41</xdr:col>
      <xdr:colOff>50800</xdr:colOff>
      <xdr:row>58</xdr:row>
      <xdr:rowOff>37135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980396"/>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88252</xdr:rowOff>
    </xdr:from>
    <xdr:to>
      <xdr:col>55</xdr:col>
      <xdr:colOff>50800</xdr:colOff>
      <xdr:row>58</xdr:row>
      <xdr:rowOff>18402</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86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66679</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3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117170</xdr:rowOff>
    </xdr:from>
    <xdr:to>
      <xdr:col>50</xdr:col>
      <xdr:colOff>165100</xdr:colOff>
      <xdr:row>58</xdr:row>
      <xdr:rowOff>47320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8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38447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98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132810</xdr:rowOff>
    </xdr:from>
    <xdr:to>
      <xdr:col>46</xdr:col>
      <xdr:colOff>38100</xdr:colOff>
      <xdr:row>58</xdr:row>
      <xdr:rowOff>62960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90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54087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99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156946</xdr:rowOff>
    </xdr:from>
    <xdr:to>
      <xdr:col>41</xdr:col>
      <xdr:colOff>101600</xdr:colOff>
      <xdr:row>58</xdr:row>
      <xdr:rowOff>87096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92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78223</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100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157785</xdr:rowOff>
    </xdr:from>
    <xdr:to>
      <xdr:col>36</xdr:col>
      <xdr:colOff>165100</xdr:colOff>
      <xdr:row>58</xdr:row>
      <xdr:rowOff>87935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9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79062</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10023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132646</xdr:rowOff>
    </xdr:from>
    <xdr:to>
      <xdr:col>55</xdr:col>
      <xdr:colOff>0</xdr:colOff>
      <xdr:row>78</xdr:row>
      <xdr:rowOff>150233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505746"/>
          <a:ext cx="838200" cy="1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165140</xdr:rowOff>
    </xdr:from>
    <xdr:to>
      <xdr:col>50</xdr:col>
      <xdr:colOff>114300</xdr:colOff>
      <xdr:row>78</xdr:row>
      <xdr:rowOff>132646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66790"/>
          <a:ext cx="889000" cy="13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165140</xdr:rowOff>
    </xdr:from>
    <xdr:to>
      <xdr:col>45</xdr:col>
      <xdr:colOff>177800</xdr:colOff>
      <xdr:row>78</xdr:row>
      <xdr:rowOff>57632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66790"/>
          <a:ext cx="889000" cy="6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127257</xdr:rowOff>
    </xdr:from>
    <xdr:to>
      <xdr:col>41</xdr:col>
      <xdr:colOff>50800</xdr:colOff>
      <xdr:row>78</xdr:row>
      <xdr:rowOff>57632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28907"/>
          <a:ext cx="889000" cy="10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99433</xdr:rowOff>
    </xdr:from>
    <xdr:to>
      <xdr:col>55</xdr:col>
      <xdr:colOff>50800</xdr:colOff>
      <xdr:row>79</xdr:row>
      <xdr:rowOff>29583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7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14360</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8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81846</xdr:rowOff>
    </xdr:from>
    <xdr:to>
      <xdr:col>50</xdr:col>
      <xdr:colOff>165100</xdr:colOff>
      <xdr:row>79</xdr:row>
      <xdr:rowOff>11996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5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3123</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4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114340</xdr:rowOff>
    </xdr:from>
    <xdr:to>
      <xdr:col>46</xdr:col>
      <xdr:colOff>38100</xdr:colOff>
      <xdr:row>78</xdr:row>
      <xdr:rowOff>44490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35617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0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6832</xdr:rowOff>
    </xdr:from>
    <xdr:to>
      <xdr:col>41</xdr:col>
      <xdr:colOff>101600</xdr:colOff>
      <xdr:row>78</xdr:row>
      <xdr:rowOff>108432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7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99559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7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76457</xdr:rowOff>
    </xdr:from>
    <xdr:to>
      <xdr:col>36</xdr:col>
      <xdr:colOff>165100</xdr:colOff>
      <xdr:row>78</xdr:row>
      <xdr:rowOff>6607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7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169184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7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72073</xdr:rowOff>
    </xdr:from>
    <xdr:to>
      <xdr:col>55</xdr:col>
      <xdr:colOff>0</xdr:colOff>
      <xdr:row>97</xdr:row>
      <xdr:rowOff>121847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02723"/>
          <a:ext cx="838200" cy="4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106843</xdr:rowOff>
    </xdr:from>
    <xdr:to>
      <xdr:col>50</xdr:col>
      <xdr:colOff>114300</xdr:colOff>
      <xdr:row>97</xdr:row>
      <xdr:rowOff>121847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37493"/>
          <a:ext cx="88900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83907</xdr:rowOff>
    </xdr:from>
    <xdr:to>
      <xdr:col>45</xdr:col>
      <xdr:colOff>177800</xdr:colOff>
      <xdr:row>97</xdr:row>
      <xdr:rowOff>106843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14557"/>
          <a:ext cx="8890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83907</xdr:rowOff>
    </xdr:from>
    <xdr:to>
      <xdr:col>41</xdr:col>
      <xdr:colOff>50800</xdr:colOff>
      <xdr:row>97</xdr:row>
      <xdr:rowOff>106020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14557"/>
          <a:ext cx="889000" cy="2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21273</xdr:rowOff>
    </xdr:from>
    <xdr:to>
      <xdr:col>55</xdr:col>
      <xdr:colOff>50800</xdr:colOff>
      <xdr:row>97</xdr:row>
      <xdr:rowOff>122873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5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171150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3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71047</xdr:rowOff>
    </xdr:from>
    <xdr:to>
      <xdr:col>50</xdr:col>
      <xdr:colOff>165100</xdr:colOff>
      <xdr:row>98</xdr:row>
      <xdr:rowOff>1197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0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163774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9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56043</xdr:rowOff>
    </xdr:from>
    <xdr:to>
      <xdr:col>46</xdr:col>
      <xdr:colOff>38100</xdr:colOff>
      <xdr:row>97</xdr:row>
      <xdr:rowOff>157643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8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148770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7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33107</xdr:rowOff>
    </xdr:from>
    <xdr:to>
      <xdr:col>41</xdr:col>
      <xdr:colOff>101600</xdr:colOff>
      <xdr:row>97</xdr:row>
      <xdr:rowOff>134707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6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125834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5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55220</xdr:rowOff>
    </xdr:from>
    <xdr:to>
      <xdr:col>36</xdr:col>
      <xdr:colOff>165100</xdr:colOff>
      <xdr:row>97</xdr:row>
      <xdr:rowOff>156820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8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147947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7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94952</xdr:rowOff>
    </xdr:from>
    <xdr:to>
      <xdr:col>85</xdr:col>
      <xdr:colOff>127000</xdr:colOff>
      <xdr:row>37</xdr:row>
      <xdr:rowOff>116249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38602"/>
          <a:ext cx="838200" cy="2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105486</xdr:rowOff>
    </xdr:from>
    <xdr:to>
      <xdr:col>81</xdr:col>
      <xdr:colOff>50800</xdr:colOff>
      <xdr:row>37</xdr:row>
      <xdr:rowOff>116249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49136"/>
          <a:ext cx="889000" cy="1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105486</xdr:rowOff>
    </xdr:from>
    <xdr:to>
      <xdr:col>76</xdr:col>
      <xdr:colOff>114300</xdr:colOff>
      <xdr:row>37</xdr:row>
      <xdr:rowOff>118688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49136"/>
          <a:ext cx="889000" cy="1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62319</xdr:rowOff>
    </xdr:from>
    <xdr:to>
      <xdr:col>71</xdr:col>
      <xdr:colOff>177800</xdr:colOff>
      <xdr:row>37</xdr:row>
      <xdr:rowOff>118688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05969"/>
          <a:ext cx="889000" cy="5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44152</xdr:rowOff>
    </xdr:from>
    <xdr:to>
      <xdr:col>85</xdr:col>
      <xdr:colOff>177800</xdr:colOff>
      <xdr:row>37</xdr:row>
      <xdr:rowOff>145752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8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130529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0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65449</xdr:rowOff>
    </xdr:from>
    <xdr:to>
      <xdr:col>81</xdr:col>
      <xdr:colOff>101600</xdr:colOff>
      <xdr:row>37</xdr:row>
      <xdr:rowOff>167049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0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158176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54686</xdr:rowOff>
    </xdr:from>
    <xdr:to>
      <xdr:col>76</xdr:col>
      <xdr:colOff>165100</xdr:colOff>
      <xdr:row>37</xdr:row>
      <xdr:rowOff>156286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9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147414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67888</xdr:rowOff>
    </xdr:from>
    <xdr:to>
      <xdr:col>72</xdr:col>
      <xdr:colOff>38100</xdr:colOff>
      <xdr:row>37</xdr:row>
      <xdr:rowOff>169487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115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160615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0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11519</xdr:rowOff>
    </xdr:from>
    <xdr:to>
      <xdr:col>67</xdr:col>
      <xdr:colOff>101600</xdr:colOff>
      <xdr:row>37</xdr:row>
      <xdr:rowOff>113119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5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104246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4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25233</xdr:rowOff>
    </xdr:from>
    <xdr:to>
      <xdr:col>85</xdr:col>
      <xdr:colOff>127000</xdr:colOff>
      <xdr:row>56</xdr:row>
      <xdr:rowOff>132910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626433"/>
          <a:ext cx="838200" cy="10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125488</xdr:rowOff>
    </xdr:from>
    <xdr:to>
      <xdr:col>81</xdr:col>
      <xdr:colOff>50800</xdr:colOff>
      <xdr:row>56</xdr:row>
      <xdr:rowOff>132910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555238"/>
          <a:ext cx="889000" cy="17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52245</xdr:rowOff>
    </xdr:from>
    <xdr:to>
      <xdr:col>76</xdr:col>
      <xdr:colOff>114300</xdr:colOff>
      <xdr:row>55</xdr:row>
      <xdr:rowOff>125488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481995"/>
          <a:ext cx="889000" cy="7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52245</xdr:rowOff>
    </xdr:from>
    <xdr:to>
      <xdr:col>71</xdr:col>
      <xdr:colOff>177800</xdr:colOff>
      <xdr:row>56</xdr:row>
      <xdr:rowOff>128796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481995"/>
          <a:ext cx="889000" cy="24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124012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7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145883</xdr:rowOff>
    </xdr:from>
    <xdr:to>
      <xdr:col>85</xdr:col>
      <xdr:colOff>177800</xdr:colOff>
      <xdr:row>56</xdr:row>
      <xdr:rowOff>76033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57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124310</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55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82110</xdr:rowOff>
    </xdr:from>
    <xdr:to>
      <xdr:col>81</xdr:col>
      <xdr:colOff>101600</xdr:colOff>
      <xdr:row>57</xdr:row>
      <xdr:rowOff>12260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8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3387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77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74688</xdr:rowOff>
    </xdr:from>
    <xdr:to>
      <xdr:col>76</xdr:col>
      <xdr:colOff>165100</xdr:colOff>
      <xdr:row>56</xdr:row>
      <xdr:rowOff>4838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50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21365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27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1445</xdr:rowOff>
    </xdr:from>
    <xdr:to>
      <xdr:col>72</xdr:col>
      <xdr:colOff>38100</xdr:colOff>
      <xdr:row>55</xdr:row>
      <xdr:rowOff>103045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43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119572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20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77996</xdr:rowOff>
    </xdr:from>
    <xdr:to>
      <xdr:col>67</xdr:col>
      <xdr:colOff>101600</xdr:colOff>
      <xdr:row>57</xdr:row>
      <xdr:rowOff>8146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7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170723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77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140639</xdr:rowOff>
    </xdr:from>
    <xdr:to>
      <xdr:col>85</xdr:col>
      <xdr:colOff>127000</xdr:colOff>
      <xdr:row>98</xdr:row>
      <xdr:rowOff>157835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942739"/>
          <a:ext cx="8382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140639</xdr:rowOff>
    </xdr:from>
    <xdr:to>
      <xdr:col>81</xdr:col>
      <xdr:colOff>50800</xdr:colOff>
      <xdr:row>98</xdr:row>
      <xdr:rowOff>149961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942739"/>
          <a:ext cx="889000" cy="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149961</xdr:rowOff>
    </xdr:from>
    <xdr:to>
      <xdr:col>76</xdr:col>
      <xdr:colOff>114300</xdr:colOff>
      <xdr:row>99</xdr:row>
      <xdr:rowOff>3277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952061"/>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3277</xdr:rowOff>
    </xdr:from>
    <xdr:to>
      <xdr:col>71</xdr:col>
      <xdr:colOff>177800</xdr:colOff>
      <xdr:row>99</xdr:row>
      <xdr:rowOff>10909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976827"/>
          <a:ext cx="889000" cy="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107035</xdr:rowOff>
    </xdr:from>
    <xdr:to>
      <xdr:col>85</xdr:col>
      <xdr:colOff>177800</xdr:colOff>
      <xdr:row>99</xdr:row>
      <xdr:rowOff>37185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90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21962</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82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89839</xdr:rowOff>
    </xdr:from>
    <xdr:to>
      <xdr:col>81</xdr:col>
      <xdr:colOff>101600</xdr:colOff>
      <xdr:row>99</xdr:row>
      <xdr:rowOff>19989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89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11116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98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99161</xdr:rowOff>
    </xdr:from>
    <xdr:to>
      <xdr:col>76</xdr:col>
      <xdr:colOff>165100</xdr:colOff>
      <xdr:row>99</xdr:row>
      <xdr:rowOff>29311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90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20438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123927</xdr:rowOff>
    </xdr:from>
    <xdr:to>
      <xdr:col>72</xdr:col>
      <xdr:colOff>38100</xdr:colOff>
      <xdr:row>99</xdr:row>
      <xdr:rowOff>54077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92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45204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701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131559</xdr:rowOff>
    </xdr:from>
    <xdr:to>
      <xdr:col>67</xdr:col>
      <xdr:colOff>101600</xdr:colOff>
      <xdr:row>99</xdr:row>
      <xdr:rowOff>61709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93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52836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702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労働費は、ごみ収集業務を雇用促進等のためシルバー人材センターに委託していることから、類似団体平均を上回っている。令和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年度よりごみ収集業務を民間委託する予定であり、その後は減少する見込みである。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教育費は、市民体育館改修等により増加となった。当該事業は令和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年度に完了見込みであり、令和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年度以降は減少していく見込みである。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土木費は、市営住宅除却工事等により増加となったが、類似団体平均と比較して低い水準を維持している。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公債費は、近年の大型事業に係る起債の元利償還に伴い増加が令和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年度をピークに減少に転じ、類似団体と比べても、低い水準を維持している。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香川県善通寺市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年度は、物価高騰の影響による委託料などの物件費の増加や市民体育館改修等により、財政調基金からの取り崩しを余儀なくされ、実質単年度収支はかろうじて黒字を維持する結果となった。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年度も引き続き市民体育館改修事業に加え、物価高騰の影響による経常経費も収束の目処もたっていないことから、財政調整基金をはじめとする基金残高の減少を食い止める対策を講じる必要がある。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香川県善通寺市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すべての会計において、赤字は発生しておらず、全体的に財政状況は健全であるといえる。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介護保険事業については、要介護認定者数は横ばいとなっており、今後も介護保険制度の安定した運営を行うため、市独自の介護予防・生活支援サービスの充実を図るとともに、認定調査の適正化等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下水道事業会計については、企業債残高は徐々に減少見込みであることから、一般会計からの補助金も減少する見込みであるが、人口減少による使用料収入の減収は避けられないことから、引き続き計画的な財政運営を図るよう努め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香川県善通寺市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公営企業債の元利償還金に対する繰入金の額が同規模で減少したことから、元利償還金等の合計額は前年度と同水準となっている。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今後も交付税措置の有利な起債の活用に努めるとともに、可能な限りプライマリーバランスを黒字に保ち、財政の健全化を図る。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該当する基金残高はなし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香川県善通寺市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前年度は市債の借入を抑制したこと、解散した土地開発公社の基金を財政調整基金に繰出したことなどから、前年度に比べ減少しており、令和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年度においては引き続き市債の借り入れを抑制したことにより、前年度とほぼ横ばいの結果となった。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しかしながら、将来負担比率が高い状態にあることから、今後も将来負担額の軽減と充当可能財源の確保に努める。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香川県善通寺市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前年度決算剰余金を財政調整基金に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百万円、ふるさと基金に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百万円、それぞれ積立てたほか、ふるさと納税による寄附金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441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百万円をずっと元気なふるさと善通寺応援基金に積立てた。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一方、公共施設整備基金を道路維持管理費用などの財源として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百万円取崩し、寄附金の使途に応じた事業に活用するためずっと元気なふるさと善通寺応援基金を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百万円、子育て支援基金を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百万円財源不足見込額により財政調整基金を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549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百万円それぞれ取崩したことなどにより、基金全体は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今後は不足する財源を補うため、財政調整基金に優先的に積立てを行い、緊急時の財政需要にも対応できる財政基盤の確立を図る。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①公共施設の整備に資するための「公共施設整備基金」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②ふるさと納税制度による寄附金収入を、翌年度以降の事業に活用するための「ずっと元気なふるさと善通寺応援基金」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③退職手当の負担の平準化を図ることを目指す「職員退職手当基金」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①公共施設整備基金：積立ては行わなかった一方で、老朽化した公共施設への対応に要する経費の財源として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②ずっと元気なふるさと善通寺応援基金：前年度に積立てたふるさと納税による寄附金を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百万円取崩して、使途に応じた事業の財源とした一方、令和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年度に収入した同寄附金から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441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百万円を積立てたことから、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③職員退職手当基金：令和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年度は定年退職者が発生しない年度であり、隔年で行う積立ても、令和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年度は積立てを行わない年度であったことから積立ても行わなかった。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への積立てを優先することから、特定目的基金への積立てはふるさと納税による寄附金の積立て以外は原則見送らざるを得ない。一方で、定年延長制度の導入により、退職手当が隔年で増減する見込みであることから、今後も定年退職者が発生しない年度に計画的に職員退職手当基金への積立てを行い、退職手当の負担の平準化を図ることを目指す。</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前年度決算剰余金を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百万円積立てた一方、財源不足見込額により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549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百万円取り崩したことなどから、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現在、当初予算編成においては、一般財源額が大幅に不足していることから、財政調整基金などを取崩すことで収支の均衡を図っているため、一定程度の残高が必要である。残高水準の目安として、これまでは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億円）程度と考えていたが、物価高騰の影響による行政運営経費は高止まりをしており、これまで以上の財源不足額が生じていることから、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億円）程度の確保を目指している。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そのためには、財政調整基金への優先的な積立てを行うとともに、行政事務のデジタル化や公共施設の適正管理といった抜本的改革を推し進める必要がある。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年度は普通交付税により措置された臨時財政対策債償還基金費相当額として、減債基金を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百万円積立てた一方、令和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年度に普通交付税により措置され臨時財政対策債償還基金費として積立てたうちの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年度末の地方債現在高は約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億円で、前年度に比べると減少したものの、今後も引き続きプライマリーバランスの黒字化を図り、地方債残高を減少させていく予定である。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年度に普通交付税により措置された臨時財政対策債償還基金費相当額を積み立てていることから、同年度に借入れた臨時財政対策債の元金償還が開始となる令和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年度以降、計画的に取崩しを行っていく。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73F5F2C-199B-4305-8894-931572699A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7C154B5-5DE7-44D0-BD3F-423417559F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7A1BFB7-8B34-4314-BD46-1A267DAA9726}"/>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70F20ED5-ADD1-4250-968E-33467E71C8A4}"/>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381E607D-D222-406E-A0BF-77D1C5552645}"/>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C60D8AC8-5F23-4EE7-95CC-D8052D98ABB1}"/>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B33828EA-3EE1-4EE4-A5B5-45F67F3F89B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58202FF4-315D-409D-B36E-F2EA79DB2D1D}"/>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C4AFECD1-C238-4093-B7E6-74AE18FB2BDF}"/>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974A1FBB-C596-47E2-8A93-8A8D7F6F7EB6}"/>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A0592761-50F7-48D0-8A9E-A8618F4F4B65}"/>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C804226F-E1EC-4484-8C85-5F10041C49B6}"/>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3F839521-EE04-4D6F-AFCB-2FB2C6EAC079}"/>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3EB2C255-94E7-4B6F-B65C-1E2BFF4669A1}"/>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764C0371-73FE-495F-9DEC-5EB059838E4A}"/>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1636A7FA-3078-4F1D-92FB-0AE058D8A9F3}"/>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E9409C1C-FCA1-466A-A8BE-B0BBFF2F21D4}"/>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DE0C20B-2034-4802-9DF6-EECBC53862A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5F0A1711-272E-47F1-BBA4-383C9405D6A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EFC6C514-79BE-470E-9A81-A2263159CB2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F1FC5EE3-656A-4AE6-9ECA-596CAF8E1FFF}"/>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44560BBC-654E-469F-AED4-DF40797175C3}"/>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C4CBF59E-C348-427E-AD1F-F2F3E4CCC1CB}"/>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2C6D8704-DB15-4D42-AEFA-5D42E7615A09}"/>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884B1280-D338-4B94-9B62-1E1B16A7760C}"/>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6101B5CB-7AAA-4FAC-99E6-E38E5F0A533B}"/>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5BC964D3-F21D-4F9F-858C-2D14C41E4896}"/>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4358C00E-7B28-4B15-8900-A4339C3F419D}"/>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235CFAC2-E844-48AA-88BC-E6DA05755C8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2CA6DF96-18AE-44E9-9B19-C3F820B28F56}"/>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F4582B30-1C6A-4C7F-9969-490FB7F564B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8DE6F5F4-91FE-4151-A04A-C66C46189982}"/>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4BA1A133-A2AD-4AE6-9DD5-8004C3F5F5E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A8A70DFF-EC52-4087-BC58-4BDF210307C4}"/>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DC7B4243-2BBC-41F8-97ED-9AD4FCBEE322}"/>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36406D81-6495-46CF-9AB1-3A919C7C7E93}"/>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404A2DEC-117A-429D-AEC1-A3A5A7F795DE}"/>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1F5F4D67-18A9-496A-A94E-A70DA08B7FAA}"/>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51265303-0FD2-49BC-B892-6D0993C1F7C9}"/>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451A73FD-097F-4196-A1B7-7C480D9F249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A8D38EE9-963C-4FB5-8B32-B4CE5023577C}"/>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F96F788A-4798-4221-9407-7E07603A4202}"/>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B27CC519-50FE-441C-B71D-83FAF951F40B}"/>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965BF9C1-EF1D-4249-AEED-85896F5EA6E8}"/>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F5BF6C4C-B11B-46B4-BD49-FDA3FB66287C}"/>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D1A34AD4-1D42-421E-8F27-C649BB3F822A}"/>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68FD801-068A-4906-9615-6677A8A0E33D}"/>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930D1A56-6208-4631-9772-5121F247412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32080E9C-2F75-4B37-A90D-CF01241A2B8E}"/>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依然として類似団体及び県と比較しても高い数値を示している。これは、老朽化した公共施設が多いことや、固定資産の中でも特に道路等のインフラ工作物の有形固定資産減価償却率が高いためである。公共施設等総合管理計画においては、公共施設の総延床面積を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％以上削減することとしており、当該計画及び個別施設計画に基づき施設の集約化・複合化等を順次進めることとしている。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B6F84D48-E088-4B6A-86EA-A81FEC19D14A}"/>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229580F9-1437-42C2-87DB-7490EF611B74}"/>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11A7F09D-76C6-4912-A74C-E17264771772}"/>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CF92EA6B-A87C-47D3-AC8D-254C64466D4E}"/>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470E978E-9F07-4424-8E0E-2687B0B87B9C}"/>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DE1206B5-E1A6-4252-BAA8-36ABA82415D7}"/>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9B182908-0AE0-4EB0-9450-0E65D6F30094}"/>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C5BFD6F3-FAB3-4190-A3A9-4C95B6E0FF9E}"/>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6DE96D27-7076-4AB4-9679-4736A449CFA0}"/>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E42966D4-7A15-4B92-9B38-A0107DF8B6D2}"/>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6D086DA1-4970-4265-94B3-1B5084953F8E}"/>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8FA7DC75-31DC-4570-BB2B-3F5859EFF03E}"/>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CE571259-2D4A-4229-A24E-D373E4E481AF}"/>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1ABD165C-47B5-45B8-A510-5399DCFBB40D}"/>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1443988-059C-4F0C-9A5F-328FAC8ED091}"/>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C3036A71-C266-4A1A-856A-9649934B831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7" name="直線コネクタ 66">
          <a:extLst>
            <a:ext uri="{FF2B5EF4-FFF2-40B4-BE49-F238E27FC236}">
              <a16:creationId xmlns:a16="http://schemas.microsoft.com/office/drawing/2014/main" id="{D04D0456-B5C1-4FB0-AFB4-93B4F8DAECDA}"/>
            </a:ext>
          </a:extLst>
        </xdr:cNvPr>
        <xdr:cNvCxnSpPr/>
      </xdr:nvCxnSpPr>
      <xdr:spPr>
        <a:xfrm flipV="1">
          <a:off x="4206240" y="5208270"/>
          <a:ext cx="1270" cy="122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8" name="有形固定資産減価償却率最小値テキスト">
          <a:extLst>
            <a:ext uri="{FF2B5EF4-FFF2-40B4-BE49-F238E27FC236}">
              <a16:creationId xmlns:a16="http://schemas.microsoft.com/office/drawing/2014/main" id="{7AB47F49-EB18-4A90-85DC-138C0BF430F9}"/>
            </a:ext>
          </a:extLst>
        </xdr:cNvPr>
        <xdr:cNvSpPr txBox="1"/>
      </xdr:nvSpPr>
      <xdr:spPr>
        <a:xfrm>
          <a:off x="4258945" y="643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9" name="直線コネクタ 68">
          <a:extLst>
            <a:ext uri="{FF2B5EF4-FFF2-40B4-BE49-F238E27FC236}">
              <a16:creationId xmlns:a16="http://schemas.microsoft.com/office/drawing/2014/main" id="{D5381FC9-A663-425D-8607-C9199DF5735F}"/>
            </a:ext>
          </a:extLst>
        </xdr:cNvPr>
        <xdr:cNvCxnSpPr/>
      </xdr:nvCxnSpPr>
      <xdr:spPr>
        <a:xfrm>
          <a:off x="4119245" y="643022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0" name="有形固定資産減価償却率最大値テキスト">
          <a:extLst>
            <a:ext uri="{FF2B5EF4-FFF2-40B4-BE49-F238E27FC236}">
              <a16:creationId xmlns:a16="http://schemas.microsoft.com/office/drawing/2014/main" id="{54830E9A-0AB4-4632-9AE9-80577327A8CF}"/>
            </a:ext>
          </a:extLst>
        </xdr:cNvPr>
        <xdr:cNvSpPr txBox="1"/>
      </xdr:nvSpPr>
      <xdr:spPr>
        <a:xfrm>
          <a:off x="4258945" y="498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1" name="直線コネクタ 70">
          <a:extLst>
            <a:ext uri="{FF2B5EF4-FFF2-40B4-BE49-F238E27FC236}">
              <a16:creationId xmlns:a16="http://schemas.microsoft.com/office/drawing/2014/main" id="{B713A84A-DCFA-449C-8920-FD66BF1D2175}"/>
            </a:ext>
          </a:extLst>
        </xdr:cNvPr>
        <xdr:cNvCxnSpPr/>
      </xdr:nvCxnSpPr>
      <xdr:spPr>
        <a:xfrm>
          <a:off x="4119245" y="520827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2" name="有形固定資産減価償却率平均値テキスト">
          <a:extLst>
            <a:ext uri="{FF2B5EF4-FFF2-40B4-BE49-F238E27FC236}">
              <a16:creationId xmlns:a16="http://schemas.microsoft.com/office/drawing/2014/main" id="{B0677C7A-4C51-44E7-BE2A-51976B391C8E}"/>
            </a:ext>
          </a:extLst>
        </xdr:cNvPr>
        <xdr:cNvSpPr txBox="1"/>
      </xdr:nvSpPr>
      <xdr:spPr>
        <a:xfrm>
          <a:off x="4258945" y="5573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3" name="フローチャート: 判断 72">
          <a:extLst>
            <a:ext uri="{FF2B5EF4-FFF2-40B4-BE49-F238E27FC236}">
              <a16:creationId xmlns:a16="http://schemas.microsoft.com/office/drawing/2014/main" id="{78690C86-DC63-45EC-B057-2F027E2D0CE6}"/>
            </a:ext>
          </a:extLst>
        </xdr:cNvPr>
        <xdr:cNvSpPr/>
      </xdr:nvSpPr>
      <xdr:spPr>
        <a:xfrm>
          <a:off x="4157345" y="5718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4" name="フローチャート: 判断 73">
          <a:extLst>
            <a:ext uri="{FF2B5EF4-FFF2-40B4-BE49-F238E27FC236}">
              <a16:creationId xmlns:a16="http://schemas.microsoft.com/office/drawing/2014/main" id="{4DC58890-CF0B-4E82-9241-D5CA44767D63}"/>
            </a:ext>
          </a:extLst>
        </xdr:cNvPr>
        <xdr:cNvSpPr/>
      </xdr:nvSpPr>
      <xdr:spPr>
        <a:xfrm>
          <a:off x="353758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FA8A313A-1D8F-4711-B856-359C7F4A97E7}"/>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6" name="フローチャート: 判断 75">
          <a:extLst>
            <a:ext uri="{FF2B5EF4-FFF2-40B4-BE49-F238E27FC236}">
              <a16:creationId xmlns:a16="http://schemas.microsoft.com/office/drawing/2014/main" id="{44C62E89-C241-4701-B58B-99280173AE15}"/>
            </a:ext>
          </a:extLst>
        </xdr:cNvPr>
        <xdr:cNvSpPr/>
      </xdr:nvSpPr>
      <xdr:spPr>
        <a:xfrm>
          <a:off x="2196465" y="5614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7" name="フローチャート: 判断 76">
          <a:extLst>
            <a:ext uri="{FF2B5EF4-FFF2-40B4-BE49-F238E27FC236}">
              <a16:creationId xmlns:a16="http://schemas.microsoft.com/office/drawing/2014/main" id="{0130D27E-59E8-4181-9A37-FB8359BF9604}"/>
            </a:ext>
          </a:extLst>
        </xdr:cNvPr>
        <xdr:cNvSpPr/>
      </xdr:nvSpPr>
      <xdr:spPr>
        <a:xfrm>
          <a:off x="1525905" y="56068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8085B6D-EEBB-41C2-A1CE-6BE9960D8F37}"/>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EEA7E2B-3480-4AC2-AE08-8BCB15154634}"/>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BA6FE1F-974D-4867-BA29-5782A8CB46C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FE69054-C913-4917-B15E-E7FAFC912DA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00E51C5-D4B2-45BA-BDCB-6DC00FC0CF7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132715</xdr:rowOff>
    </xdr:from>
    <xdr:to>
      <xdr:col>23</xdr:col>
      <xdr:colOff>136525</xdr:colOff>
      <xdr:row>32</xdr:row>
      <xdr:rowOff>62865</xdr:rowOff>
    </xdr:to>
    <xdr:sp macro="" textlink="">
      <xdr:nvSpPr>
        <xdr:cNvPr id="83" name="楕円 82">
          <a:extLst>
            <a:ext uri="{FF2B5EF4-FFF2-40B4-BE49-F238E27FC236}">
              <a16:creationId xmlns:a16="http://schemas.microsoft.com/office/drawing/2014/main" id="{D3100E42-B0FA-4317-8396-F6852197EAC7}"/>
            </a:ext>
          </a:extLst>
        </xdr:cNvPr>
        <xdr:cNvSpPr/>
      </xdr:nvSpPr>
      <xdr:spPr>
        <a:xfrm>
          <a:off x="4157345" y="6099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111142</xdr:rowOff>
    </xdr:from>
    <xdr:ext cx="405111" cy="259045"/>
    <xdr:sp macro="" textlink="">
      <xdr:nvSpPr>
        <xdr:cNvPr id="84" name="有形固定資産減価償却率該当値テキスト">
          <a:extLst>
            <a:ext uri="{FF2B5EF4-FFF2-40B4-BE49-F238E27FC236}">
              <a16:creationId xmlns:a16="http://schemas.microsoft.com/office/drawing/2014/main" id="{1ACC68A7-3665-415B-B8D2-BB14CDE31AF3}"/>
            </a:ext>
          </a:extLst>
        </xdr:cNvPr>
        <xdr:cNvSpPr txBox="1"/>
      </xdr:nvSpPr>
      <xdr:spPr>
        <a:xfrm>
          <a:off x="4258945"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85937</xdr:rowOff>
    </xdr:from>
    <xdr:to>
      <xdr:col>19</xdr:col>
      <xdr:colOff>187325</xdr:colOff>
      <xdr:row>32</xdr:row>
      <xdr:rowOff>16087</xdr:rowOff>
    </xdr:to>
    <xdr:sp macro="" textlink="">
      <xdr:nvSpPr>
        <xdr:cNvPr id="85" name="楕円 84">
          <a:extLst>
            <a:ext uri="{FF2B5EF4-FFF2-40B4-BE49-F238E27FC236}">
              <a16:creationId xmlns:a16="http://schemas.microsoft.com/office/drawing/2014/main" id="{275A583E-C7E0-41A4-880B-3615742EE59A}"/>
            </a:ext>
          </a:extLst>
        </xdr:cNvPr>
        <xdr:cNvSpPr/>
      </xdr:nvSpPr>
      <xdr:spPr>
        <a:xfrm>
          <a:off x="3537585" y="60523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136737</xdr:rowOff>
    </xdr:from>
    <xdr:to>
      <xdr:col>23</xdr:col>
      <xdr:colOff>85725</xdr:colOff>
      <xdr:row>32</xdr:row>
      <xdr:rowOff>12065</xdr:rowOff>
    </xdr:to>
    <xdr:cxnSp macro="">
      <xdr:nvCxnSpPr>
        <xdr:cNvPr id="86" name="直線コネクタ 85">
          <a:extLst>
            <a:ext uri="{FF2B5EF4-FFF2-40B4-BE49-F238E27FC236}">
              <a16:creationId xmlns:a16="http://schemas.microsoft.com/office/drawing/2014/main" id="{CDEC82D4-2C76-40B0-812D-A4D053EED031}"/>
            </a:ext>
          </a:extLst>
        </xdr:cNvPr>
        <xdr:cNvCxnSpPr/>
      </xdr:nvCxnSpPr>
      <xdr:spPr>
        <a:xfrm>
          <a:off x="3588385" y="6103197"/>
          <a:ext cx="619760" cy="4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7" name="楕円 86">
          <a:extLst>
            <a:ext uri="{FF2B5EF4-FFF2-40B4-BE49-F238E27FC236}">
              <a16:creationId xmlns:a16="http://schemas.microsoft.com/office/drawing/2014/main" id="{5D629605-2FFD-4A4E-B9D4-328BE39FB98D}"/>
            </a:ext>
          </a:extLst>
        </xdr:cNvPr>
        <xdr:cNvSpPr/>
      </xdr:nvSpPr>
      <xdr:spPr>
        <a:xfrm>
          <a:off x="2867025" y="6012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97155</xdr:rowOff>
    </xdr:from>
    <xdr:to>
      <xdr:col>19</xdr:col>
      <xdr:colOff>136525</xdr:colOff>
      <xdr:row>31</xdr:row>
      <xdr:rowOff>136737</xdr:rowOff>
    </xdr:to>
    <xdr:cxnSp macro="">
      <xdr:nvCxnSpPr>
        <xdr:cNvPr id="88" name="直線コネクタ 87">
          <a:extLst>
            <a:ext uri="{FF2B5EF4-FFF2-40B4-BE49-F238E27FC236}">
              <a16:creationId xmlns:a16="http://schemas.microsoft.com/office/drawing/2014/main" id="{17E21A10-E156-4E4B-A64B-C915A8721346}"/>
            </a:ext>
          </a:extLst>
        </xdr:cNvPr>
        <xdr:cNvCxnSpPr/>
      </xdr:nvCxnSpPr>
      <xdr:spPr>
        <a:xfrm>
          <a:off x="2917825" y="6063615"/>
          <a:ext cx="67056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58420</xdr:rowOff>
    </xdr:from>
    <xdr:to>
      <xdr:col>11</xdr:col>
      <xdr:colOff>187325</xdr:colOff>
      <xdr:row>32</xdr:row>
      <xdr:rowOff>160020</xdr:rowOff>
    </xdr:to>
    <xdr:sp macro="" textlink="">
      <xdr:nvSpPr>
        <xdr:cNvPr id="89" name="楕円 88">
          <a:extLst>
            <a:ext uri="{FF2B5EF4-FFF2-40B4-BE49-F238E27FC236}">
              <a16:creationId xmlns:a16="http://schemas.microsoft.com/office/drawing/2014/main" id="{3406E3DF-9986-401E-BC13-5A2DF5313DBB}"/>
            </a:ext>
          </a:extLst>
        </xdr:cNvPr>
        <xdr:cNvSpPr/>
      </xdr:nvSpPr>
      <xdr:spPr>
        <a:xfrm>
          <a:off x="2196465" y="61925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97155</xdr:rowOff>
    </xdr:from>
    <xdr:to>
      <xdr:col>15</xdr:col>
      <xdr:colOff>136525</xdr:colOff>
      <xdr:row>32</xdr:row>
      <xdr:rowOff>109220</xdr:rowOff>
    </xdr:to>
    <xdr:cxnSp macro="">
      <xdr:nvCxnSpPr>
        <xdr:cNvPr id="90" name="直線コネクタ 89">
          <a:extLst>
            <a:ext uri="{FF2B5EF4-FFF2-40B4-BE49-F238E27FC236}">
              <a16:creationId xmlns:a16="http://schemas.microsoft.com/office/drawing/2014/main" id="{15BAFD83-1D05-499B-BEDC-399A873138DB}"/>
            </a:ext>
          </a:extLst>
        </xdr:cNvPr>
        <xdr:cNvCxnSpPr/>
      </xdr:nvCxnSpPr>
      <xdr:spPr>
        <a:xfrm flipV="1">
          <a:off x="2247265" y="6063615"/>
          <a:ext cx="670560" cy="17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26035</xdr:rowOff>
    </xdr:from>
    <xdr:to>
      <xdr:col>7</xdr:col>
      <xdr:colOff>187325</xdr:colOff>
      <xdr:row>32</xdr:row>
      <xdr:rowOff>127635</xdr:rowOff>
    </xdr:to>
    <xdr:sp macro="" textlink="">
      <xdr:nvSpPr>
        <xdr:cNvPr id="91" name="楕円 90">
          <a:extLst>
            <a:ext uri="{FF2B5EF4-FFF2-40B4-BE49-F238E27FC236}">
              <a16:creationId xmlns:a16="http://schemas.microsoft.com/office/drawing/2014/main" id="{D0C7642A-2C37-47DC-BA32-33E2FB4CBB30}"/>
            </a:ext>
          </a:extLst>
        </xdr:cNvPr>
        <xdr:cNvSpPr/>
      </xdr:nvSpPr>
      <xdr:spPr>
        <a:xfrm>
          <a:off x="1525905" y="61601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76835</xdr:rowOff>
    </xdr:from>
    <xdr:to>
      <xdr:col>11</xdr:col>
      <xdr:colOff>136525</xdr:colOff>
      <xdr:row>32</xdr:row>
      <xdr:rowOff>109220</xdr:rowOff>
    </xdr:to>
    <xdr:cxnSp macro="">
      <xdr:nvCxnSpPr>
        <xdr:cNvPr id="92" name="直線コネクタ 91">
          <a:extLst>
            <a:ext uri="{FF2B5EF4-FFF2-40B4-BE49-F238E27FC236}">
              <a16:creationId xmlns:a16="http://schemas.microsoft.com/office/drawing/2014/main" id="{B3238D9C-8B01-4F4E-B3B4-7292345F0EDB}"/>
            </a:ext>
          </a:extLst>
        </xdr:cNvPr>
        <xdr:cNvCxnSpPr/>
      </xdr:nvCxnSpPr>
      <xdr:spPr>
        <a:xfrm>
          <a:off x="1576705" y="6210935"/>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93" name="n_1aveValue有形固定資産減価償却率">
          <a:extLst>
            <a:ext uri="{FF2B5EF4-FFF2-40B4-BE49-F238E27FC236}">
              <a16:creationId xmlns:a16="http://schemas.microsoft.com/office/drawing/2014/main" id="{B386A0B7-1BDD-45B1-B6D0-17D25206BA75}"/>
            </a:ext>
          </a:extLst>
        </xdr:cNvPr>
        <xdr:cNvSpPr txBox="1"/>
      </xdr:nvSpPr>
      <xdr:spPr>
        <a:xfrm>
          <a:off x="3395989" y="546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4" name="n_2aveValue有形固定資産減価償却率">
          <a:extLst>
            <a:ext uri="{FF2B5EF4-FFF2-40B4-BE49-F238E27FC236}">
              <a16:creationId xmlns:a16="http://schemas.microsoft.com/office/drawing/2014/main" id="{773629F0-301F-40AA-8098-071A9C6F6068}"/>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95" name="n_3aveValue有形固定資産減価償却率">
          <a:extLst>
            <a:ext uri="{FF2B5EF4-FFF2-40B4-BE49-F238E27FC236}">
              <a16:creationId xmlns:a16="http://schemas.microsoft.com/office/drawing/2014/main" id="{C938689F-F46D-4C89-9B9A-04168B84BB4B}"/>
            </a:ext>
          </a:extLst>
        </xdr:cNvPr>
        <xdr:cNvSpPr txBox="1"/>
      </xdr:nvSpPr>
      <xdr:spPr>
        <a:xfrm>
          <a:off x="2067569"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89975</xdr:rowOff>
    </xdr:from>
    <xdr:ext cx="405111" cy="259045"/>
    <xdr:sp macro="" textlink="">
      <xdr:nvSpPr>
        <xdr:cNvPr id="96" name="n_4aveValue有形固定資産減価償却率">
          <a:extLst>
            <a:ext uri="{FF2B5EF4-FFF2-40B4-BE49-F238E27FC236}">
              <a16:creationId xmlns:a16="http://schemas.microsoft.com/office/drawing/2014/main" id="{82EA07AF-C80B-4AE9-95BA-BB23F89283E9}"/>
            </a:ext>
          </a:extLst>
        </xdr:cNvPr>
        <xdr:cNvSpPr txBox="1"/>
      </xdr:nvSpPr>
      <xdr:spPr>
        <a:xfrm>
          <a:off x="1397009" y="538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7214</xdr:rowOff>
    </xdr:from>
    <xdr:ext cx="405111" cy="259045"/>
    <xdr:sp macro="" textlink="">
      <xdr:nvSpPr>
        <xdr:cNvPr id="97" name="n_1mainValue有形固定資産減価償却率">
          <a:extLst>
            <a:ext uri="{FF2B5EF4-FFF2-40B4-BE49-F238E27FC236}">
              <a16:creationId xmlns:a16="http://schemas.microsoft.com/office/drawing/2014/main" id="{80652728-48D8-4719-80D5-74C676118F9C}"/>
            </a:ext>
          </a:extLst>
        </xdr:cNvPr>
        <xdr:cNvSpPr txBox="1"/>
      </xdr:nvSpPr>
      <xdr:spPr>
        <a:xfrm>
          <a:off x="3395989" y="614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8" name="n_2mainValue有形固定資産減価償却率">
          <a:extLst>
            <a:ext uri="{FF2B5EF4-FFF2-40B4-BE49-F238E27FC236}">
              <a16:creationId xmlns:a16="http://schemas.microsoft.com/office/drawing/2014/main" id="{25A69F5D-03F1-4B91-80A8-AD9BA2EAC23E}"/>
            </a:ext>
          </a:extLst>
        </xdr:cNvPr>
        <xdr:cNvSpPr txBox="1"/>
      </xdr:nvSpPr>
      <xdr:spPr>
        <a:xfrm>
          <a:off x="2738129" y="610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151147</xdr:rowOff>
    </xdr:from>
    <xdr:ext cx="405111" cy="259045"/>
    <xdr:sp macro="" textlink="">
      <xdr:nvSpPr>
        <xdr:cNvPr id="99" name="n_3mainValue有形固定資産減価償却率">
          <a:extLst>
            <a:ext uri="{FF2B5EF4-FFF2-40B4-BE49-F238E27FC236}">
              <a16:creationId xmlns:a16="http://schemas.microsoft.com/office/drawing/2014/main" id="{EF97CF5A-D7BA-483C-BAB0-82D34414618C}"/>
            </a:ext>
          </a:extLst>
        </xdr:cNvPr>
        <xdr:cNvSpPr txBox="1"/>
      </xdr:nvSpPr>
      <xdr:spPr>
        <a:xfrm>
          <a:off x="2067569"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118762</xdr:rowOff>
    </xdr:from>
    <xdr:ext cx="405111" cy="259045"/>
    <xdr:sp macro="" textlink="">
      <xdr:nvSpPr>
        <xdr:cNvPr id="100" name="n_4mainValue有形固定資産減価償却率">
          <a:extLst>
            <a:ext uri="{FF2B5EF4-FFF2-40B4-BE49-F238E27FC236}">
              <a16:creationId xmlns:a16="http://schemas.microsoft.com/office/drawing/2014/main" id="{21C9F801-62D8-4E40-86B8-363CF32E2C99}"/>
            </a:ext>
          </a:extLst>
        </xdr:cNvPr>
        <xdr:cNvSpPr txBox="1"/>
      </xdr:nvSpPr>
      <xdr:spPr>
        <a:xfrm>
          <a:off x="1397009"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76285E6A-774B-4FBD-9096-441C13F8736D}"/>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5B00A4BE-3E3F-4907-A608-0639C977E24B}"/>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4215B63C-F7C3-463E-B57C-9E903A4B719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A8B14EDA-5085-4D31-A2D1-CFA9CC75567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B890D6BF-1EE1-463E-8C18-0D6CA553C2E1}"/>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AAA5005E-E09A-4114-AAAB-1DAE13DBFA9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502C2F6-38CD-434D-8441-D22EF170AA6A}"/>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9F91934B-64D2-4B9C-B5E4-17EF928BD29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5107542-0DD0-4FD8-A866-D78AB7C6E75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D5574FE-BBE6-40FC-B25D-663FF529F25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810DA70-5AD6-4774-AB1A-E1F55345897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75400DE-2AE7-4466-92AB-041F601272A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0143707-2CAD-47BC-8C45-450EC2F4A8E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年度に新庁舎建設等整備が完了し、市債借入が一段落した一方、</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基金残高の減などにより充当可能財源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が減少したため、債務償還費率は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ポイント悪化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年度以降は大型事業を極力抑制しているため市債残高は減少傾向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ではある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ものの、財源となる基金残高も同じく減少しており、債務償還比率の改善は厳しい状況にあ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、計画的に基金への積立てを行うなど、健全な財政基盤の構築に努める必要がある。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A7A7BE13-3B26-483B-8E23-C6CD40E124E2}"/>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35891DD-D8FC-4CF8-B6AA-500CF6B9774F}"/>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1E5D3100-DB8F-44A0-8A21-03367A00B49A}"/>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DB1CEB8F-BE11-42D7-92AA-8F33B05C4C5B}"/>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92DF5C55-E0C4-4529-9F50-E165BF602790}"/>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7B5DC4C5-681F-4053-9263-F4F01B198569}"/>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2FE3C283-5430-4635-B0E9-33062485B484}"/>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7070DB4B-095D-4069-90FB-002AA1ABD3C1}"/>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DDF80A54-768C-4BDE-8D2E-B0FB190CE05A}"/>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B45363-7E28-4F03-8329-E7838B9C69B7}"/>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D6822D90-EB3E-417F-BA9A-B647CCFFCB0B}"/>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1AEAA534-822A-4FA6-BC57-0FF0B3EC9693}"/>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9AE0A059-23EE-4BA0-84D1-2BF6DE7AA599}"/>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3DAA7932-7A02-45A0-92E6-099DA844BE1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86E2258B-8D56-4DB1-A1AE-D7879C5CCC0B}"/>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9" name="直線コネクタ 128">
          <a:extLst>
            <a:ext uri="{FF2B5EF4-FFF2-40B4-BE49-F238E27FC236}">
              <a16:creationId xmlns:a16="http://schemas.microsoft.com/office/drawing/2014/main" id="{F0B049CE-954F-4D9B-A1FA-7E1A3FD1F2EE}"/>
            </a:ext>
          </a:extLst>
        </xdr:cNvPr>
        <xdr:cNvCxnSpPr/>
      </xdr:nvCxnSpPr>
      <xdr:spPr>
        <a:xfrm flipV="1">
          <a:off x="13027660" y="5211868"/>
          <a:ext cx="1269" cy="1331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0" name="債務償還比率最小値テキスト">
          <a:extLst>
            <a:ext uri="{FF2B5EF4-FFF2-40B4-BE49-F238E27FC236}">
              <a16:creationId xmlns:a16="http://schemas.microsoft.com/office/drawing/2014/main" id="{84CDC8E5-E857-4A1B-B612-04EFBC8695E6}"/>
            </a:ext>
          </a:extLst>
        </xdr:cNvPr>
        <xdr:cNvSpPr txBox="1"/>
      </xdr:nvSpPr>
      <xdr:spPr>
        <a:xfrm>
          <a:off x="13080365" y="65467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1" name="直線コネクタ 130">
          <a:extLst>
            <a:ext uri="{FF2B5EF4-FFF2-40B4-BE49-F238E27FC236}">
              <a16:creationId xmlns:a16="http://schemas.microsoft.com/office/drawing/2014/main" id="{C768C05B-1CC4-40E4-93BD-FA06648063F1}"/>
            </a:ext>
          </a:extLst>
        </xdr:cNvPr>
        <xdr:cNvCxnSpPr/>
      </xdr:nvCxnSpPr>
      <xdr:spPr>
        <a:xfrm>
          <a:off x="12963525" y="6542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2EFE3357-E17A-4814-9BDC-AB6ECB022886}"/>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11D37EC0-407E-4083-B1DB-7F4D5FE645FC}"/>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4" name="債務償還比率平均値テキスト">
          <a:extLst>
            <a:ext uri="{FF2B5EF4-FFF2-40B4-BE49-F238E27FC236}">
              <a16:creationId xmlns:a16="http://schemas.microsoft.com/office/drawing/2014/main" id="{0532C24F-69AE-4EAA-93C4-5EE55876932E}"/>
            </a:ext>
          </a:extLst>
        </xdr:cNvPr>
        <xdr:cNvSpPr txBox="1"/>
      </xdr:nvSpPr>
      <xdr:spPr>
        <a:xfrm>
          <a:off x="13080365" y="5693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5" name="フローチャート: 判断 134">
          <a:extLst>
            <a:ext uri="{FF2B5EF4-FFF2-40B4-BE49-F238E27FC236}">
              <a16:creationId xmlns:a16="http://schemas.microsoft.com/office/drawing/2014/main" id="{CE581EF9-3B15-4408-ABED-C621A2029ADC}"/>
            </a:ext>
          </a:extLst>
        </xdr:cNvPr>
        <xdr:cNvSpPr/>
      </xdr:nvSpPr>
      <xdr:spPr>
        <a:xfrm>
          <a:off x="13001625" y="5838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6" name="フローチャート: 判断 135">
          <a:extLst>
            <a:ext uri="{FF2B5EF4-FFF2-40B4-BE49-F238E27FC236}">
              <a16:creationId xmlns:a16="http://schemas.microsoft.com/office/drawing/2014/main" id="{94DD1F5F-3D04-471B-80DB-7546CF14E7DD}"/>
            </a:ext>
          </a:extLst>
        </xdr:cNvPr>
        <xdr:cNvSpPr/>
      </xdr:nvSpPr>
      <xdr:spPr>
        <a:xfrm>
          <a:off x="12359005" y="58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7" name="フローチャート: 判断 136">
          <a:extLst>
            <a:ext uri="{FF2B5EF4-FFF2-40B4-BE49-F238E27FC236}">
              <a16:creationId xmlns:a16="http://schemas.microsoft.com/office/drawing/2014/main" id="{755F372B-9CBF-4E4C-B89F-44BD800DE4D8}"/>
            </a:ext>
          </a:extLst>
        </xdr:cNvPr>
        <xdr:cNvSpPr/>
      </xdr:nvSpPr>
      <xdr:spPr>
        <a:xfrm>
          <a:off x="11688445" y="5820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8" name="フローチャート: 判断 137">
          <a:extLst>
            <a:ext uri="{FF2B5EF4-FFF2-40B4-BE49-F238E27FC236}">
              <a16:creationId xmlns:a16="http://schemas.microsoft.com/office/drawing/2014/main" id="{A031F4F6-927D-4A7B-9D03-1DD59998B8CF}"/>
            </a:ext>
          </a:extLst>
        </xdr:cNvPr>
        <xdr:cNvSpPr/>
      </xdr:nvSpPr>
      <xdr:spPr>
        <a:xfrm>
          <a:off x="11017885" y="57648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9" name="フローチャート: 判断 138">
          <a:extLst>
            <a:ext uri="{FF2B5EF4-FFF2-40B4-BE49-F238E27FC236}">
              <a16:creationId xmlns:a16="http://schemas.microsoft.com/office/drawing/2014/main" id="{CBA533B1-3543-4385-93BB-3F5798B67282}"/>
            </a:ext>
          </a:extLst>
        </xdr:cNvPr>
        <xdr:cNvSpPr/>
      </xdr:nvSpPr>
      <xdr:spPr>
        <a:xfrm>
          <a:off x="10347325" y="5937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0C6C349-2CB8-4329-BA0C-8D7D1E9AD33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08C961D-4044-420B-B44D-7451454D25C5}"/>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C51301D-A1DC-4810-9DAE-29CEE9B46CA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BC490CD-45F6-4802-851E-954210BE75FE}"/>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3AA53A7-6D01-49C8-B167-BEF2F447EAB7}"/>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76271</xdr:rowOff>
    </xdr:from>
    <xdr:to>
      <xdr:col>76</xdr:col>
      <xdr:colOff>73025</xdr:colOff>
      <xdr:row>31</xdr:row>
      <xdr:rowOff>6421</xdr:rowOff>
    </xdr:to>
    <xdr:sp macro="" textlink="">
      <xdr:nvSpPr>
        <xdr:cNvPr id="145" name="楕円 144">
          <a:extLst>
            <a:ext uri="{FF2B5EF4-FFF2-40B4-BE49-F238E27FC236}">
              <a16:creationId xmlns:a16="http://schemas.microsoft.com/office/drawing/2014/main" id="{6BC86769-8128-4284-B3D8-3957599A11A0}"/>
            </a:ext>
          </a:extLst>
        </xdr:cNvPr>
        <xdr:cNvSpPr/>
      </xdr:nvSpPr>
      <xdr:spPr>
        <a:xfrm>
          <a:off x="13001625" y="58750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54698</xdr:rowOff>
    </xdr:from>
    <xdr:ext cx="469744" cy="259045"/>
    <xdr:sp macro="" textlink="">
      <xdr:nvSpPr>
        <xdr:cNvPr id="146" name="債務償還比率該当値テキスト">
          <a:extLst>
            <a:ext uri="{FF2B5EF4-FFF2-40B4-BE49-F238E27FC236}">
              <a16:creationId xmlns:a16="http://schemas.microsoft.com/office/drawing/2014/main" id="{AD122A3A-CB24-438B-AEE4-E2E4BFE9DDD1}"/>
            </a:ext>
          </a:extLst>
        </xdr:cNvPr>
        <xdr:cNvSpPr txBox="1"/>
      </xdr:nvSpPr>
      <xdr:spPr>
        <a:xfrm>
          <a:off x="13080365" y="585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66555</xdr:rowOff>
    </xdr:from>
    <xdr:to>
      <xdr:col>72</xdr:col>
      <xdr:colOff>123825</xdr:colOff>
      <xdr:row>30</xdr:row>
      <xdr:rowOff>168155</xdr:rowOff>
    </xdr:to>
    <xdr:sp macro="" textlink="">
      <xdr:nvSpPr>
        <xdr:cNvPr id="147" name="楕円 146">
          <a:extLst>
            <a:ext uri="{FF2B5EF4-FFF2-40B4-BE49-F238E27FC236}">
              <a16:creationId xmlns:a16="http://schemas.microsoft.com/office/drawing/2014/main" id="{9DDAAA7D-4C30-49CB-B0C7-79B560060E1C}"/>
            </a:ext>
          </a:extLst>
        </xdr:cNvPr>
        <xdr:cNvSpPr/>
      </xdr:nvSpPr>
      <xdr:spPr>
        <a:xfrm>
          <a:off x="12359005" y="586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117355</xdr:rowOff>
    </xdr:from>
    <xdr:to>
      <xdr:col>76</xdr:col>
      <xdr:colOff>22225</xdr:colOff>
      <xdr:row>30</xdr:row>
      <xdr:rowOff>127071</xdr:rowOff>
    </xdr:to>
    <xdr:cxnSp macro="">
      <xdr:nvCxnSpPr>
        <xdr:cNvPr id="148" name="直線コネクタ 147">
          <a:extLst>
            <a:ext uri="{FF2B5EF4-FFF2-40B4-BE49-F238E27FC236}">
              <a16:creationId xmlns:a16="http://schemas.microsoft.com/office/drawing/2014/main" id="{7A545C4D-22FF-44E0-8F6C-4660638EF9E1}"/>
            </a:ext>
          </a:extLst>
        </xdr:cNvPr>
        <xdr:cNvCxnSpPr/>
      </xdr:nvCxnSpPr>
      <xdr:spPr>
        <a:xfrm>
          <a:off x="12409805" y="5916175"/>
          <a:ext cx="61976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140801</xdr:rowOff>
    </xdr:from>
    <xdr:to>
      <xdr:col>68</xdr:col>
      <xdr:colOff>123825</xdr:colOff>
      <xdr:row>31</xdr:row>
      <xdr:rowOff>70951</xdr:rowOff>
    </xdr:to>
    <xdr:sp macro="" textlink="">
      <xdr:nvSpPr>
        <xdr:cNvPr id="149" name="楕円 148">
          <a:extLst>
            <a:ext uri="{FF2B5EF4-FFF2-40B4-BE49-F238E27FC236}">
              <a16:creationId xmlns:a16="http://schemas.microsoft.com/office/drawing/2014/main" id="{06945AA1-C2D6-4D9B-B777-8114290EE89A}"/>
            </a:ext>
          </a:extLst>
        </xdr:cNvPr>
        <xdr:cNvSpPr/>
      </xdr:nvSpPr>
      <xdr:spPr>
        <a:xfrm>
          <a:off x="11688445" y="59396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117355</xdr:rowOff>
    </xdr:from>
    <xdr:to>
      <xdr:col>72</xdr:col>
      <xdr:colOff>73025</xdr:colOff>
      <xdr:row>31</xdr:row>
      <xdr:rowOff>20151</xdr:rowOff>
    </xdr:to>
    <xdr:cxnSp macro="">
      <xdr:nvCxnSpPr>
        <xdr:cNvPr id="150" name="直線コネクタ 149">
          <a:extLst>
            <a:ext uri="{FF2B5EF4-FFF2-40B4-BE49-F238E27FC236}">
              <a16:creationId xmlns:a16="http://schemas.microsoft.com/office/drawing/2014/main" id="{8C883BDA-4D80-4C16-836B-604A307CA793}"/>
            </a:ext>
          </a:extLst>
        </xdr:cNvPr>
        <xdr:cNvCxnSpPr/>
      </xdr:nvCxnSpPr>
      <xdr:spPr>
        <a:xfrm flipV="1">
          <a:off x="11739245" y="5916175"/>
          <a:ext cx="670560" cy="7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128496</xdr:rowOff>
    </xdr:from>
    <xdr:to>
      <xdr:col>64</xdr:col>
      <xdr:colOff>123825</xdr:colOff>
      <xdr:row>30</xdr:row>
      <xdr:rowOff>58646</xdr:rowOff>
    </xdr:to>
    <xdr:sp macro="" textlink="">
      <xdr:nvSpPr>
        <xdr:cNvPr id="151" name="楕円 150">
          <a:extLst>
            <a:ext uri="{FF2B5EF4-FFF2-40B4-BE49-F238E27FC236}">
              <a16:creationId xmlns:a16="http://schemas.microsoft.com/office/drawing/2014/main" id="{FA5CF461-46E6-43C4-963C-444236C7BE88}"/>
            </a:ext>
          </a:extLst>
        </xdr:cNvPr>
        <xdr:cNvSpPr/>
      </xdr:nvSpPr>
      <xdr:spPr>
        <a:xfrm>
          <a:off x="11017885" y="5759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7846</xdr:rowOff>
    </xdr:from>
    <xdr:to>
      <xdr:col>68</xdr:col>
      <xdr:colOff>73025</xdr:colOff>
      <xdr:row>31</xdr:row>
      <xdr:rowOff>20151</xdr:rowOff>
    </xdr:to>
    <xdr:cxnSp macro="">
      <xdr:nvCxnSpPr>
        <xdr:cNvPr id="152" name="直線コネクタ 151">
          <a:extLst>
            <a:ext uri="{FF2B5EF4-FFF2-40B4-BE49-F238E27FC236}">
              <a16:creationId xmlns:a16="http://schemas.microsoft.com/office/drawing/2014/main" id="{6C422473-EEDA-46CF-B682-4B46A6F61E9E}"/>
            </a:ext>
          </a:extLst>
        </xdr:cNvPr>
        <xdr:cNvCxnSpPr/>
      </xdr:nvCxnSpPr>
      <xdr:spPr>
        <a:xfrm>
          <a:off x="11068685" y="5806666"/>
          <a:ext cx="670560" cy="17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2505</xdr:rowOff>
    </xdr:from>
    <xdr:to>
      <xdr:col>60</xdr:col>
      <xdr:colOff>123825</xdr:colOff>
      <xdr:row>30</xdr:row>
      <xdr:rowOff>104105</xdr:rowOff>
    </xdr:to>
    <xdr:sp macro="" textlink="">
      <xdr:nvSpPr>
        <xdr:cNvPr id="153" name="楕円 152">
          <a:extLst>
            <a:ext uri="{FF2B5EF4-FFF2-40B4-BE49-F238E27FC236}">
              <a16:creationId xmlns:a16="http://schemas.microsoft.com/office/drawing/2014/main" id="{08AEC15D-E664-47CE-ABFF-3CBE604F7FCC}"/>
            </a:ext>
          </a:extLst>
        </xdr:cNvPr>
        <xdr:cNvSpPr/>
      </xdr:nvSpPr>
      <xdr:spPr>
        <a:xfrm>
          <a:off x="10347325" y="580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7846</xdr:rowOff>
    </xdr:from>
    <xdr:to>
      <xdr:col>64</xdr:col>
      <xdr:colOff>73025</xdr:colOff>
      <xdr:row>30</xdr:row>
      <xdr:rowOff>53305</xdr:rowOff>
    </xdr:to>
    <xdr:cxnSp macro="">
      <xdr:nvCxnSpPr>
        <xdr:cNvPr id="154" name="直線コネクタ 153">
          <a:extLst>
            <a:ext uri="{FF2B5EF4-FFF2-40B4-BE49-F238E27FC236}">
              <a16:creationId xmlns:a16="http://schemas.microsoft.com/office/drawing/2014/main" id="{E4241D0E-A606-4E34-B024-80BCF0D90ED1}"/>
            </a:ext>
          </a:extLst>
        </xdr:cNvPr>
        <xdr:cNvCxnSpPr/>
      </xdr:nvCxnSpPr>
      <xdr:spPr>
        <a:xfrm flipV="1">
          <a:off x="10398125" y="5806666"/>
          <a:ext cx="670560" cy="4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5" name="n_1aveValue債務償還比率">
          <a:extLst>
            <a:ext uri="{FF2B5EF4-FFF2-40B4-BE49-F238E27FC236}">
              <a16:creationId xmlns:a16="http://schemas.microsoft.com/office/drawing/2014/main" id="{C4EDBB87-A008-414E-8D28-89294077E831}"/>
            </a:ext>
          </a:extLst>
        </xdr:cNvPr>
        <xdr:cNvSpPr txBox="1"/>
      </xdr:nvSpPr>
      <xdr:spPr>
        <a:xfrm>
          <a:off x="12185092" y="561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6" name="n_2aveValue債務償還比率">
          <a:extLst>
            <a:ext uri="{FF2B5EF4-FFF2-40B4-BE49-F238E27FC236}">
              <a16:creationId xmlns:a16="http://schemas.microsoft.com/office/drawing/2014/main" id="{5B9F9BE8-DE07-4914-82B1-E03F20798643}"/>
            </a:ext>
          </a:extLst>
        </xdr:cNvPr>
        <xdr:cNvSpPr txBox="1"/>
      </xdr:nvSpPr>
      <xdr:spPr>
        <a:xfrm>
          <a:off x="11527232" y="560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57" name="n_3aveValue債務償還比率">
          <a:extLst>
            <a:ext uri="{FF2B5EF4-FFF2-40B4-BE49-F238E27FC236}">
              <a16:creationId xmlns:a16="http://schemas.microsoft.com/office/drawing/2014/main" id="{3D88FAA0-FE45-4E47-BD14-C239CF798108}"/>
            </a:ext>
          </a:extLst>
        </xdr:cNvPr>
        <xdr:cNvSpPr txBox="1"/>
      </xdr:nvSpPr>
      <xdr:spPr>
        <a:xfrm>
          <a:off x="10856672" y="585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60039</xdr:rowOff>
    </xdr:from>
    <xdr:ext cx="469744" cy="259045"/>
    <xdr:sp macro="" textlink="">
      <xdr:nvSpPr>
        <xdr:cNvPr id="158" name="n_4aveValue債務償還比率">
          <a:extLst>
            <a:ext uri="{FF2B5EF4-FFF2-40B4-BE49-F238E27FC236}">
              <a16:creationId xmlns:a16="http://schemas.microsoft.com/office/drawing/2014/main" id="{AF8DED7D-EA06-47AD-9F4B-5CB15F075B47}"/>
            </a:ext>
          </a:extLst>
        </xdr:cNvPr>
        <xdr:cNvSpPr txBox="1"/>
      </xdr:nvSpPr>
      <xdr:spPr>
        <a:xfrm>
          <a:off x="10186112" y="602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159282</xdr:rowOff>
    </xdr:from>
    <xdr:ext cx="469744" cy="259045"/>
    <xdr:sp macro="" textlink="">
      <xdr:nvSpPr>
        <xdr:cNvPr id="159" name="n_1mainValue債務償還比率">
          <a:extLst>
            <a:ext uri="{FF2B5EF4-FFF2-40B4-BE49-F238E27FC236}">
              <a16:creationId xmlns:a16="http://schemas.microsoft.com/office/drawing/2014/main" id="{3EA6E9F8-C037-4B10-B6BD-D87B8AA89F3B}"/>
            </a:ext>
          </a:extLst>
        </xdr:cNvPr>
        <xdr:cNvSpPr txBox="1"/>
      </xdr:nvSpPr>
      <xdr:spPr>
        <a:xfrm>
          <a:off x="12185092" y="595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62078</xdr:rowOff>
    </xdr:from>
    <xdr:ext cx="469744" cy="259045"/>
    <xdr:sp macro="" textlink="">
      <xdr:nvSpPr>
        <xdr:cNvPr id="160" name="n_2mainValue債務償還比率">
          <a:extLst>
            <a:ext uri="{FF2B5EF4-FFF2-40B4-BE49-F238E27FC236}">
              <a16:creationId xmlns:a16="http://schemas.microsoft.com/office/drawing/2014/main" id="{8DB15C5B-1BE3-4478-9C4F-AF2E20EEAEF0}"/>
            </a:ext>
          </a:extLst>
        </xdr:cNvPr>
        <xdr:cNvSpPr txBox="1"/>
      </xdr:nvSpPr>
      <xdr:spPr>
        <a:xfrm>
          <a:off x="11527232" y="60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75173</xdr:rowOff>
    </xdr:from>
    <xdr:ext cx="469744" cy="259045"/>
    <xdr:sp macro="" textlink="">
      <xdr:nvSpPr>
        <xdr:cNvPr id="161" name="n_3mainValue債務償還比率">
          <a:extLst>
            <a:ext uri="{FF2B5EF4-FFF2-40B4-BE49-F238E27FC236}">
              <a16:creationId xmlns:a16="http://schemas.microsoft.com/office/drawing/2014/main" id="{9C81D680-57D9-4698-8688-73C19DAF80A6}"/>
            </a:ext>
          </a:extLst>
        </xdr:cNvPr>
        <xdr:cNvSpPr txBox="1"/>
      </xdr:nvSpPr>
      <xdr:spPr>
        <a:xfrm>
          <a:off x="10856672" y="553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120632</xdr:rowOff>
    </xdr:from>
    <xdr:ext cx="469744" cy="259045"/>
    <xdr:sp macro="" textlink="">
      <xdr:nvSpPr>
        <xdr:cNvPr id="162" name="n_4mainValue債務償還比率">
          <a:extLst>
            <a:ext uri="{FF2B5EF4-FFF2-40B4-BE49-F238E27FC236}">
              <a16:creationId xmlns:a16="http://schemas.microsoft.com/office/drawing/2014/main" id="{AC73A711-50A7-4F87-AED8-78848C136069}"/>
            </a:ext>
          </a:extLst>
        </xdr:cNvPr>
        <xdr:cNvSpPr txBox="1"/>
      </xdr:nvSpPr>
      <xdr:spPr>
        <a:xfrm>
          <a:off x="10186112" y="558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75B92901-805B-4E36-9DD8-31269CF87A49}"/>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B9253DAF-42DA-4B93-BA55-86FD99E31C1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70701C19-2952-45FB-AE66-E2C13DD34172}"/>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CAF86B64-A993-4034-B690-22955A2FCB1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A55E71F-5B7A-45AF-A4C9-33FAAADA9D5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45DBDF59-0B2E-4443-AD1C-7FC53442D3F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BD58D7-5059-424D-994A-953B24233B5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38A1270-0191-4513-8B71-F0771D441CF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2BCA9D-D3D3-4B5A-8FC2-086D0193850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8DD52A-AA37-4907-B261-1C4503B8E5C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906854-FF65-4764-B238-6184747354D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A77ECAB-DBD0-492E-A223-F8F38094540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9EB090-85FE-4E66-BEC3-B954FD74511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03C4BF-52B0-440C-8AD0-72C9CCE903F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7F1245-CB45-4B15-9F1E-6E379566BE1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B047BA-31AD-4ED9-A798-8685B29DA3A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398177-4425-45B7-9856-5174032B1DF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40DD70A-A223-4275-B863-5DC295D2A8D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81F6BC-470F-4C35-A50A-E7CE82BC5F4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81A6EF-8610-4D43-B8CF-C0F500A5C4B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13E4F2-451E-4D2F-B8C3-0F0AEC17A72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25E4B8F-2D8B-4205-8A0B-B8894490439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4F0C66-FEC7-40FD-A741-EA8A47F60E0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3DBCE2-6A1D-4F48-88FC-F3470AD5679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268233E-CCA1-4DF9-9756-F0731C83EA0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0F4C2B9-5598-4B0D-9397-EC792F19BDE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D4F17A0-6B89-4080-BE2A-DC33AD9F153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0D521DA-2C4E-4050-9ECF-AB88FED65AA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06B13D-DD5D-4349-B1DF-C80BC53A69B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9BE9131-BFB1-493D-B2EC-59F43E9DD9F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8903F5-C6E5-412F-A171-DF79119C4DA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8624F4-3745-475A-BDAF-21B5FFAD18C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F26965-4C66-47CA-9DFA-D3A970C45DC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5480731-110C-48C4-A9C5-ECFD2105D7D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400189-35D2-405D-9A2C-C7DA85D87CD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32D16F-D7D6-4F25-AD03-FD9B2103CAC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D71121-D2E0-4FD9-BA2A-1CC61FB65DA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F0D3FF4-805E-435E-923A-52C6FBFCFD5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64294B7-7D39-40A3-9255-6C45F43C1A1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3CC360E-9657-4A4D-9E25-B7DB18830E2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0B31F63-F5E6-4EE7-9219-F46C84906CA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99226E4-BC2F-4645-923E-925F7F6CC94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8D6594-FA38-4191-BBE3-8DE58C65AA7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58C20CE-3FA1-4809-87B3-45F208CE973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E7C2B38-94ED-4DF2-A116-A2A2C88E6EA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D19B9D-D2BD-42E1-A98A-C87320A448C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92B8639-A483-4A26-BAAA-6DD7B7A2723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B7B5EEB-0C4F-431A-859A-DF88EC35BD6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F9A734F-81AF-4F1D-9F43-0C18D39B70D3}"/>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75E6645-E25E-489F-B24F-D95A92C9D79A}"/>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878C761-17AA-4143-BFFA-5CF1BB02DB55}"/>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6654DD5-4AAC-4173-9E6D-7477C05549BA}"/>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6FB2F8A-157D-4D94-AB8C-94581F8B05CC}"/>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75830B5-11BF-471C-8C42-52A72CA54D23}"/>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906DFFE-78F9-412C-96E7-613E9652878B}"/>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E06E309-2BFE-4115-B162-58AD2C535A03}"/>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456B573-1FDD-44FA-A09A-C0DA76C2D6C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51949C0-C9BB-4E10-8AD0-F8940C1F61A5}"/>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13793BD-982D-4EB5-8053-CCD7FA0670A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C57A7297-B598-452B-99D4-6813C7A2518E}"/>
            </a:ext>
          </a:extLst>
        </xdr:cNvPr>
        <xdr:cNvCxnSpPr/>
      </xdr:nvCxnSpPr>
      <xdr:spPr>
        <a:xfrm flipV="1">
          <a:off x="4086225" y="5610606"/>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43FB5688-494F-414A-84CA-A42BC0CA87BD}"/>
            </a:ext>
          </a:extLst>
        </xdr:cNvPr>
        <xdr:cNvSpPr txBox="1"/>
      </xdr:nvSpPr>
      <xdr:spPr>
        <a:xfrm>
          <a:off x="4124960" y="695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2709EEE8-F73E-4F15-AEB9-8C9CD5760379}"/>
            </a:ext>
          </a:extLst>
        </xdr:cNvPr>
        <xdr:cNvCxnSpPr/>
      </xdr:nvCxnSpPr>
      <xdr:spPr>
        <a:xfrm>
          <a:off x="402082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7AF226C0-8683-4C31-89C8-02C8DA3129EB}"/>
            </a:ext>
          </a:extLst>
        </xdr:cNvPr>
        <xdr:cNvSpPr txBox="1"/>
      </xdr:nvSpPr>
      <xdr:spPr>
        <a:xfrm>
          <a:off x="4124960" y="538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FC90242E-E12B-4070-8F9E-A42B8D8E8515}"/>
            </a:ext>
          </a:extLst>
        </xdr:cNvPr>
        <xdr:cNvCxnSpPr/>
      </xdr:nvCxnSpPr>
      <xdr:spPr>
        <a:xfrm>
          <a:off x="402082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9E0750DD-45E1-4113-A842-2A93CFAC0235}"/>
            </a:ext>
          </a:extLst>
        </xdr:cNvPr>
        <xdr:cNvSpPr txBox="1"/>
      </xdr:nvSpPr>
      <xdr:spPr>
        <a:xfrm>
          <a:off x="4124960" y="609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F2BDA69B-BE8C-42A8-9909-22BD850B4F4F}"/>
            </a:ext>
          </a:extLst>
        </xdr:cNvPr>
        <xdr:cNvSpPr/>
      </xdr:nvSpPr>
      <xdr:spPr>
        <a:xfrm>
          <a:off x="403606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759B60F6-4223-4E65-87C4-9A1B13FCC96B}"/>
            </a:ext>
          </a:extLst>
        </xdr:cNvPr>
        <xdr:cNvSpPr/>
      </xdr:nvSpPr>
      <xdr:spPr>
        <a:xfrm>
          <a:off x="3312160" y="62097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351DD59E-3560-4967-83EF-FA7231EE589E}"/>
            </a:ext>
          </a:extLst>
        </xdr:cNvPr>
        <xdr:cNvSpPr/>
      </xdr:nvSpPr>
      <xdr:spPr>
        <a:xfrm>
          <a:off x="2514600" y="6172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1D624E23-B3F4-4742-ABBC-B49AB50CEC54}"/>
            </a:ext>
          </a:extLst>
        </xdr:cNvPr>
        <xdr:cNvSpPr/>
      </xdr:nvSpPr>
      <xdr:spPr>
        <a:xfrm>
          <a:off x="1739900" y="6145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28B566A4-5D13-47DD-8ED8-694A0172634D}"/>
            </a:ext>
          </a:extLst>
        </xdr:cNvPr>
        <xdr:cNvSpPr/>
      </xdr:nvSpPr>
      <xdr:spPr>
        <a:xfrm>
          <a:off x="965200" y="610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AB28D6C-2DE7-4D55-AFD5-BA89A5B2B99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080304F-7E70-4101-A0D8-DC5F79CA6CA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D825813-F5DC-49C5-9C96-E9AFC886E2B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94CCF34-F4A2-43BC-80EF-EB8E5FBA873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256AEFD-E9B8-45EE-8B82-F9D0A336F439}"/>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23114</xdr:rowOff>
    </xdr:from>
    <xdr:to>
      <xdr:col>24</xdr:col>
      <xdr:colOff>114300</xdr:colOff>
      <xdr:row>41</xdr:row>
      <xdr:rowOff>124714</xdr:rowOff>
    </xdr:to>
    <xdr:sp macro="" textlink="">
      <xdr:nvSpPr>
        <xdr:cNvPr id="71" name="楕円 70">
          <a:extLst>
            <a:ext uri="{FF2B5EF4-FFF2-40B4-BE49-F238E27FC236}">
              <a16:creationId xmlns:a16="http://schemas.microsoft.com/office/drawing/2014/main" id="{90C04F5C-08C6-4C11-BE88-12477F7A06FD}"/>
            </a:ext>
          </a:extLst>
        </xdr:cNvPr>
        <xdr:cNvSpPr/>
      </xdr:nvSpPr>
      <xdr:spPr>
        <a:xfrm>
          <a:off x="4036060" y="689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109491</xdr:rowOff>
    </xdr:from>
    <xdr:ext cx="405111" cy="259045"/>
    <xdr:sp macro="" textlink="">
      <xdr:nvSpPr>
        <xdr:cNvPr id="72" name="【道路】&#10;有形固定資産減価償却率該当値テキスト">
          <a:extLst>
            <a:ext uri="{FF2B5EF4-FFF2-40B4-BE49-F238E27FC236}">
              <a16:creationId xmlns:a16="http://schemas.microsoft.com/office/drawing/2014/main" id="{F6FFEDD7-9C8A-4135-92EB-4120DEDF2D1F}"/>
            </a:ext>
          </a:extLst>
        </xdr:cNvPr>
        <xdr:cNvSpPr txBox="1"/>
      </xdr:nvSpPr>
      <xdr:spPr>
        <a:xfrm>
          <a:off x="4124960" y="681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25400</xdr:rowOff>
    </xdr:from>
    <xdr:to>
      <xdr:col>20</xdr:col>
      <xdr:colOff>38100</xdr:colOff>
      <xdr:row>41</xdr:row>
      <xdr:rowOff>127000</xdr:rowOff>
    </xdr:to>
    <xdr:sp macro="" textlink="">
      <xdr:nvSpPr>
        <xdr:cNvPr id="73" name="楕円 72">
          <a:extLst>
            <a:ext uri="{FF2B5EF4-FFF2-40B4-BE49-F238E27FC236}">
              <a16:creationId xmlns:a16="http://schemas.microsoft.com/office/drawing/2014/main" id="{926A0341-D243-4755-BF9F-C442E2A91D36}"/>
            </a:ext>
          </a:extLst>
        </xdr:cNvPr>
        <xdr:cNvSpPr/>
      </xdr:nvSpPr>
      <xdr:spPr>
        <a:xfrm>
          <a:off x="3312160" y="6898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73914</xdr:rowOff>
    </xdr:from>
    <xdr:to>
      <xdr:col>24</xdr:col>
      <xdr:colOff>63500</xdr:colOff>
      <xdr:row>41</xdr:row>
      <xdr:rowOff>76200</xdr:rowOff>
    </xdr:to>
    <xdr:cxnSp macro="">
      <xdr:nvCxnSpPr>
        <xdr:cNvPr id="74" name="直線コネクタ 73">
          <a:extLst>
            <a:ext uri="{FF2B5EF4-FFF2-40B4-BE49-F238E27FC236}">
              <a16:creationId xmlns:a16="http://schemas.microsoft.com/office/drawing/2014/main" id="{526312A2-1481-40FB-A953-37A067F228A5}"/>
            </a:ext>
          </a:extLst>
        </xdr:cNvPr>
        <xdr:cNvCxnSpPr/>
      </xdr:nvCxnSpPr>
      <xdr:spPr>
        <a:xfrm flipV="1">
          <a:off x="3355340" y="6947154"/>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43688</xdr:rowOff>
    </xdr:from>
    <xdr:to>
      <xdr:col>15</xdr:col>
      <xdr:colOff>101600</xdr:colOff>
      <xdr:row>41</xdr:row>
      <xdr:rowOff>145288</xdr:rowOff>
    </xdr:to>
    <xdr:sp macro="" textlink="">
      <xdr:nvSpPr>
        <xdr:cNvPr id="75" name="楕円 74">
          <a:extLst>
            <a:ext uri="{FF2B5EF4-FFF2-40B4-BE49-F238E27FC236}">
              <a16:creationId xmlns:a16="http://schemas.microsoft.com/office/drawing/2014/main" id="{F905DE18-CC6D-4C87-A4CE-78EA7FD89CDD}"/>
            </a:ext>
          </a:extLst>
        </xdr:cNvPr>
        <xdr:cNvSpPr/>
      </xdr:nvSpPr>
      <xdr:spPr>
        <a:xfrm>
          <a:off x="2514600" y="69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76200</xdr:rowOff>
    </xdr:from>
    <xdr:to>
      <xdr:col>19</xdr:col>
      <xdr:colOff>177800</xdr:colOff>
      <xdr:row>41</xdr:row>
      <xdr:rowOff>94488</xdr:rowOff>
    </xdr:to>
    <xdr:cxnSp macro="">
      <xdr:nvCxnSpPr>
        <xdr:cNvPr id="76" name="直線コネクタ 75">
          <a:extLst>
            <a:ext uri="{FF2B5EF4-FFF2-40B4-BE49-F238E27FC236}">
              <a16:creationId xmlns:a16="http://schemas.microsoft.com/office/drawing/2014/main" id="{63471347-D2AD-40FF-906E-255DD85605E6}"/>
            </a:ext>
          </a:extLst>
        </xdr:cNvPr>
        <xdr:cNvCxnSpPr/>
      </xdr:nvCxnSpPr>
      <xdr:spPr>
        <a:xfrm flipV="1">
          <a:off x="2565400" y="6949440"/>
          <a:ext cx="78994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43688</xdr:rowOff>
    </xdr:from>
    <xdr:to>
      <xdr:col>10</xdr:col>
      <xdr:colOff>165100</xdr:colOff>
      <xdr:row>41</xdr:row>
      <xdr:rowOff>145288</xdr:rowOff>
    </xdr:to>
    <xdr:sp macro="" textlink="">
      <xdr:nvSpPr>
        <xdr:cNvPr id="77" name="楕円 76">
          <a:extLst>
            <a:ext uri="{FF2B5EF4-FFF2-40B4-BE49-F238E27FC236}">
              <a16:creationId xmlns:a16="http://schemas.microsoft.com/office/drawing/2014/main" id="{A92F1C0D-2963-4499-84D2-4597FDDB2146}"/>
            </a:ext>
          </a:extLst>
        </xdr:cNvPr>
        <xdr:cNvSpPr/>
      </xdr:nvSpPr>
      <xdr:spPr>
        <a:xfrm>
          <a:off x="1739900" y="69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94488</xdr:rowOff>
    </xdr:from>
    <xdr:to>
      <xdr:col>15</xdr:col>
      <xdr:colOff>50800</xdr:colOff>
      <xdr:row>41</xdr:row>
      <xdr:rowOff>94488</xdr:rowOff>
    </xdr:to>
    <xdr:cxnSp macro="">
      <xdr:nvCxnSpPr>
        <xdr:cNvPr id="78" name="直線コネクタ 77">
          <a:extLst>
            <a:ext uri="{FF2B5EF4-FFF2-40B4-BE49-F238E27FC236}">
              <a16:creationId xmlns:a16="http://schemas.microsoft.com/office/drawing/2014/main" id="{EF51E5EE-6BBE-45CF-98BF-D3CFA1681A74}"/>
            </a:ext>
          </a:extLst>
        </xdr:cNvPr>
        <xdr:cNvCxnSpPr/>
      </xdr:nvCxnSpPr>
      <xdr:spPr>
        <a:xfrm>
          <a:off x="1790700" y="696772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41402</xdr:rowOff>
    </xdr:from>
    <xdr:to>
      <xdr:col>6</xdr:col>
      <xdr:colOff>38100</xdr:colOff>
      <xdr:row>41</xdr:row>
      <xdr:rowOff>143002</xdr:rowOff>
    </xdr:to>
    <xdr:sp macro="" textlink="">
      <xdr:nvSpPr>
        <xdr:cNvPr id="79" name="楕円 78">
          <a:extLst>
            <a:ext uri="{FF2B5EF4-FFF2-40B4-BE49-F238E27FC236}">
              <a16:creationId xmlns:a16="http://schemas.microsoft.com/office/drawing/2014/main" id="{B5D3BFB8-728E-4C18-8ABD-627D4B379EDD}"/>
            </a:ext>
          </a:extLst>
        </xdr:cNvPr>
        <xdr:cNvSpPr/>
      </xdr:nvSpPr>
      <xdr:spPr>
        <a:xfrm>
          <a:off x="965200" y="69146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92202</xdr:rowOff>
    </xdr:from>
    <xdr:to>
      <xdr:col>10</xdr:col>
      <xdr:colOff>114300</xdr:colOff>
      <xdr:row>41</xdr:row>
      <xdr:rowOff>94488</xdr:rowOff>
    </xdr:to>
    <xdr:cxnSp macro="">
      <xdr:nvCxnSpPr>
        <xdr:cNvPr id="80" name="直線コネクタ 79">
          <a:extLst>
            <a:ext uri="{FF2B5EF4-FFF2-40B4-BE49-F238E27FC236}">
              <a16:creationId xmlns:a16="http://schemas.microsoft.com/office/drawing/2014/main" id="{C520C877-53D5-40FA-B7B7-B425079E20DB}"/>
            </a:ext>
          </a:extLst>
        </xdr:cNvPr>
        <xdr:cNvCxnSpPr/>
      </xdr:nvCxnSpPr>
      <xdr:spPr>
        <a:xfrm>
          <a:off x="1008380" y="6965442"/>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845E96AC-B203-402B-BF05-55E075D5E43E}"/>
            </a:ext>
          </a:extLst>
        </xdr:cNvPr>
        <xdr:cNvSpPr txBox="1"/>
      </xdr:nvSpPr>
      <xdr:spPr>
        <a:xfrm>
          <a:off x="3170564" y="599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CFAB132E-0E0D-43D4-B1CA-0E98F5891C68}"/>
            </a:ext>
          </a:extLst>
        </xdr:cNvPr>
        <xdr:cNvSpPr txBox="1"/>
      </xdr:nvSpPr>
      <xdr:spPr>
        <a:xfrm>
          <a:off x="2385704" y="595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D09B77FA-86B7-4574-97AF-849FD90CDF30}"/>
            </a:ext>
          </a:extLst>
        </xdr:cNvPr>
        <xdr:cNvSpPr txBox="1"/>
      </xdr:nvSpPr>
      <xdr:spPr>
        <a:xfrm>
          <a:off x="1611004" y="592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a:extLst>
            <a:ext uri="{FF2B5EF4-FFF2-40B4-BE49-F238E27FC236}">
              <a16:creationId xmlns:a16="http://schemas.microsoft.com/office/drawing/2014/main" id="{AEF2D1B1-984E-4107-B96E-1ADF5782B75F}"/>
            </a:ext>
          </a:extLst>
        </xdr:cNvPr>
        <xdr:cNvSpPr txBox="1"/>
      </xdr:nvSpPr>
      <xdr:spPr>
        <a:xfrm>
          <a:off x="83630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118127</xdr:rowOff>
    </xdr:from>
    <xdr:ext cx="405111" cy="259045"/>
    <xdr:sp macro="" textlink="">
      <xdr:nvSpPr>
        <xdr:cNvPr id="85" name="n_1mainValue【道路】&#10;有形固定資産減価償却率">
          <a:extLst>
            <a:ext uri="{FF2B5EF4-FFF2-40B4-BE49-F238E27FC236}">
              <a16:creationId xmlns:a16="http://schemas.microsoft.com/office/drawing/2014/main" id="{D0176975-E0AC-475F-9AC5-3275BFB352EE}"/>
            </a:ext>
          </a:extLst>
        </xdr:cNvPr>
        <xdr:cNvSpPr txBox="1"/>
      </xdr:nvSpPr>
      <xdr:spPr>
        <a:xfrm>
          <a:off x="3170564"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136415</xdr:rowOff>
    </xdr:from>
    <xdr:ext cx="405111" cy="259045"/>
    <xdr:sp macro="" textlink="">
      <xdr:nvSpPr>
        <xdr:cNvPr id="86" name="n_2mainValue【道路】&#10;有形固定資産減価償却率">
          <a:extLst>
            <a:ext uri="{FF2B5EF4-FFF2-40B4-BE49-F238E27FC236}">
              <a16:creationId xmlns:a16="http://schemas.microsoft.com/office/drawing/2014/main" id="{655B77B6-BF3A-481A-B26B-A174FF66B1EA}"/>
            </a:ext>
          </a:extLst>
        </xdr:cNvPr>
        <xdr:cNvSpPr txBox="1"/>
      </xdr:nvSpPr>
      <xdr:spPr>
        <a:xfrm>
          <a:off x="2385704" y="700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136415</xdr:rowOff>
    </xdr:from>
    <xdr:ext cx="405111" cy="259045"/>
    <xdr:sp macro="" textlink="">
      <xdr:nvSpPr>
        <xdr:cNvPr id="87" name="n_3mainValue【道路】&#10;有形固定資産減価償却率">
          <a:extLst>
            <a:ext uri="{FF2B5EF4-FFF2-40B4-BE49-F238E27FC236}">
              <a16:creationId xmlns:a16="http://schemas.microsoft.com/office/drawing/2014/main" id="{D9E5BA6C-0E00-4735-9E47-37B663B1E537}"/>
            </a:ext>
          </a:extLst>
        </xdr:cNvPr>
        <xdr:cNvSpPr txBox="1"/>
      </xdr:nvSpPr>
      <xdr:spPr>
        <a:xfrm>
          <a:off x="1611004" y="700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134129</xdr:rowOff>
    </xdr:from>
    <xdr:ext cx="405111" cy="259045"/>
    <xdr:sp macro="" textlink="">
      <xdr:nvSpPr>
        <xdr:cNvPr id="88" name="n_4mainValue【道路】&#10;有形固定資産減価償却率">
          <a:extLst>
            <a:ext uri="{FF2B5EF4-FFF2-40B4-BE49-F238E27FC236}">
              <a16:creationId xmlns:a16="http://schemas.microsoft.com/office/drawing/2014/main" id="{B0D69950-5B56-4CF1-9FD4-1E8803B156E1}"/>
            </a:ext>
          </a:extLst>
        </xdr:cNvPr>
        <xdr:cNvSpPr txBox="1"/>
      </xdr:nvSpPr>
      <xdr:spPr>
        <a:xfrm>
          <a:off x="836304" y="700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D3982E3-74EB-4835-A86A-49687AF1B67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A3A31D7-E406-418D-A842-09C24FB47FD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9826558-A1CC-4633-A60F-7375FFBD853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C144C33-A013-4B71-A275-CC83E5BE2A7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0DBF28C-92E6-4F46-A9EA-EAB88273FA4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BCBFC38-7569-4368-A7ED-92E29394411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CD56E7D-F768-4D12-9F8F-89938C26E64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E04D47D-A41A-4174-95DA-541118B5253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0899030-58D2-4F60-BF68-6DC4D4104A7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D94712A-E9D6-4B3D-8661-38A6D44F8DC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FF925192-6B50-4421-B559-C11DE90FF60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120EB141-AED9-480F-81C6-76D31B9D4F43}"/>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C8B52648-B20F-4F52-BC8B-41FCB34154F5}"/>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B8A588AE-FDF0-465B-85B4-58F329928469}"/>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DC485D77-278B-4974-85B1-87D0606AAF27}"/>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CEFAC4C2-40B6-43F8-A173-81261500A896}"/>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66F8832A-51DA-40BC-93B4-3B8C772ABD1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83F5DC31-F487-4B74-B5DB-A819B7E31D99}"/>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FF728580-FCF5-4A6C-B072-E705CF47D921}"/>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A9D8F295-AC8C-4CC9-8DBF-493859FA7AA3}"/>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8EEDDAD9-D84A-4F9D-AC27-497473B142CE}"/>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26878583-E3D9-4317-804A-5026A6D22E5A}"/>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DCFFA51-2FA1-4413-8F74-86D6832F053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AF1C264-141C-4C78-B4A4-961C412F4DB3}"/>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DB3115B-82AC-49A8-9E41-E952EDD45C4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097E3312-FEE2-4A63-A391-501A36A2D12D}"/>
            </a:ext>
          </a:extLst>
        </xdr:cNvPr>
        <xdr:cNvCxnSpPr/>
      </xdr:nvCxnSpPr>
      <xdr:spPr>
        <a:xfrm flipV="1">
          <a:off x="9219565" y="5706433"/>
          <a:ext cx="0" cy="1343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11C4F037-957A-40E0-845E-A733CD91CC9E}"/>
            </a:ext>
          </a:extLst>
        </xdr:cNvPr>
        <xdr:cNvSpPr txBox="1"/>
      </xdr:nvSpPr>
      <xdr:spPr>
        <a:xfrm>
          <a:off x="9258300" y="705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1E3501D4-708A-4250-B0AD-FE48DF08F07C}"/>
            </a:ext>
          </a:extLst>
        </xdr:cNvPr>
        <xdr:cNvCxnSpPr/>
      </xdr:nvCxnSpPr>
      <xdr:spPr>
        <a:xfrm>
          <a:off x="9154160" y="7050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8B91C52D-2216-41AD-8617-4AFE2A255688}"/>
            </a:ext>
          </a:extLst>
        </xdr:cNvPr>
        <xdr:cNvSpPr txBox="1"/>
      </xdr:nvSpPr>
      <xdr:spPr>
        <a:xfrm>
          <a:off x="9258300" y="54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54767E15-6F8B-445C-AE91-B70454F03DE6}"/>
            </a:ext>
          </a:extLst>
        </xdr:cNvPr>
        <xdr:cNvCxnSpPr/>
      </xdr:nvCxnSpPr>
      <xdr:spPr>
        <a:xfrm>
          <a:off x="9154160" y="5706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6EFD57FD-5112-43BA-9CA7-370DB4AC0324}"/>
            </a:ext>
          </a:extLst>
        </xdr:cNvPr>
        <xdr:cNvSpPr txBox="1"/>
      </xdr:nvSpPr>
      <xdr:spPr>
        <a:xfrm>
          <a:off x="9258300" y="667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1149908F-5694-43DE-BE95-13F91AD1B4DA}"/>
            </a:ext>
          </a:extLst>
        </xdr:cNvPr>
        <xdr:cNvSpPr/>
      </xdr:nvSpPr>
      <xdr:spPr>
        <a:xfrm>
          <a:off x="9192260" y="6820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B0950EE7-AA1A-4CC8-9CF3-E271C9F8CAE8}"/>
            </a:ext>
          </a:extLst>
        </xdr:cNvPr>
        <xdr:cNvSpPr/>
      </xdr:nvSpPr>
      <xdr:spPr>
        <a:xfrm>
          <a:off x="8445500" y="6825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4DE7DF28-352D-4311-9836-02D028F3CF12}"/>
            </a:ext>
          </a:extLst>
        </xdr:cNvPr>
        <xdr:cNvSpPr/>
      </xdr:nvSpPr>
      <xdr:spPr>
        <a:xfrm>
          <a:off x="7670800" y="6829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BFDF5DA6-A291-450F-9745-8915F47A1907}"/>
            </a:ext>
          </a:extLst>
        </xdr:cNvPr>
        <xdr:cNvSpPr/>
      </xdr:nvSpPr>
      <xdr:spPr>
        <a:xfrm>
          <a:off x="6873240" y="68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945C1F4F-A227-4150-8B86-0A06EB8772B1}"/>
            </a:ext>
          </a:extLst>
        </xdr:cNvPr>
        <xdr:cNvSpPr/>
      </xdr:nvSpPr>
      <xdr:spPr>
        <a:xfrm>
          <a:off x="6098540" y="68072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6E3CE4C-2BB3-4E93-9A91-AC076CC807F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93B4F3B-3275-48B4-BA0D-59F5EA09275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139C8A9-7C1F-42E1-AF02-C607A5FADC6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F0C87B-6006-4E72-9BD3-1757BBE51E9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4A93113-D118-4E14-B10E-9F23A04E743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123829</xdr:rowOff>
    </xdr:from>
    <xdr:to>
      <xdr:col>55</xdr:col>
      <xdr:colOff>50800</xdr:colOff>
      <xdr:row>41</xdr:row>
      <xdr:rowOff>53979</xdr:rowOff>
    </xdr:to>
    <xdr:sp macro="" textlink="">
      <xdr:nvSpPr>
        <xdr:cNvPr id="130" name="楕円 129">
          <a:extLst>
            <a:ext uri="{FF2B5EF4-FFF2-40B4-BE49-F238E27FC236}">
              <a16:creationId xmlns:a16="http://schemas.microsoft.com/office/drawing/2014/main" id="{79F200CF-0CCA-4B09-A9BE-55577BE46790}"/>
            </a:ext>
          </a:extLst>
        </xdr:cNvPr>
        <xdr:cNvSpPr/>
      </xdr:nvSpPr>
      <xdr:spPr>
        <a:xfrm>
          <a:off x="9192260" y="68294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102256</xdr:rowOff>
    </xdr:from>
    <xdr:ext cx="534377" cy="259045"/>
    <xdr:sp macro="" textlink="">
      <xdr:nvSpPr>
        <xdr:cNvPr id="131" name="【道路】&#10;一人当たり延長該当値テキスト">
          <a:extLst>
            <a:ext uri="{FF2B5EF4-FFF2-40B4-BE49-F238E27FC236}">
              <a16:creationId xmlns:a16="http://schemas.microsoft.com/office/drawing/2014/main" id="{95780877-17E8-43CA-B289-394B1EAF3CA1}"/>
            </a:ext>
          </a:extLst>
        </xdr:cNvPr>
        <xdr:cNvSpPr txBox="1"/>
      </xdr:nvSpPr>
      <xdr:spPr>
        <a:xfrm>
          <a:off x="9258300" y="680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143814</xdr:rowOff>
    </xdr:from>
    <xdr:to>
      <xdr:col>50</xdr:col>
      <xdr:colOff>165100</xdr:colOff>
      <xdr:row>41</xdr:row>
      <xdr:rowOff>73964</xdr:rowOff>
    </xdr:to>
    <xdr:sp macro="" textlink="">
      <xdr:nvSpPr>
        <xdr:cNvPr id="132" name="楕円 131">
          <a:extLst>
            <a:ext uri="{FF2B5EF4-FFF2-40B4-BE49-F238E27FC236}">
              <a16:creationId xmlns:a16="http://schemas.microsoft.com/office/drawing/2014/main" id="{E7EC0340-4B3C-473A-94DD-980278D927DE}"/>
            </a:ext>
          </a:extLst>
        </xdr:cNvPr>
        <xdr:cNvSpPr/>
      </xdr:nvSpPr>
      <xdr:spPr>
        <a:xfrm>
          <a:off x="8445500" y="6849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3179</xdr:rowOff>
    </xdr:from>
    <xdr:to>
      <xdr:col>55</xdr:col>
      <xdr:colOff>0</xdr:colOff>
      <xdr:row>41</xdr:row>
      <xdr:rowOff>23164</xdr:rowOff>
    </xdr:to>
    <xdr:cxnSp macro="">
      <xdr:nvCxnSpPr>
        <xdr:cNvPr id="133" name="直線コネクタ 132">
          <a:extLst>
            <a:ext uri="{FF2B5EF4-FFF2-40B4-BE49-F238E27FC236}">
              <a16:creationId xmlns:a16="http://schemas.microsoft.com/office/drawing/2014/main" id="{CCE33234-A9F4-4D5C-9F48-4D08C3AE6099}"/>
            </a:ext>
          </a:extLst>
        </xdr:cNvPr>
        <xdr:cNvCxnSpPr/>
      </xdr:nvCxnSpPr>
      <xdr:spPr>
        <a:xfrm flipV="1">
          <a:off x="8496300" y="6876419"/>
          <a:ext cx="723900" cy="1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130556</xdr:rowOff>
    </xdr:from>
    <xdr:to>
      <xdr:col>46</xdr:col>
      <xdr:colOff>38100</xdr:colOff>
      <xdr:row>41</xdr:row>
      <xdr:rowOff>60706</xdr:rowOff>
    </xdr:to>
    <xdr:sp macro="" textlink="">
      <xdr:nvSpPr>
        <xdr:cNvPr id="134" name="楕円 133">
          <a:extLst>
            <a:ext uri="{FF2B5EF4-FFF2-40B4-BE49-F238E27FC236}">
              <a16:creationId xmlns:a16="http://schemas.microsoft.com/office/drawing/2014/main" id="{88B1811E-95F4-4CD1-99A6-E61AC1DF93D1}"/>
            </a:ext>
          </a:extLst>
        </xdr:cNvPr>
        <xdr:cNvSpPr/>
      </xdr:nvSpPr>
      <xdr:spPr>
        <a:xfrm>
          <a:off x="7670800" y="68361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9906</xdr:rowOff>
    </xdr:from>
    <xdr:to>
      <xdr:col>50</xdr:col>
      <xdr:colOff>114300</xdr:colOff>
      <xdr:row>41</xdr:row>
      <xdr:rowOff>23164</xdr:rowOff>
    </xdr:to>
    <xdr:cxnSp macro="">
      <xdr:nvCxnSpPr>
        <xdr:cNvPr id="135" name="直線コネクタ 134">
          <a:extLst>
            <a:ext uri="{FF2B5EF4-FFF2-40B4-BE49-F238E27FC236}">
              <a16:creationId xmlns:a16="http://schemas.microsoft.com/office/drawing/2014/main" id="{C4E983CB-A575-4702-A897-71C6967A49E7}"/>
            </a:ext>
          </a:extLst>
        </xdr:cNvPr>
        <xdr:cNvCxnSpPr/>
      </xdr:nvCxnSpPr>
      <xdr:spPr>
        <a:xfrm>
          <a:off x="7713980" y="6883146"/>
          <a:ext cx="78232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133462</xdr:rowOff>
    </xdr:from>
    <xdr:to>
      <xdr:col>41</xdr:col>
      <xdr:colOff>101600</xdr:colOff>
      <xdr:row>41</xdr:row>
      <xdr:rowOff>63612</xdr:rowOff>
    </xdr:to>
    <xdr:sp macro="" textlink="">
      <xdr:nvSpPr>
        <xdr:cNvPr id="136" name="楕円 135">
          <a:extLst>
            <a:ext uri="{FF2B5EF4-FFF2-40B4-BE49-F238E27FC236}">
              <a16:creationId xmlns:a16="http://schemas.microsoft.com/office/drawing/2014/main" id="{A19A1030-756F-4E92-BED9-F201F4B90A58}"/>
            </a:ext>
          </a:extLst>
        </xdr:cNvPr>
        <xdr:cNvSpPr/>
      </xdr:nvSpPr>
      <xdr:spPr>
        <a:xfrm>
          <a:off x="6873240" y="68390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9906</xdr:rowOff>
    </xdr:from>
    <xdr:to>
      <xdr:col>45</xdr:col>
      <xdr:colOff>177800</xdr:colOff>
      <xdr:row>41</xdr:row>
      <xdr:rowOff>12812</xdr:rowOff>
    </xdr:to>
    <xdr:cxnSp macro="">
      <xdr:nvCxnSpPr>
        <xdr:cNvPr id="137" name="直線コネクタ 136">
          <a:extLst>
            <a:ext uri="{FF2B5EF4-FFF2-40B4-BE49-F238E27FC236}">
              <a16:creationId xmlns:a16="http://schemas.microsoft.com/office/drawing/2014/main" id="{E714AB46-301E-4A26-B87C-18739CA0CB76}"/>
            </a:ext>
          </a:extLst>
        </xdr:cNvPr>
        <xdr:cNvCxnSpPr/>
      </xdr:nvCxnSpPr>
      <xdr:spPr>
        <a:xfrm flipV="1">
          <a:off x="6924040" y="6883146"/>
          <a:ext cx="789940" cy="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137120</xdr:rowOff>
    </xdr:from>
    <xdr:to>
      <xdr:col>36</xdr:col>
      <xdr:colOff>165100</xdr:colOff>
      <xdr:row>41</xdr:row>
      <xdr:rowOff>67270</xdr:rowOff>
    </xdr:to>
    <xdr:sp macro="" textlink="">
      <xdr:nvSpPr>
        <xdr:cNvPr id="138" name="楕円 137">
          <a:extLst>
            <a:ext uri="{FF2B5EF4-FFF2-40B4-BE49-F238E27FC236}">
              <a16:creationId xmlns:a16="http://schemas.microsoft.com/office/drawing/2014/main" id="{51F114E7-788E-4DEA-9332-07D0F5270BCE}"/>
            </a:ext>
          </a:extLst>
        </xdr:cNvPr>
        <xdr:cNvSpPr/>
      </xdr:nvSpPr>
      <xdr:spPr>
        <a:xfrm>
          <a:off x="6098540" y="6842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12812</xdr:rowOff>
    </xdr:from>
    <xdr:to>
      <xdr:col>41</xdr:col>
      <xdr:colOff>50800</xdr:colOff>
      <xdr:row>41</xdr:row>
      <xdr:rowOff>16470</xdr:rowOff>
    </xdr:to>
    <xdr:cxnSp macro="">
      <xdr:nvCxnSpPr>
        <xdr:cNvPr id="139" name="直線コネクタ 138">
          <a:extLst>
            <a:ext uri="{FF2B5EF4-FFF2-40B4-BE49-F238E27FC236}">
              <a16:creationId xmlns:a16="http://schemas.microsoft.com/office/drawing/2014/main" id="{25431FF9-1E50-4448-8224-9C42985C71B0}"/>
            </a:ext>
          </a:extLst>
        </xdr:cNvPr>
        <xdr:cNvCxnSpPr/>
      </xdr:nvCxnSpPr>
      <xdr:spPr>
        <a:xfrm flipV="1">
          <a:off x="6149340" y="6886052"/>
          <a:ext cx="7747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7BCAC434-E57A-4F2B-85B0-D202FD93FCE6}"/>
            </a:ext>
          </a:extLst>
        </xdr:cNvPr>
        <xdr:cNvSpPr txBox="1"/>
      </xdr:nvSpPr>
      <xdr:spPr>
        <a:xfrm>
          <a:off x="8239271" y="660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AC91BD1A-D2D9-4955-B042-69C2F09CFF53}"/>
            </a:ext>
          </a:extLst>
        </xdr:cNvPr>
        <xdr:cNvSpPr txBox="1"/>
      </xdr:nvSpPr>
      <xdr:spPr>
        <a:xfrm>
          <a:off x="7477271" y="660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C18EA52A-77C0-4842-883B-FFE2EB21BFA2}"/>
            </a:ext>
          </a:extLst>
        </xdr:cNvPr>
        <xdr:cNvSpPr txBox="1"/>
      </xdr:nvSpPr>
      <xdr:spPr>
        <a:xfrm>
          <a:off x="6702571" y="66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AD6C3D9D-80C4-4B36-B2A9-2B1E2E03DBC8}"/>
            </a:ext>
          </a:extLst>
        </xdr:cNvPr>
        <xdr:cNvSpPr txBox="1"/>
      </xdr:nvSpPr>
      <xdr:spPr>
        <a:xfrm>
          <a:off x="5905011" y="658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65091</xdr:rowOff>
    </xdr:from>
    <xdr:ext cx="534377" cy="259045"/>
    <xdr:sp macro="" textlink="">
      <xdr:nvSpPr>
        <xdr:cNvPr id="144" name="n_1mainValue【道路】&#10;一人当たり延長">
          <a:extLst>
            <a:ext uri="{FF2B5EF4-FFF2-40B4-BE49-F238E27FC236}">
              <a16:creationId xmlns:a16="http://schemas.microsoft.com/office/drawing/2014/main" id="{46105273-99A0-44C4-A3EE-A086EE560090}"/>
            </a:ext>
          </a:extLst>
        </xdr:cNvPr>
        <xdr:cNvSpPr txBox="1"/>
      </xdr:nvSpPr>
      <xdr:spPr>
        <a:xfrm>
          <a:off x="8239271" y="693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51833</xdr:rowOff>
    </xdr:from>
    <xdr:ext cx="534377" cy="259045"/>
    <xdr:sp macro="" textlink="">
      <xdr:nvSpPr>
        <xdr:cNvPr id="145" name="n_2mainValue【道路】&#10;一人当たり延長">
          <a:extLst>
            <a:ext uri="{FF2B5EF4-FFF2-40B4-BE49-F238E27FC236}">
              <a16:creationId xmlns:a16="http://schemas.microsoft.com/office/drawing/2014/main" id="{EC808375-4EBA-48DD-8BA4-907D7C466C99}"/>
            </a:ext>
          </a:extLst>
        </xdr:cNvPr>
        <xdr:cNvSpPr txBox="1"/>
      </xdr:nvSpPr>
      <xdr:spPr>
        <a:xfrm>
          <a:off x="7477271" y="692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54739</xdr:rowOff>
    </xdr:from>
    <xdr:ext cx="534377" cy="259045"/>
    <xdr:sp macro="" textlink="">
      <xdr:nvSpPr>
        <xdr:cNvPr id="146" name="n_3mainValue【道路】&#10;一人当たり延長">
          <a:extLst>
            <a:ext uri="{FF2B5EF4-FFF2-40B4-BE49-F238E27FC236}">
              <a16:creationId xmlns:a16="http://schemas.microsoft.com/office/drawing/2014/main" id="{8A56E24D-A035-4860-A12E-BA6419D48521}"/>
            </a:ext>
          </a:extLst>
        </xdr:cNvPr>
        <xdr:cNvSpPr txBox="1"/>
      </xdr:nvSpPr>
      <xdr:spPr>
        <a:xfrm>
          <a:off x="6702571" y="692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58397</xdr:rowOff>
    </xdr:from>
    <xdr:ext cx="534377" cy="259045"/>
    <xdr:sp macro="" textlink="">
      <xdr:nvSpPr>
        <xdr:cNvPr id="147" name="n_4mainValue【道路】&#10;一人当たり延長">
          <a:extLst>
            <a:ext uri="{FF2B5EF4-FFF2-40B4-BE49-F238E27FC236}">
              <a16:creationId xmlns:a16="http://schemas.microsoft.com/office/drawing/2014/main" id="{00C822BD-B028-4AC8-9B32-C1131EF5652A}"/>
            </a:ext>
          </a:extLst>
        </xdr:cNvPr>
        <xdr:cNvSpPr txBox="1"/>
      </xdr:nvSpPr>
      <xdr:spPr>
        <a:xfrm>
          <a:off x="5905011" y="693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1B6810A-762E-4368-BFF1-AE288CEBB4E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13D4FD4-8AFC-48FC-B5E6-CE665BA79DC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9399945-E129-4DE5-9002-748BF5F88A4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9C427DA-56CE-4FA4-8CF7-3878F484069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CB89326-E6A8-4E64-96D7-439993298AB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387E5A9-2251-4CB5-B02A-F31FEFEA0E6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D6BF450-BD3F-4394-8624-6670DF17809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B341803-146B-49C9-999F-15D61B307CC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4F181D0-D2FE-4035-A9BF-CB1F295EB81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3BC00CB-B12B-4FA6-BB3D-4B03FA57F14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ECEA91E-D8A3-4102-AF2D-48168C96D1A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D226A40C-ED9E-422B-B41A-9B242086813E}"/>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7F8849E-62B1-4233-B231-955DDE0CCB09}"/>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337641A-DE60-45F0-A6CC-EE7FFA57EC54}"/>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C7BDFB63-B7B7-4C35-B174-70B5F0A5E516}"/>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D42F7E80-FF2F-4D26-871C-87982FFB4ED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848C60A4-5D2A-4772-BE30-206261122EFA}"/>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40316464-95D0-4B49-B388-EB6EEE65374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4D9F9AF8-5E48-4EAD-A3F9-C40E59EEA5D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37527B3F-7410-4852-A13F-316C8227296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39865A61-A25C-4809-B7B5-D48741E97933}"/>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CFCB588-890B-4F7A-8D7B-2CE47F676B0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4BB981CE-D975-476E-B570-ED354D1CA34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6545F026-3660-4100-9F4F-08063F6A433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A1003043-974B-46E4-B956-21DC9936D693}"/>
            </a:ext>
          </a:extLst>
        </xdr:cNvPr>
        <xdr:cNvCxnSpPr/>
      </xdr:nvCxnSpPr>
      <xdr:spPr>
        <a:xfrm flipV="1">
          <a:off x="4086225" y="938784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263DD849-43D5-4557-9FCE-4F2B207751AD}"/>
            </a:ext>
          </a:extLst>
        </xdr:cNvPr>
        <xdr:cNvSpPr txBox="1"/>
      </xdr:nvSpPr>
      <xdr:spPr>
        <a:xfrm>
          <a:off x="412496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517A3816-7859-4928-8EAD-FE4E49C90F21}"/>
            </a:ext>
          </a:extLst>
        </xdr:cNvPr>
        <xdr:cNvCxnSpPr/>
      </xdr:nvCxnSpPr>
      <xdr:spPr>
        <a:xfrm>
          <a:off x="4020820" y="1067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46D0B28D-5577-4119-A3F7-030BA775F057}"/>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E04CF37B-EFE3-464D-ACC2-F82E1D22C0F5}"/>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BB908FBC-EFDC-4382-9C49-897D4B4BF9A9}"/>
            </a:ext>
          </a:extLst>
        </xdr:cNvPr>
        <xdr:cNvSpPr txBox="1"/>
      </xdr:nvSpPr>
      <xdr:spPr>
        <a:xfrm>
          <a:off x="4124960" y="9961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87ACA358-ED5C-4590-892E-2F70D251076B}"/>
            </a:ext>
          </a:extLst>
        </xdr:cNvPr>
        <xdr:cNvSpPr/>
      </xdr:nvSpPr>
      <xdr:spPr>
        <a:xfrm>
          <a:off x="403606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A4D6383A-A3E2-4B73-81DB-6E36853846B5}"/>
            </a:ext>
          </a:extLst>
        </xdr:cNvPr>
        <xdr:cNvSpPr/>
      </xdr:nvSpPr>
      <xdr:spPr>
        <a:xfrm>
          <a:off x="3312160" y="10060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392C4079-CB4C-4C99-BCA6-1566FC7E1922}"/>
            </a:ext>
          </a:extLst>
        </xdr:cNvPr>
        <xdr:cNvSpPr/>
      </xdr:nvSpPr>
      <xdr:spPr>
        <a:xfrm>
          <a:off x="2514600" y="1004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30BDF796-37C9-4F3C-AA56-A2E93ECE1380}"/>
            </a:ext>
          </a:extLst>
        </xdr:cNvPr>
        <xdr:cNvSpPr/>
      </xdr:nvSpPr>
      <xdr:spPr>
        <a:xfrm>
          <a:off x="1739900" y="1001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17EE751E-8A62-416A-A73C-CE836B83689C}"/>
            </a:ext>
          </a:extLst>
        </xdr:cNvPr>
        <xdr:cNvSpPr/>
      </xdr:nvSpPr>
      <xdr:spPr>
        <a:xfrm>
          <a:off x="965200" y="100133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AA11C92-D5CF-476B-A105-2F75F60B79A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5BE6008-3FF0-47FF-BD78-1608AC0BA20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72DF3B4-2CAF-46DD-9D21-820157F1DBC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6134DD9-1774-450C-9840-27BD6061027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0F24F46-DED5-46B9-96DC-5127A5FB8A7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8" name="楕円 187">
          <a:extLst>
            <a:ext uri="{FF2B5EF4-FFF2-40B4-BE49-F238E27FC236}">
              <a16:creationId xmlns:a16="http://schemas.microsoft.com/office/drawing/2014/main" id="{308650F5-E544-4DE4-B745-A5155FDB0FBF}"/>
            </a:ext>
          </a:extLst>
        </xdr:cNvPr>
        <xdr:cNvSpPr/>
      </xdr:nvSpPr>
      <xdr:spPr>
        <a:xfrm>
          <a:off x="4036060" y="1022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144797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A4E7617E-9D85-44A1-9B41-E347203796B8}"/>
            </a:ext>
          </a:extLst>
        </xdr:cNvPr>
        <xdr:cNvSpPr txBox="1"/>
      </xdr:nvSpPr>
      <xdr:spPr>
        <a:xfrm>
          <a:off x="4124960"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190" name="楕円 189">
          <a:extLst>
            <a:ext uri="{FF2B5EF4-FFF2-40B4-BE49-F238E27FC236}">
              <a16:creationId xmlns:a16="http://schemas.microsoft.com/office/drawing/2014/main" id="{5D3D96D6-7D89-4E4F-ADF7-C1DAF63DDC26}"/>
            </a:ext>
          </a:extLst>
        </xdr:cNvPr>
        <xdr:cNvSpPr/>
      </xdr:nvSpPr>
      <xdr:spPr>
        <a:xfrm>
          <a:off x="3312160" y="10194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45720</xdr:rowOff>
    </xdr:to>
    <xdr:cxnSp macro="">
      <xdr:nvCxnSpPr>
        <xdr:cNvPr id="191" name="直線コネクタ 190">
          <a:extLst>
            <a:ext uri="{FF2B5EF4-FFF2-40B4-BE49-F238E27FC236}">
              <a16:creationId xmlns:a16="http://schemas.microsoft.com/office/drawing/2014/main" id="{B76B8AB4-F280-4FCB-B59F-ED612255A4BF}"/>
            </a:ext>
          </a:extLst>
        </xdr:cNvPr>
        <xdr:cNvCxnSpPr/>
      </xdr:nvCxnSpPr>
      <xdr:spPr>
        <a:xfrm>
          <a:off x="3355340" y="1024128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105410</xdr:rowOff>
    </xdr:from>
    <xdr:to>
      <xdr:col>15</xdr:col>
      <xdr:colOff>101600</xdr:colOff>
      <xdr:row>61</xdr:row>
      <xdr:rowOff>35560</xdr:rowOff>
    </xdr:to>
    <xdr:sp macro="" textlink="">
      <xdr:nvSpPr>
        <xdr:cNvPr id="192" name="楕円 191">
          <a:extLst>
            <a:ext uri="{FF2B5EF4-FFF2-40B4-BE49-F238E27FC236}">
              <a16:creationId xmlns:a16="http://schemas.microsoft.com/office/drawing/2014/main" id="{9B560EEC-24B6-4DD1-AE32-8FD25390380B}"/>
            </a:ext>
          </a:extLst>
        </xdr:cNvPr>
        <xdr:cNvSpPr/>
      </xdr:nvSpPr>
      <xdr:spPr>
        <a:xfrm>
          <a:off x="2514600" y="1016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156210</xdr:rowOff>
    </xdr:from>
    <xdr:to>
      <xdr:col>19</xdr:col>
      <xdr:colOff>177800</xdr:colOff>
      <xdr:row>61</xdr:row>
      <xdr:rowOff>15240</xdr:rowOff>
    </xdr:to>
    <xdr:cxnSp macro="">
      <xdr:nvCxnSpPr>
        <xdr:cNvPr id="193" name="直線コネクタ 192">
          <a:extLst>
            <a:ext uri="{FF2B5EF4-FFF2-40B4-BE49-F238E27FC236}">
              <a16:creationId xmlns:a16="http://schemas.microsoft.com/office/drawing/2014/main" id="{0A85306F-0F98-4C01-92CD-7C06BAA50ABB}"/>
            </a:ext>
          </a:extLst>
        </xdr:cNvPr>
        <xdr:cNvCxnSpPr/>
      </xdr:nvCxnSpPr>
      <xdr:spPr>
        <a:xfrm>
          <a:off x="2565400" y="1021461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73025</xdr:rowOff>
    </xdr:from>
    <xdr:to>
      <xdr:col>10</xdr:col>
      <xdr:colOff>165100</xdr:colOff>
      <xdr:row>61</xdr:row>
      <xdr:rowOff>3175</xdr:rowOff>
    </xdr:to>
    <xdr:sp macro="" textlink="">
      <xdr:nvSpPr>
        <xdr:cNvPr id="194" name="楕円 193">
          <a:extLst>
            <a:ext uri="{FF2B5EF4-FFF2-40B4-BE49-F238E27FC236}">
              <a16:creationId xmlns:a16="http://schemas.microsoft.com/office/drawing/2014/main" id="{919D428B-D78F-4815-A699-9E6557539B82}"/>
            </a:ext>
          </a:extLst>
        </xdr:cNvPr>
        <xdr:cNvSpPr/>
      </xdr:nvSpPr>
      <xdr:spPr>
        <a:xfrm>
          <a:off x="1739900" y="1013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123825</xdr:rowOff>
    </xdr:from>
    <xdr:to>
      <xdr:col>15</xdr:col>
      <xdr:colOff>50800</xdr:colOff>
      <xdr:row>60</xdr:row>
      <xdr:rowOff>156210</xdr:rowOff>
    </xdr:to>
    <xdr:cxnSp macro="">
      <xdr:nvCxnSpPr>
        <xdr:cNvPr id="195" name="直線コネクタ 194">
          <a:extLst>
            <a:ext uri="{FF2B5EF4-FFF2-40B4-BE49-F238E27FC236}">
              <a16:creationId xmlns:a16="http://schemas.microsoft.com/office/drawing/2014/main" id="{DAA828D0-B9B9-45E8-8555-823FC8D4F3E7}"/>
            </a:ext>
          </a:extLst>
        </xdr:cNvPr>
        <xdr:cNvCxnSpPr/>
      </xdr:nvCxnSpPr>
      <xdr:spPr>
        <a:xfrm>
          <a:off x="1790700" y="1018222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42545</xdr:rowOff>
    </xdr:from>
    <xdr:to>
      <xdr:col>6</xdr:col>
      <xdr:colOff>38100</xdr:colOff>
      <xdr:row>60</xdr:row>
      <xdr:rowOff>144145</xdr:rowOff>
    </xdr:to>
    <xdr:sp macro="" textlink="">
      <xdr:nvSpPr>
        <xdr:cNvPr id="196" name="楕円 195">
          <a:extLst>
            <a:ext uri="{FF2B5EF4-FFF2-40B4-BE49-F238E27FC236}">
              <a16:creationId xmlns:a16="http://schemas.microsoft.com/office/drawing/2014/main" id="{46772699-FA73-47C1-83BF-AB83DC4326F4}"/>
            </a:ext>
          </a:extLst>
        </xdr:cNvPr>
        <xdr:cNvSpPr/>
      </xdr:nvSpPr>
      <xdr:spPr>
        <a:xfrm>
          <a:off x="965200" y="101009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93345</xdr:rowOff>
    </xdr:from>
    <xdr:to>
      <xdr:col>10</xdr:col>
      <xdr:colOff>114300</xdr:colOff>
      <xdr:row>60</xdr:row>
      <xdr:rowOff>123825</xdr:rowOff>
    </xdr:to>
    <xdr:cxnSp macro="">
      <xdr:nvCxnSpPr>
        <xdr:cNvPr id="197" name="直線コネクタ 196">
          <a:extLst>
            <a:ext uri="{FF2B5EF4-FFF2-40B4-BE49-F238E27FC236}">
              <a16:creationId xmlns:a16="http://schemas.microsoft.com/office/drawing/2014/main" id="{A22BE8CD-846D-46B3-AB4B-A0169A9FC14F}"/>
            </a:ext>
          </a:extLst>
        </xdr:cNvPr>
        <xdr:cNvCxnSpPr/>
      </xdr:nvCxnSpPr>
      <xdr:spPr>
        <a:xfrm>
          <a:off x="1008380" y="1015174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35048CBA-0F23-4CF7-A12E-D3464C455704}"/>
            </a:ext>
          </a:extLst>
        </xdr:cNvPr>
        <xdr:cNvSpPr txBox="1"/>
      </xdr:nvSpPr>
      <xdr:spPr>
        <a:xfrm>
          <a:off x="317056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D8513626-8BD5-469A-8310-DA16CBF4286B}"/>
            </a:ext>
          </a:extLst>
        </xdr:cNvPr>
        <xdr:cNvSpPr txBox="1"/>
      </xdr:nvSpPr>
      <xdr:spPr>
        <a:xfrm>
          <a:off x="238570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C201DE3-11FC-4D70-8B16-92DEB83809D2}"/>
            </a:ext>
          </a:extLst>
        </xdr:cNvPr>
        <xdr:cNvSpPr txBox="1"/>
      </xdr:nvSpPr>
      <xdr:spPr>
        <a:xfrm>
          <a:off x="161100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9F336CA2-6E6F-470C-9E59-92E97809F60A}"/>
            </a:ext>
          </a:extLst>
        </xdr:cNvPr>
        <xdr:cNvSpPr txBox="1"/>
      </xdr:nvSpPr>
      <xdr:spPr>
        <a:xfrm>
          <a:off x="83630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5998A47-3357-49A0-BE0C-8E563EEC8429}"/>
            </a:ext>
          </a:extLst>
        </xdr:cNvPr>
        <xdr:cNvSpPr txBox="1"/>
      </xdr:nvSpPr>
      <xdr:spPr>
        <a:xfrm>
          <a:off x="317056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26687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D82B0F1D-2ACE-428A-A1A0-8DF96E03DB6C}"/>
            </a:ext>
          </a:extLst>
        </xdr:cNvPr>
        <xdr:cNvSpPr txBox="1"/>
      </xdr:nvSpPr>
      <xdr:spPr>
        <a:xfrm>
          <a:off x="238570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165752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791CB5F1-8DA2-4C1D-8F84-DA40F28A4CA0}"/>
            </a:ext>
          </a:extLst>
        </xdr:cNvPr>
        <xdr:cNvSpPr txBox="1"/>
      </xdr:nvSpPr>
      <xdr:spPr>
        <a:xfrm>
          <a:off x="161100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135272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2B01F351-4A24-4252-8632-0B57C8DFC004}"/>
            </a:ext>
          </a:extLst>
        </xdr:cNvPr>
        <xdr:cNvSpPr txBox="1"/>
      </xdr:nvSpPr>
      <xdr:spPr>
        <a:xfrm>
          <a:off x="83630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C08F1CD-537E-49F7-999F-7EFE0AD5662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C35F85C-F42E-4F7F-9AAF-A4FCDDA6850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9627832-F5D5-4930-891F-7DB99D54A1D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C3D842A-0B2B-493B-BA79-63B03DE6D2D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F3C5935-57F1-4C80-BA7D-4E2BF6C1F8D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8569B1F-8B00-4E4B-BF14-5099B083A74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3591D012-9052-4A9A-97BA-318429AC508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B683D88-A0E3-4281-8540-6C761A056E7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E161625-480D-4577-A317-90708C95AB9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F5119E9-0F1C-498C-93D3-40DAE1EFBEC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59B7CF1-12CD-44E0-A10A-4BE0F819F47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AA55453D-8ED2-4AF5-9301-93855F55FAA8}"/>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F148064B-C4F5-45FD-9A40-3F5E94EB940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63C92240-FB41-430E-8E9F-0D493CBCDDED}"/>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650B86F6-EEC2-4968-ADC1-8C77DDA98DB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2DDEC1CA-3034-4BA8-9BDD-B384CF922C06}"/>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1F269CD7-B9A7-4080-8E84-BE3F21DFD47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F52F26E6-CD17-46C1-84AB-7482AEDEBE23}"/>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3A2A5691-01E9-4F0B-A3BD-E11AD698BBA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506B48DF-78E2-409F-B254-28341EDE89A2}"/>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875F0D3C-B96E-488F-B881-5655164AA6F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D0FADB87-95EB-4244-AFC0-F85973D8DF57}"/>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C40FDB8B-057A-423F-96AB-DBE24AE0424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E056C82A-DDD3-460A-93DE-69D2160753B6}"/>
            </a:ext>
          </a:extLst>
        </xdr:cNvPr>
        <xdr:cNvCxnSpPr/>
      </xdr:nvCxnSpPr>
      <xdr:spPr>
        <a:xfrm flipV="1">
          <a:off x="9219565" y="9434449"/>
          <a:ext cx="0" cy="136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637D09B6-B23F-45CB-9528-936A54A529B9}"/>
            </a:ext>
          </a:extLst>
        </xdr:cNvPr>
        <xdr:cNvSpPr txBox="1"/>
      </xdr:nvSpPr>
      <xdr:spPr>
        <a:xfrm>
          <a:off x="9258300" y="1080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D4187ED5-4583-4DA9-840B-3A24A426EB17}"/>
            </a:ext>
          </a:extLst>
        </xdr:cNvPr>
        <xdr:cNvCxnSpPr/>
      </xdr:nvCxnSpPr>
      <xdr:spPr>
        <a:xfrm>
          <a:off x="9154160" y="10803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9DA02B93-D0E4-4C8D-9BB1-C6139EFC8F98}"/>
            </a:ext>
          </a:extLst>
        </xdr:cNvPr>
        <xdr:cNvSpPr txBox="1"/>
      </xdr:nvSpPr>
      <xdr:spPr>
        <a:xfrm>
          <a:off x="9258300" y="9217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D39FE65D-BA03-4D94-AFA4-284A01E7598B}"/>
            </a:ext>
          </a:extLst>
        </xdr:cNvPr>
        <xdr:cNvCxnSpPr/>
      </xdr:nvCxnSpPr>
      <xdr:spPr>
        <a:xfrm>
          <a:off x="9154160" y="9434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ABDBE7CB-0578-40CC-82D0-AB7E0BDDCABC}"/>
            </a:ext>
          </a:extLst>
        </xdr:cNvPr>
        <xdr:cNvSpPr txBox="1"/>
      </xdr:nvSpPr>
      <xdr:spPr>
        <a:xfrm>
          <a:off x="9258300" y="102637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72C2DDD5-8EC4-47DB-A564-1658FB5D9F80}"/>
            </a:ext>
          </a:extLst>
        </xdr:cNvPr>
        <xdr:cNvSpPr/>
      </xdr:nvSpPr>
      <xdr:spPr>
        <a:xfrm>
          <a:off x="9192260" y="104084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124725BB-152B-429F-A26F-020FDFB6C7FD}"/>
            </a:ext>
          </a:extLst>
        </xdr:cNvPr>
        <xdr:cNvSpPr/>
      </xdr:nvSpPr>
      <xdr:spPr>
        <a:xfrm>
          <a:off x="8445500" y="1041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F9948429-51FB-49B7-ABB1-C6FFCF29964D}"/>
            </a:ext>
          </a:extLst>
        </xdr:cNvPr>
        <xdr:cNvSpPr/>
      </xdr:nvSpPr>
      <xdr:spPr>
        <a:xfrm>
          <a:off x="7670800" y="10421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F62E8119-6902-44B4-A3C8-F5844CBC1429}"/>
            </a:ext>
          </a:extLst>
        </xdr:cNvPr>
        <xdr:cNvSpPr/>
      </xdr:nvSpPr>
      <xdr:spPr>
        <a:xfrm>
          <a:off x="6873240" y="1045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7D5E8FA0-5B01-4DF2-93EA-9E52C83E673D}"/>
            </a:ext>
          </a:extLst>
        </xdr:cNvPr>
        <xdr:cNvSpPr/>
      </xdr:nvSpPr>
      <xdr:spPr>
        <a:xfrm>
          <a:off x="6098540" y="10395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2FA9A9-333D-40C1-A76B-883F0EE1F56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F113F37-1ED6-45BA-8478-91BE10533A5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68598BE-2353-4C65-B673-68430AC1447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2C6964B-4016-4B47-95C9-0D351AC7CBE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A0FD374-96EC-4D55-B92F-DAAC9EF3833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168355</xdr:rowOff>
    </xdr:from>
    <xdr:to>
      <xdr:col>55</xdr:col>
      <xdr:colOff>50800</xdr:colOff>
      <xdr:row>63</xdr:row>
      <xdr:rowOff>98505</xdr:rowOff>
    </xdr:to>
    <xdr:sp macro="" textlink="">
      <xdr:nvSpPr>
        <xdr:cNvPr id="245" name="楕円 244">
          <a:extLst>
            <a:ext uri="{FF2B5EF4-FFF2-40B4-BE49-F238E27FC236}">
              <a16:creationId xmlns:a16="http://schemas.microsoft.com/office/drawing/2014/main" id="{0E06292E-A128-4707-B236-01C8AE31C183}"/>
            </a:ext>
          </a:extLst>
        </xdr:cNvPr>
        <xdr:cNvSpPr/>
      </xdr:nvSpPr>
      <xdr:spPr>
        <a:xfrm>
          <a:off x="9192260" y="10562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146782</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CF7D867C-F40D-4281-BE5C-ADE4EEF4AECE}"/>
            </a:ext>
          </a:extLst>
        </xdr:cNvPr>
        <xdr:cNvSpPr txBox="1"/>
      </xdr:nvSpPr>
      <xdr:spPr>
        <a:xfrm>
          <a:off x="9258300" y="1054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171301</xdr:rowOff>
    </xdr:from>
    <xdr:to>
      <xdr:col>50</xdr:col>
      <xdr:colOff>165100</xdr:colOff>
      <xdr:row>63</xdr:row>
      <xdr:rowOff>101451</xdr:rowOff>
    </xdr:to>
    <xdr:sp macro="" textlink="">
      <xdr:nvSpPr>
        <xdr:cNvPr id="247" name="楕円 246">
          <a:extLst>
            <a:ext uri="{FF2B5EF4-FFF2-40B4-BE49-F238E27FC236}">
              <a16:creationId xmlns:a16="http://schemas.microsoft.com/office/drawing/2014/main" id="{CB4DA877-9C50-4BC1-9DB9-65098211E2DD}"/>
            </a:ext>
          </a:extLst>
        </xdr:cNvPr>
        <xdr:cNvSpPr/>
      </xdr:nvSpPr>
      <xdr:spPr>
        <a:xfrm>
          <a:off x="8445500" y="10564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47705</xdr:rowOff>
    </xdr:from>
    <xdr:to>
      <xdr:col>55</xdr:col>
      <xdr:colOff>0</xdr:colOff>
      <xdr:row>63</xdr:row>
      <xdr:rowOff>50651</xdr:rowOff>
    </xdr:to>
    <xdr:cxnSp macro="">
      <xdr:nvCxnSpPr>
        <xdr:cNvPr id="248" name="直線コネクタ 247">
          <a:extLst>
            <a:ext uri="{FF2B5EF4-FFF2-40B4-BE49-F238E27FC236}">
              <a16:creationId xmlns:a16="http://schemas.microsoft.com/office/drawing/2014/main" id="{DF37CD25-6AD3-4FC2-8DF9-E4F3DD5E32C0}"/>
            </a:ext>
          </a:extLst>
        </xdr:cNvPr>
        <xdr:cNvCxnSpPr/>
      </xdr:nvCxnSpPr>
      <xdr:spPr>
        <a:xfrm flipV="1">
          <a:off x="8496300" y="10609025"/>
          <a:ext cx="723900" cy="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2060</xdr:rowOff>
    </xdr:from>
    <xdr:to>
      <xdr:col>46</xdr:col>
      <xdr:colOff>38100</xdr:colOff>
      <xdr:row>63</xdr:row>
      <xdr:rowOff>103660</xdr:rowOff>
    </xdr:to>
    <xdr:sp macro="" textlink="">
      <xdr:nvSpPr>
        <xdr:cNvPr id="249" name="楕円 248">
          <a:extLst>
            <a:ext uri="{FF2B5EF4-FFF2-40B4-BE49-F238E27FC236}">
              <a16:creationId xmlns:a16="http://schemas.microsoft.com/office/drawing/2014/main" id="{255DD388-F3D5-40E6-9266-01880166293F}"/>
            </a:ext>
          </a:extLst>
        </xdr:cNvPr>
        <xdr:cNvSpPr/>
      </xdr:nvSpPr>
      <xdr:spPr>
        <a:xfrm>
          <a:off x="7670800" y="105633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50651</xdr:rowOff>
    </xdr:from>
    <xdr:to>
      <xdr:col>50</xdr:col>
      <xdr:colOff>114300</xdr:colOff>
      <xdr:row>63</xdr:row>
      <xdr:rowOff>52860</xdr:rowOff>
    </xdr:to>
    <xdr:cxnSp macro="">
      <xdr:nvCxnSpPr>
        <xdr:cNvPr id="250" name="直線コネクタ 249">
          <a:extLst>
            <a:ext uri="{FF2B5EF4-FFF2-40B4-BE49-F238E27FC236}">
              <a16:creationId xmlns:a16="http://schemas.microsoft.com/office/drawing/2014/main" id="{7FFF4FF0-4EF9-4DB3-AE9E-EF023781DA20}"/>
            </a:ext>
          </a:extLst>
        </xdr:cNvPr>
        <xdr:cNvCxnSpPr/>
      </xdr:nvCxnSpPr>
      <xdr:spPr>
        <a:xfrm flipV="1">
          <a:off x="7713980" y="10611971"/>
          <a:ext cx="78232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4287</xdr:rowOff>
    </xdr:from>
    <xdr:to>
      <xdr:col>41</xdr:col>
      <xdr:colOff>101600</xdr:colOff>
      <xdr:row>63</xdr:row>
      <xdr:rowOff>105887</xdr:rowOff>
    </xdr:to>
    <xdr:sp macro="" textlink="">
      <xdr:nvSpPr>
        <xdr:cNvPr id="251" name="楕円 250">
          <a:extLst>
            <a:ext uri="{FF2B5EF4-FFF2-40B4-BE49-F238E27FC236}">
              <a16:creationId xmlns:a16="http://schemas.microsoft.com/office/drawing/2014/main" id="{1CF6BCAF-EB7A-4F75-9850-F6B32588D129}"/>
            </a:ext>
          </a:extLst>
        </xdr:cNvPr>
        <xdr:cNvSpPr/>
      </xdr:nvSpPr>
      <xdr:spPr>
        <a:xfrm>
          <a:off x="6873240" y="1056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52860</xdr:rowOff>
    </xdr:from>
    <xdr:to>
      <xdr:col>45</xdr:col>
      <xdr:colOff>177800</xdr:colOff>
      <xdr:row>63</xdr:row>
      <xdr:rowOff>55087</xdr:rowOff>
    </xdr:to>
    <xdr:cxnSp macro="">
      <xdr:nvCxnSpPr>
        <xdr:cNvPr id="252" name="直線コネクタ 251">
          <a:extLst>
            <a:ext uri="{FF2B5EF4-FFF2-40B4-BE49-F238E27FC236}">
              <a16:creationId xmlns:a16="http://schemas.microsoft.com/office/drawing/2014/main" id="{66232E00-CC62-43D0-B397-8A0FB9CF8D9F}"/>
            </a:ext>
          </a:extLst>
        </xdr:cNvPr>
        <xdr:cNvCxnSpPr/>
      </xdr:nvCxnSpPr>
      <xdr:spPr>
        <a:xfrm flipV="1">
          <a:off x="6924040" y="10614180"/>
          <a:ext cx="789940" cy="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7088</xdr:rowOff>
    </xdr:from>
    <xdr:to>
      <xdr:col>36</xdr:col>
      <xdr:colOff>165100</xdr:colOff>
      <xdr:row>63</xdr:row>
      <xdr:rowOff>108688</xdr:rowOff>
    </xdr:to>
    <xdr:sp macro="" textlink="">
      <xdr:nvSpPr>
        <xdr:cNvPr id="253" name="楕円 252">
          <a:extLst>
            <a:ext uri="{FF2B5EF4-FFF2-40B4-BE49-F238E27FC236}">
              <a16:creationId xmlns:a16="http://schemas.microsoft.com/office/drawing/2014/main" id="{32DA08A1-1E6E-4C67-AD1B-CFBF8823455F}"/>
            </a:ext>
          </a:extLst>
        </xdr:cNvPr>
        <xdr:cNvSpPr/>
      </xdr:nvSpPr>
      <xdr:spPr>
        <a:xfrm>
          <a:off x="6098540" y="1056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55087</xdr:rowOff>
    </xdr:from>
    <xdr:to>
      <xdr:col>41</xdr:col>
      <xdr:colOff>50800</xdr:colOff>
      <xdr:row>63</xdr:row>
      <xdr:rowOff>57888</xdr:rowOff>
    </xdr:to>
    <xdr:cxnSp macro="">
      <xdr:nvCxnSpPr>
        <xdr:cNvPr id="254" name="直線コネクタ 253">
          <a:extLst>
            <a:ext uri="{FF2B5EF4-FFF2-40B4-BE49-F238E27FC236}">
              <a16:creationId xmlns:a16="http://schemas.microsoft.com/office/drawing/2014/main" id="{34F3103E-D8E9-44A6-AA26-E04E8C6982DC}"/>
            </a:ext>
          </a:extLst>
        </xdr:cNvPr>
        <xdr:cNvCxnSpPr/>
      </xdr:nvCxnSpPr>
      <xdr:spPr>
        <a:xfrm flipV="1">
          <a:off x="6149340" y="10616407"/>
          <a:ext cx="77470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131EB22D-C91B-4446-ABB1-25BA214F56AF}"/>
            </a:ext>
          </a:extLst>
        </xdr:cNvPr>
        <xdr:cNvSpPr txBox="1"/>
      </xdr:nvSpPr>
      <xdr:spPr>
        <a:xfrm>
          <a:off x="8214575" y="1019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22DF3A93-03F6-40B5-9F7A-DBAC43CD1D42}"/>
            </a:ext>
          </a:extLst>
        </xdr:cNvPr>
        <xdr:cNvSpPr txBox="1"/>
      </xdr:nvSpPr>
      <xdr:spPr>
        <a:xfrm>
          <a:off x="7444955" y="1020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0DD8DDD4-DB1D-4E2A-8715-99CEFA25CF00}"/>
            </a:ext>
          </a:extLst>
        </xdr:cNvPr>
        <xdr:cNvSpPr txBox="1"/>
      </xdr:nvSpPr>
      <xdr:spPr>
        <a:xfrm>
          <a:off x="6670255" y="1023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9A1A7FCD-3E55-45DF-8FFC-62A983EF74BE}"/>
            </a:ext>
          </a:extLst>
        </xdr:cNvPr>
        <xdr:cNvSpPr txBox="1"/>
      </xdr:nvSpPr>
      <xdr:spPr>
        <a:xfrm>
          <a:off x="5872695" y="1017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92578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90A8660B-B771-4F02-9EE9-9AF6C2FA6D5F}"/>
            </a:ext>
          </a:extLst>
        </xdr:cNvPr>
        <xdr:cNvSpPr txBox="1"/>
      </xdr:nvSpPr>
      <xdr:spPr>
        <a:xfrm>
          <a:off x="8214575" y="1065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94787</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870E7C13-8F6E-4125-98F8-74E84718ABDF}"/>
            </a:ext>
          </a:extLst>
        </xdr:cNvPr>
        <xdr:cNvSpPr txBox="1"/>
      </xdr:nvSpPr>
      <xdr:spPr>
        <a:xfrm>
          <a:off x="7444955" y="1065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97014</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CAED37D5-A724-40D4-9BEE-F5FDF0254509}"/>
            </a:ext>
          </a:extLst>
        </xdr:cNvPr>
        <xdr:cNvSpPr txBox="1"/>
      </xdr:nvSpPr>
      <xdr:spPr>
        <a:xfrm>
          <a:off x="6670255" y="10658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99815</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C63EC39A-3767-46DA-A625-9FD06DEA8031}"/>
            </a:ext>
          </a:extLst>
        </xdr:cNvPr>
        <xdr:cNvSpPr txBox="1"/>
      </xdr:nvSpPr>
      <xdr:spPr>
        <a:xfrm>
          <a:off x="5872695" y="10661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405A458-D14A-43DD-95A7-1058AB9F8B0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976A6B2-A4A1-4EA1-8031-AB183EF87E0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4F5C8696-D990-4378-940E-AD874033048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1160CC5-D8DC-46E0-916F-D0A19896456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D5A5FEF-811C-42A2-94CF-E2D28322547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7E55374-1B07-4BD2-8514-1ABB37DA1A1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52A2B437-011E-4EBD-89C8-C5D00688540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5B4741D-B2AD-4ED1-8E2C-20292AD7B18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1093289E-A6B6-49F1-A5AD-35A13F260DE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DD7D42A1-55AB-4AFF-8B92-391F52F6387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9E2834E5-D04A-4913-85B4-CB4D08D9882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CDB7C64A-CFD1-41A9-8890-421D18D5D55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56B15667-6A3C-4F31-BBBF-268533E35BB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D8943422-574D-4006-A7EF-5EAB5398168F}"/>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F2A79CC1-F236-474B-A725-F05937A56B4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774DEA01-49DF-45D5-B5D6-CFCB3FBAD5D1}"/>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A149A597-C63E-406E-8384-8F9A2A5ADF3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3D07385E-71A2-4D5C-B6A6-0F3CEC8E8F4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F3C5A529-8F18-4B37-94F6-9039C10108E7}"/>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5EE3514F-D75D-45BC-A044-A6252FDAB659}"/>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7AAD72C6-CD26-4985-86C8-CCF38388990B}"/>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E81ED8B9-2971-4FE6-A2A9-8E93D1DD162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34CCDEE5-723A-4837-81F2-5C819190CC29}"/>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8D5AA458-EDD3-4565-934B-ED48124BC40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F86DD451-9C94-4AB5-9629-957DFB7DD315}"/>
            </a:ext>
          </a:extLst>
        </xdr:cNvPr>
        <xdr:cNvCxnSpPr/>
      </xdr:nvCxnSpPr>
      <xdr:spPr>
        <a:xfrm flipV="1">
          <a:off x="4086225" y="1323784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F081F661-C6E1-4ECA-A537-0732033A1BA8}"/>
            </a:ext>
          </a:extLst>
        </xdr:cNvPr>
        <xdr:cNvSpPr txBox="1"/>
      </xdr:nvSpPr>
      <xdr:spPr>
        <a:xfrm>
          <a:off x="4124960" y="1452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199F89E9-520C-417C-967C-CE427CE6ABF0}"/>
            </a:ext>
          </a:extLst>
        </xdr:cNvPr>
        <xdr:cNvCxnSpPr/>
      </xdr:nvCxnSpPr>
      <xdr:spPr>
        <a:xfrm>
          <a:off x="402082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EF8557E7-C59D-40F0-ACB2-E074C7F0EBC6}"/>
            </a:ext>
          </a:extLst>
        </xdr:cNvPr>
        <xdr:cNvSpPr txBox="1"/>
      </xdr:nvSpPr>
      <xdr:spPr>
        <a:xfrm>
          <a:off x="4124960" y="1301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D4113F53-C701-4006-9A98-C6394C49BA3B}"/>
            </a:ext>
          </a:extLst>
        </xdr:cNvPr>
        <xdr:cNvCxnSpPr/>
      </xdr:nvCxnSpPr>
      <xdr:spPr>
        <a:xfrm>
          <a:off x="4020820" y="1323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E3892D67-9D5C-4A31-8FE6-C6B1FFF63310}"/>
            </a:ext>
          </a:extLst>
        </xdr:cNvPr>
        <xdr:cNvSpPr txBox="1"/>
      </xdr:nvSpPr>
      <xdr:spPr>
        <a:xfrm>
          <a:off x="4124960" y="138233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DE0C1C4F-640B-4127-B5A6-D9E88DA19A2A}"/>
            </a:ext>
          </a:extLst>
        </xdr:cNvPr>
        <xdr:cNvSpPr/>
      </xdr:nvSpPr>
      <xdr:spPr>
        <a:xfrm>
          <a:off x="403606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E3BBF5D8-B90F-476A-8CE6-9C3CAC158859}"/>
            </a:ext>
          </a:extLst>
        </xdr:cNvPr>
        <xdr:cNvSpPr/>
      </xdr:nvSpPr>
      <xdr:spPr>
        <a:xfrm>
          <a:off x="3312160" y="13952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7DDA26EC-1A8D-4DCD-953A-887650EB765E}"/>
            </a:ext>
          </a:extLst>
        </xdr:cNvPr>
        <xdr:cNvSpPr/>
      </xdr:nvSpPr>
      <xdr:spPr>
        <a:xfrm>
          <a:off x="25146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6A3FBDA3-0213-4FAE-8525-06229800F4A7}"/>
            </a:ext>
          </a:extLst>
        </xdr:cNvPr>
        <xdr:cNvSpPr/>
      </xdr:nvSpPr>
      <xdr:spPr>
        <a:xfrm>
          <a:off x="17399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6D5619EF-1720-4FB0-ADF3-4A2F3169EA96}"/>
            </a:ext>
          </a:extLst>
        </xdr:cNvPr>
        <xdr:cNvSpPr/>
      </xdr:nvSpPr>
      <xdr:spPr>
        <a:xfrm>
          <a:off x="965200" y="139452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AA53128-FBDC-4267-AA9B-0F24145A303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88284DE-98BE-428F-BF16-5C678FDFC10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29802CE-F0E8-4E7A-920D-9AD5A37A55C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B4793AC-0C28-4EA9-A50C-D764FBE7814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C0CD4AE-43C6-408B-977B-2AE3FCE311E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95886</xdr:rowOff>
    </xdr:from>
    <xdr:to>
      <xdr:col>24</xdr:col>
      <xdr:colOff>114300</xdr:colOff>
      <xdr:row>84</xdr:row>
      <xdr:rowOff>26036</xdr:rowOff>
    </xdr:to>
    <xdr:sp macro="" textlink="">
      <xdr:nvSpPr>
        <xdr:cNvPr id="303" name="楕円 302">
          <a:extLst>
            <a:ext uri="{FF2B5EF4-FFF2-40B4-BE49-F238E27FC236}">
              <a16:creationId xmlns:a16="http://schemas.microsoft.com/office/drawing/2014/main" id="{32A35936-B88E-421F-96BE-57D1A8B44C65}"/>
            </a:ext>
          </a:extLst>
        </xdr:cNvPr>
        <xdr:cNvSpPr/>
      </xdr:nvSpPr>
      <xdr:spPr>
        <a:xfrm>
          <a:off x="4036060" y="14010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74313</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0084186-4EE5-45B6-B3C1-B467400191B4}"/>
            </a:ext>
          </a:extLst>
        </xdr:cNvPr>
        <xdr:cNvSpPr txBox="1"/>
      </xdr:nvSpPr>
      <xdr:spPr>
        <a:xfrm>
          <a:off x="4124960" y="1398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63500</xdr:rowOff>
    </xdr:from>
    <xdr:to>
      <xdr:col>20</xdr:col>
      <xdr:colOff>38100</xdr:colOff>
      <xdr:row>83</xdr:row>
      <xdr:rowOff>165100</xdr:rowOff>
    </xdr:to>
    <xdr:sp macro="" textlink="">
      <xdr:nvSpPr>
        <xdr:cNvPr id="305" name="楕円 304">
          <a:extLst>
            <a:ext uri="{FF2B5EF4-FFF2-40B4-BE49-F238E27FC236}">
              <a16:creationId xmlns:a16="http://schemas.microsoft.com/office/drawing/2014/main" id="{5C8FEF4D-BF51-46C7-BCD5-0C5C6CFE5289}"/>
            </a:ext>
          </a:extLst>
        </xdr:cNvPr>
        <xdr:cNvSpPr/>
      </xdr:nvSpPr>
      <xdr:spPr>
        <a:xfrm>
          <a:off x="3312160" y="13977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114300</xdr:rowOff>
    </xdr:from>
    <xdr:to>
      <xdr:col>24</xdr:col>
      <xdr:colOff>63500</xdr:colOff>
      <xdr:row>83</xdr:row>
      <xdr:rowOff>146686</xdr:rowOff>
    </xdr:to>
    <xdr:cxnSp macro="">
      <xdr:nvCxnSpPr>
        <xdr:cNvPr id="306" name="直線コネクタ 305">
          <a:extLst>
            <a:ext uri="{FF2B5EF4-FFF2-40B4-BE49-F238E27FC236}">
              <a16:creationId xmlns:a16="http://schemas.microsoft.com/office/drawing/2014/main" id="{77704952-6699-4065-8E79-9B5286DC64E8}"/>
            </a:ext>
          </a:extLst>
        </xdr:cNvPr>
        <xdr:cNvCxnSpPr/>
      </xdr:nvCxnSpPr>
      <xdr:spPr>
        <a:xfrm>
          <a:off x="3355340" y="14028420"/>
          <a:ext cx="73152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34925</xdr:rowOff>
    </xdr:from>
    <xdr:to>
      <xdr:col>15</xdr:col>
      <xdr:colOff>101600</xdr:colOff>
      <xdr:row>83</xdr:row>
      <xdr:rowOff>136525</xdr:rowOff>
    </xdr:to>
    <xdr:sp macro="" textlink="">
      <xdr:nvSpPr>
        <xdr:cNvPr id="307" name="楕円 306">
          <a:extLst>
            <a:ext uri="{FF2B5EF4-FFF2-40B4-BE49-F238E27FC236}">
              <a16:creationId xmlns:a16="http://schemas.microsoft.com/office/drawing/2014/main" id="{1BE9038B-0BFA-4FFD-B2DC-0731676A197E}"/>
            </a:ext>
          </a:extLst>
        </xdr:cNvPr>
        <xdr:cNvSpPr/>
      </xdr:nvSpPr>
      <xdr:spPr>
        <a:xfrm>
          <a:off x="25146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85725</xdr:rowOff>
    </xdr:from>
    <xdr:to>
      <xdr:col>19</xdr:col>
      <xdr:colOff>177800</xdr:colOff>
      <xdr:row>83</xdr:row>
      <xdr:rowOff>114300</xdr:rowOff>
    </xdr:to>
    <xdr:cxnSp macro="">
      <xdr:nvCxnSpPr>
        <xdr:cNvPr id="308" name="直線コネクタ 307">
          <a:extLst>
            <a:ext uri="{FF2B5EF4-FFF2-40B4-BE49-F238E27FC236}">
              <a16:creationId xmlns:a16="http://schemas.microsoft.com/office/drawing/2014/main" id="{379A49CB-DEB6-4B5E-8244-C208305F0A1C}"/>
            </a:ext>
          </a:extLst>
        </xdr:cNvPr>
        <xdr:cNvCxnSpPr/>
      </xdr:nvCxnSpPr>
      <xdr:spPr>
        <a:xfrm>
          <a:off x="2565400" y="1399984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21589</xdr:rowOff>
    </xdr:from>
    <xdr:to>
      <xdr:col>10</xdr:col>
      <xdr:colOff>165100</xdr:colOff>
      <xdr:row>83</xdr:row>
      <xdr:rowOff>123189</xdr:rowOff>
    </xdr:to>
    <xdr:sp macro="" textlink="">
      <xdr:nvSpPr>
        <xdr:cNvPr id="309" name="楕円 308">
          <a:extLst>
            <a:ext uri="{FF2B5EF4-FFF2-40B4-BE49-F238E27FC236}">
              <a16:creationId xmlns:a16="http://schemas.microsoft.com/office/drawing/2014/main" id="{98008735-1175-44DA-985D-A4ECC195A68F}"/>
            </a:ext>
          </a:extLst>
        </xdr:cNvPr>
        <xdr:cNvSpPr/>
      </xdr:nvSpPr>
      <xdr:spPr>
        <a:xfrm>
          <a:off x="1739900" y="139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72389</xdr:rowOff>
    </xdr:from>
    <xdr:to>
      <xdr:col>15</xdr:col>
      <xdr:colOff>50800</xdr:colOff>
      <xdr:row>83</xdr:row>
      <xdr:rowOff>85725</xdr:rowOff>
    </xdr:to>
    <xdr:cxnSp macro="">
      <xdr:nvCxnSpPr>
        <xdr:cNvPr id="310" name="直線コネクタ 309">
          <a:extLst>
            <a:ext uri="{FF2B5EF4-FFF2-40B4-BE49-F238E27FC236}">
              <a16:creationId xmlns:a16="http://schemas.microsoft.com/office/drawing/2014/main" id="{DD349EFA-8537-4F52-8A3D-89A7A37C5146}"/>
            </a:ext>
          </a:extLst>
        </xdr:cNvPr>
        <xdr:cNvCxnSpPr/>
      </xdr:nvCxnSpPr>
      <xdr:spPr>
        <a:xfrm>
          <a:off x="1790700" y="13986509"/>
          <a:ext cx="7747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6350</xdr:rowOff>
    </xdr:from>
    <xdr:to>
      <xdr:col>6</xdr:col>
      <xdr:colOff>38100</xdr:colOff>
      <xdr:row>83</xdr:row>
      <xdr:rowOff>107950</xdr:rowOff>
    </xdr:to>
    <xdr:sp macro="" textlink="">
      <xdr:nvSpPr>
        <xdr:cNvPr id="311" name="楕円 310">
          <a:extLst>
            <a:ext uri="{FF2B5EF4-FFF2-40B4-BE49-F238E27FC236}">
              <a16:creationId xmlns:a16="http://schemas.microsoft.com/office/drawing/2014/main" id="{6A93BFF4-5411-4F99-B8A9-A1DC5C5BB4BC}"/>
            </a:ext>
          </a:extLst>
        </xdr:cNvPr>
        <xdr:cNvSpPr/>
      </xdr:nvSpPr>
      <xdr:spPr>
        <a:xfrm>
          <a:off x="965200" y="13920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57150</xdr:rowOff>
    </xdr:from>
    <xdr:to>
      <xdr:col>10</xdr:col>
      <xdr:colOff>114300</xdr:colOff>
      <xdr:row>83</xdr:row>
      <xdr:rowOff>72389</xdr:rowOff>
    </xdr:to>
    <xdr:cxnSp macro="">
      <xdr:nvCxnSpPr>
        <xdr:cNvPr id="312" name="直線コネクタ 311">
          <a:extLst>
            <a:ext uri="{FF2B5EF4-FFF2-40B4-BE49-F238E27FC236}">
              <a16:creationId xmlns:a16="http://schemas.microsoft.com/office/drawing/2014/main" id="{02E33CC2-546E-4D46-8642-246603874B90}"/>
            </a:ext>
          </a:extLst>
        </xdr:cNvPr>
        <xdr:cNvCxnSpPr/>
      </xdr:nvCxnSpPr>
      <xdr:spPr>
        <a:xfrm>
          <a:off x="1008380" y="13971270"/>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B120C087-2957-43B9-AE88-54CE8275B2E3}"/>
            </a:ext>
          </a:extLst>
        </xdr:cNvPr>
        <xdr:cNvSpPr txBox="1"/>
      </xdr:nvSpPr>
      <xdr:spPr>
        <a:xfrm>
          <a:off x="3170564" y="13735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8AFC2BF0-8C96-47A9-8906-CC11945F7A21}"/>
            </a:ext>
          </a:extLst>
        </xdr:cNvPr>
        <xdr:cNvSpPr txBox="1"/>
      </xdr:nvSpPr>
      <xdr:spPr>
        <a:xfrm>
          <a:off x="238570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938260FC-670C-4D78-B7BF-A49F5C4915F4}"/>
            </a:ext>
          </a:extLst>
        </xdr:cNvPr>
        <xdr:cNvSpPr txBox="1"/>
      </xdr:nvSpPr>
      <xdr:spPr>
        <a:xfrm>
          <a:off x="161100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9B5F929B-1F3F-4523-BB35-1533A44226B1}"/>
            </a:ext>
          </a:extLst>
        </xdr:cNvPr>
        <xdr:cNvSpPr txBox="1"/>
      </xdr:nvSpPr>
      <xdr:spPr>
        <a:xfrm>
          <a:off x="836304" y="1403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156227</xdr:rowOff>
    </xdr:from>
    <xdr:ext cx="405111" cy="259045"/>
    <xdr:sp macro="" textlink="">
      <xdr:nvSpPr>
        <xdr:cNvPr id="317" name="n_1mainValue【公営住宅】&#10;有形固定資産減価償却率">
          <a:extLst>
            <a:ext uri="{FF2B5EF4-FFF2-40B4-BE49-F238E27FC236}">
              <a16:creationId xmlns:a16="http://schemas.microsoft.com/office/drawing/2014/main" id="{F1CFBB31-338B-4A3A-852D-943445C33E6C}"/>
            </a:ext>
          </a:extLst>
        </xdr:cNvPr>
        <xdr:cNvSpPr txBox="1"/>
      </xdr:nvSpPr>
      <xdr:spPr>
        <a:xfrm>
          <a:off x="317056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153052</xdr:rowOff>
    </xdr:from>
    <xdr:ext cx="405111" cy="259045"/>
    <xdr:sp macro="" textlink="">
      <xdr:nvSpPr>
        <xdr:cNvPr id="318" name="n_2mainValue【公営住宅】&#10;有形固定資産減価償却率">
          <a:extLst>
            <a:ext uri="{FF2B5EF4-FFF2-40B4-BE49-F238E27FC236}">
              <a16:creationId xmlns:a16="http://schemas.microsoft.com/office/drawing/2014/main" id="{C7E3A4A2-2D8D-4CA4-A3D8-56B3CD2F2F2D}"/>
            </a:ext>
          </a:extLst>
        </xdr:cNvPr>
        <xdr:cNvSpPr txBox="1"/>
      </xdr:nvSpPr>
      <xdr:spPr>
        <a:xfrm>
          <a:off x="2385704" y="1373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114316</xdr:rowOff>
    </xdr:from>
    <xdr:ext cx="405111" cy="259045"/>
    <xdr:sp macro="" textlink="">
      <xdr:nvSpPr>
        <xdr:cNvPr id="319" name="n_3mainValue【公営住宅】&#10;有形固定資産減価償却率">
          <a:extLst>
            <a:ext uri="{FF2B5EF4-FFF2-40B4-BE49-F238E27FC236}">
              <a16:creationId xmlns:a16="http://schemas.microsoft.com/office/drawing/2014/main" id="{953C450F-C4E9-4441-A25E-3DB8157BC0FE}"/>
            </a:ext>
          </a:extLst>
        </xdr:cNvPr>
        <xdr:cNvSpPr txBox="1"/>
      </xdr:nvSpPr>
      <xdr:spPr>
        <a:xfrm>
          <a:off x="161100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124477</xdr:rowOff>
    </xdr:from>
    <xdr:ext cx="405111" cy="259045"/>
    <xdr:sp macro="" textlink="">
      <xdr:nvSpPr>
        <xdr:cNvPr id="320" name="n_4mainValue【公営住宅】&#10;有形固定資産減価償却率">
          <a:extLst>
            <a:ext uri="{FF2B5EF4-FFF2-40B4-BE49-F238E27FC236}">
              <a16:creationId xmlns:a16="http://schemas.microsoft.com/office/drawing/2014/main" id="{2C296A34-B8EA-40B8-9675-25627A07A820}"/>
            </a:ext>
          </a:extLst>
        </xdr:cNvPr>
        <xdr:cNvSpPr txBox="1"/>
      </xdr:nvSpPr>
      <xdr:spPr>
        <a:xfrm>
          <a:off x="836304" y="1370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26F179A-95F3-497D-8430-CB4E6BF372A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E2795A9-2618-4912-8665-D99984FCB06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94169CA-CBB3-4B74-A051-405204292B0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14555A5-2A41-4028-ACA5-1FB6F8DF3BA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846A42B-966A-4EEF-B385-E40E0CC5CAC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DD67997-0EAB-422A-A5B8-B28205FCADC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33DE4E8-0E01-45C1-9301-1374687FD6A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C8B6814-63C9-43A1-9CE9-8BEE85266A8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790F6FE-E1C4-4E5F-B4E1-43098D6A0B6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F9C61E1D-C04D-487D-9BDE-1622507C98E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15458E2D-2BDF-4677-B228-D7AF9045FD8A}"/>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833382F4-1109-4670-BAF9-38BB3E5C6D6F}"/>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5D7163F7-8FF6-433B-A3F8-7D0C5B3E5103}"/>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7D400C2D-ED26-456D-8F71-7BE67CDED4F8}"/>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2612B5B3-381B-48FA-B7D5-4B71299CE2CB}"/>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F4052516-E3C7-4C0C-B81F-F0B923BE8DB7}"/>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3928227E-1869-4B5A-96FA-07234CBCE02E}"/>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3083717B-D482-449C-B7FA-C8F06731337C}"/>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9F79B751-8ECD-40C5-AC57-186F8A0B927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EB816755-C0C4-4699-B81B-D7D099FBAF74}"/>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23B108A9-B2EE-45BF-AB25-F7224CEAE0D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2EEB2D6C-9A92-40E9-B3AD-2DE5526CDAD0}"/>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3FD9A292-E8C0-4E7D-B479-B4ECD798281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B146098B-70F3-47B1-AD95-F019B09F2895}"/>
            </a:ext>
          </a:extLst>
        </xdr:cNvPr>
        <xdr:cNvCxnSpPr/>
      </xdr:nvCxnSpPr>
      <xdr:spPr>
        <a:xfrm flipV="1">
          <a:off x="9219565" y="12978345"/>
          <a:ext cx="0" cy="1550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F1FF71A8-383C-43C4-8922-1CA5898245A0}"/>
            </a:ext>
          </a:extLst>
        </xdr:cNvPr>
        <xdr:cNvSpPr txBox="1"/>
      </xdr:nvSpPr>
      <xdr:spPr>
        <a:xfrm>
          <a:off x="9258300" y="1453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B34754BE-DD1C-43C1-8D61-7ADA89205BC2}"/>
            </a:ext>
          </a:extLst>
        </xdr:cNvPr>
        <xdr:cNvCxnSpPr/>
      </xdr:nvCxnSpPr>
      <xdr:spPr>
        <a:xfrm>
          <a:off x="9154160" y="1452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327644DD-5488-4054-A3AF-A54E9D6C7155}"/>
            </a:ext>
          </a:extLst>
        </xdr:cNvPr>
        <xdr:cNvSpPr txBox="1"/>
      </xdr:nvSpPr>
      <xdr:spPr>
        <a:xfrm>
          <a:off x="9258300" y="127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E695968F-CC50-4728-8647-76D12F547269}"/>
            </a:ext>
          </a:extLst>
        </xdr:cNvPr>
        <xdr:cNvCxnSpPr/>
      </xdr:nvCxnSpPr>
      <xdr:spPr>
        <a:xfrm>
          <a:off x="9154160" y="1297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7954C10F-1598-4408-B987-3912C26B7B07}"/>
            </a:ext>
          </a:extLst>
        </xdr:cNvPr>
        <xdr:cNvSpPr txBox="1"/>
      </xdr:nvSpPr>
      <xdr:spPr>
        <a:xfrm>
          <a:off x="9258300" y="1425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71D459B0-FF78-4F2B-B728-BB02651967CC}"/>
            </a:ext>
          </a:extLst>
        </xdr:cNvPr>
        <xdr:cNvSpPr/>
      </xdr:nvSpPr>
      <xdr:spPr>
        <a:xfrm>
          <a:off x="9192260" y="14406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BE2128E2-6110-4CFA-B4A4-5B7333EDEF79}"/>
            </a:ext>
          </a:extLst>
        </xdr:cNvPr>
        <xdr:cNvSpPr/>
      </xdr:nvSpPr>
      <xdr:spPr>
        <a:xfrm>
          <a:off x="8445500" y="144078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EE0A5B20-BB3D-44A0-B3A1-88B917E9D0C3}"/>
            </a:ext>
          </a:extLst>
        </xdr:cNvPr>
        <xdr:cNvSpPr/>
      </xdr:nvSpPr>
      <xdr:spPr>
        <a:xfrm>
          <a:off x="7670800" y="144107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394E9256-4633-419C-A478-7EC099ADF41D}"/>
            </a:ext>
          </a:extLst>
        </xdr:cNvPr>
        <xdr:cNvSpPr/>
      </xdr:nvSpPr>
      <xdr:spPr>
        <a:xfrm>
          <a:off x="6873240" y="14409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9CABB343-DFCF-4075-BF30-B39C80293937}"/>
            </a:ext>
          </a:extLst>
        </xdr:cNvPr>
        <xdr:cNvSpPr/>
      </xdr:nvSpPr>
      <xdr:spPr>
        <a:xfrm>
          <a:off x="6098540" y="14374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68CED81-2B4F-4A28-BCBE-4D1750DBD04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5EE8A81-E8B9-4A14-A4F4-A6F76266E63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8B40E6C-E905-4588-B674-09F7B4904A9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7060FF5-0F7B-4965-B77B-1BF42E8D07B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22A70B6-D02E-43FA-934F-D6E9ACAF6FA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13932</xdr:rowOff>
    </xdr:from>
    <xdr:to>
      <xdr:col>55</xdr:col>
      <xdr:colOff>50800</xdr:colOff>
      <xdr:row>86</xdr:row>
      <xdr:rowOff>115532</xdr:rowOff>
    </xdr:to>
    <xdr:sp macro="" textlink="">
      <xdr:nvSpPr>
        <xdr:cNvPr id="360" name="楕円 359">
          <a:extLst>
            <a:ext uri="{FF2B5EF4-FFF2-40B4-BE49-F238E27FC236}">
              <a16:creationId xmlns:a16="http://schemas.microsoft.com/office/drawing/2014/main" id="{056DE524-3AEA-4E4F-B355-FD5E135F07D7}"/>
            </a:ext>
          </a:extLst>
        </xdr:cNvPr>
        <xdr:cNvSpPr/>
      </xdr:nvSpPr>
      <xdr:spPr>
        <a:xfrm>
          <a:off x="9192260" y="144309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135425</xdr:rowOff>
    </xdr:from>
    <xdr:ext cx="469744" cy="259045"/>
    <xdr:sp macro="" textlink="">
      <xdr:nvSpPr>
        <xdr:cNvPr id="361" name="【公営住宅】&#10;一人当たり面積該当値テキスト">
          <a:extLst>
            <a:ext uri="{FF2B5EF4-FFF2-40B4-BE49-F238E27FC236}">
              <a16:creationId xmlns:a16="http://schemas.microsoft.com/office/drawing/2014/main" id="{FF4B0955-70A7-4E76-987F-029CCA884E8A}"/>
            </a:ext>
          </a:extLst>
        </xdr:cNvPr>
        <xdr:cNvSpPr txBox="1"/>
      </xdr:nvSpPr>
      <xdr:spPr>
        <a:xfrm>
          <a:off x="9258300" y="1438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14656</xdr:rowOff>
    </xdr:from>
    <xdr:to>
      <xdr:col>50</xdr:col>
      <xdr:colOff>165100</xdr:colOff>
      <xdr:row>86</xdr:row>
      <xdr:rowOff>116256</xdr:rowOff>
    </xdr:to>
    <xdr:sp macro="" textlink="">
      <xdr:nvSpPr>
        <xdr:cNvPr id="362" name="楕円 361">
          <a:extLst>
            <a:ext uri="{FF2B5EF4-FFF2-40B4-BE49-F238E27FC236}">
              <a16:creationId xmlns:a16="http://schemas.microsoft.com/office/drawing/2014/main" id="{AC0774DC-8286-407E-872A-4BC055657369}"/>
            </a:ext>
          </a:extLst>
        </xdr:cNvPr>
        <xdr:cNvSpPr/>
      </xdr:nvSpPr>
      <xdr:spPr>
        <a:xfrm>
          <a:off x="8445500" y="1443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64732</xdr:rowOff>
    </xdr:from>
    <xdr:to>
      <xdr:col>55</xdr:col>
      <xdr:colOff>0</xdr:colOff>
      <xdr:row>86</xdr:row>
      <xdr:rowOff>65456</xdr:rowOff>
    </xdr:to>
    <xdr:cxnSp macro="">
      <xdr:nvCxnSpPr>
        <xdr:cNvPr id="363" name="直線コネクタ 362">
          <a:extLst>
            <a:ext uri="{FF2B5EF4-FFF2-40B4-BE49-F238E27FC236}">
              <a16:creationId xmlns:a16="http://schemas.microsoft.com/office/drawing/2014/main" id="{B1F8BF0B-EB86-4094-8638-3B42E888E4DD}"/>
            </a:ext>
          </a:extLst>
        </xdr:cNvPr>
        <xdr:cNvCxnSpPr/>
      </xdr:nvCxnSpPr>
      <xdr:spPr>
        <a:xfrm flipV="1">
          <a:off x="8496300" y="14481772"/>
          <a:ext cx="7239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14656</xdr:rowOff>
    </xdr:from>
    <xdr:to>
      <xdr:col>46</xdr:col>
      <xdr:colOff>38100</xdr:colOff>
      <xdr:row>86</xdr:row>
      <xdr:rowOff>116256</xdr:rowOff>
    </xdr:to>
    <xdr:sp macro="" textlink="">
      <xdr:nvSpPr>
        <xdr:cNvPr id="364" name="楕円 363">
          <a:extLst>
            <a:ext uri="{FF2B5EF4-FFF2-40B4-BE49-F238E27FC236}">
              <a16:creationId xmlns:a16="http://schemas.microsoft.com/office/drawing/2014/main" id="{75E91953-3777-4D34-8A19-44ED6393EC03}"/>
            </a:ext>
          </a:extLst>
        </xdr:cNvPr>
        <xdr:cNvSpPr/>
      </xdr:nvSpPr>
      <xdr:spPr>
        <a:xfrm>
          <a:off x="7670800" y="144316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65456</xdr:rowOff>
    </xdr:from>
    <xdr:to>
      <xdr:col>50</xdr:col>
      <xdr:colOff>114300</xdr:colOff>
      <xdr:row>86</xdr:row>
      <xdr:rowOff>65456</xdr:rowOff>
    </xdr:to>
    <xdr:cxnSp macro="">
      <xdr:nvCxnSpPr>
        <xdr:cNvPr id="365" name="直線コネクタ 364">
          <a:extLst>
            <a:ext uri="{FF2B5EF4-FFF2-40B4-BE49-F238E27FC236}">
              <a16:creationId xmlns:a16="http://schemas.microsoft.com/office/drawing/2014/main" id="{A356CCC4-9BCF-4BF3-9748-9EC0B706399E}"/>
            </a:ext>
          </a:extLst>
        </xdr:cNvPr>
        <xdr:cNvCxnSpPr/>
      </xdr:nvCxnSpPr>
      <xdr:spPr>
        <a:xfrm>
          <a:off x="7713980" y="1448249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12027</xdr:rowOff>
    </xdr:from>
    <xdr:to>
      <xdr:col>41</xdr:col>
      <xdr:colOff>101600</xdr:colOff>
      <xdr:row>86</xdr:row>
      <xdr:rowOff>113627</xdr:rowOff>
    </xdr:to>
    <xdr:sp macro="" textlink="">
      <xdr:nvSpPr>
        <xdr:cNvPr id="366" name="楕円 365">
          <a:extLst>
            <a:ext uri="{FF2B5EF4-FFF2-40B4-BE49-F238E27FC236}">
              <a16:creationId xmlns:a16="http://schemas.microsoft.com/office/drawing/2014/main" id="{0183AD74-5FD0-42D9-94E8-8A32ABFB3B99}"/>
            </a:ext>
          </a:extLst>
        </xdr:cNvPr>
        <xdr:cNvSpPr/>
      </xdr:nvSpPr>
      <xdr:spPr>
        <a:xfrm>
          <a:off x="6873240" y="1442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62827</xdr:rowOff>
    </xdr:from>
    <xdr:to>
      <xdr:col>45</xdr:col>
      <xdr:colOff>177800</xdr:colOff>
      <xdr:row>86</xdr:row>
      <xdr:rowOff>65456</xdr:rowOff>
    </xdr:to>
    <xdr:cxnSp macro="">
      <xdr:nvCxnSpPr>
        <xdr:cNvPr id="367" name="直線コネクタ 366">
          <a:extLst>
            <a:ext uri="{FF2B5EF4-FFF2-40B4-BE49-F238E27FC236}">
              <a16:creationId xmlns:a16="http://schemas.microsoft.com/office/drawing/2014/main" id="{66601E75-CDC3-4544-9D00-CD253BA9B5AD}"/>
            </a:ext>
          </a:extLst>
        </xdr:cNvPr>
        <xdr:cNvCxnSpPr/>
      </xdr:nvCxnSpPr>
      <xdr:spPr>
        <a:xfrm>
          <a:off x="6924040" y="14479867"/>
          <a:ext cx="78994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9170</xdr:rowOff>
    </xdr:from>
    <xdr:to>
      <xdr:col>36</xdr:col>
      <xdr:colOff>165100</xdr:colOff>
      <xdr:row>86</xdr:row>
      <xdr:rowOff>110770</xdr:rowOff>
    </xdr:to>
    <xdr:sp macro="" textlink="">
      <xdr:nvSpPr>
        <xdr:cNvPr id="368" name="楕円 367">
          <a:extLst>
            <a:ext uri="{FF2B5EF4-FFF2-40B4-BE49-F238E27FC236}">
              <a16:creationId xmlns:a16="http://schemas.microsoft.com/office/drawing/2014/main" id="{C983D4F0-75FC-43C5-AA6F-2B2573738BE4}"/>
            </a:ext>
          </a:extLst>
        </xdr:cNvPr>
        <xdr:cNvSpPr/>
      </xdr:nvSpPr>
      <xdr:spPr>
        <a:xfrm>
          <a:off x="6098540" y="1442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59970</xdr:rowOff>
    </xdr:from>
    <xdr:to>
      <xdr:col>41</xdr:col>
      <xdr:colOff>50800</xdr:colOff>
      <xdr:row>86</xdr:row>
      <xdr:rowOff>62827</xdr:rowOff>
    </xdr:to>
    <xdr:cxnSp macro="">
      <xdr:nvCxnSpPr>
        <xdr:cNvPr id="369" name="直線コネクタ 368">
          <a:extLst>
            <a:ext uri="{FF2B5EF4-FFF2-40B4-BE49-F238E27FC236}">
              <a16:creationId xmlns:a16="http://schemas.microsoft.com/office/drawing/2014/main" id="{2F0964F3-6CED-4AFD-96F6-C2204D8EAA86}"/>
            </a:ext>
          </a:extLst>
        </xdr:cNvPr>
        <xdr:cNvCxnSpPr/>
      </xdr:nvCxnSpPr>
      <xdr:spPr>
        <a:xfrm>
          <a:off x="6149340" y="14477010"/>
          <a:ext cx="7747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C1D172C7-5C89-4946-940E-52D80592E628}"/>
            </a:ext>
          </a:extLst>
        </xdr:cNvPr>
        <xdr:cNvSpPr txBox="1"/>
      </xdr:nvSpPr>
      <xdr:spPr>
        <a:xfrm>
          <a:off x="8271587" y="1418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BB7B467D-7A6E-4E50-96F8-88975CF236F8}"/>
            </a:ext>
          </a:extLst>
        </xdr:cNvPr>
        <xdr:cNvSpPr txBox="1"/>
      </xdr:nvSpPr>
      <xdr:spPr>
        <a:xfrm>
          <a:off x="7509587" y="1418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FEDCFFBF-D65A-4F36-B037-8C2E652DA8EE}"/>
            </a:ext>
          </a:extLst>
        </xdr:cNvPr>
        <xdr:cNvSpPr txBox="1"/>
      </xdr:nvSpPr>
      <xdr:spPr>
        <a:xfrm>
          <a:off x="6712027" y="1418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F4918C54-FD84-4260-8D66-B1799ED6B3D0}"/>
            </a:ext>
          </a:extLst>
        </xdr:cNvPr>
        <xdr:cNvSpPr txBox="1"/>
      </xdr:nvSpPr>
      <xdr:spPr>
        <a:xfrm>
          <a:off x="5937327" y="1415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107383</xdr:rowOff>
    </xdr:from>
    <xdr:ext cx="469744" cy="259045"/>
    <xdr:sp macro="" textlink="">
      <xdr:nvSpPr>
        <xdr:cNvPr id="374" name="n_1mainValue【公営住宅】&#10;一人当たり面積">
          <a:extLst>
            <a:ext uri="{FF2B5EF4-FFF2-40B4-BE49-F238E27FC236}">
              <a16:creationId xmlns:a16="http://schemas.microsoft.com/office/drawing/2014/main" id="{6E1E8057-396F-46CB-836C-0B59FB4C9CF2}"/>
            </a:ext>
          </a:extLst>
        </xdr:cNvPr>
        <xdr:cNvSpPr txBox="1"/>
      </xdr:nvSpPr>
      <xdr:spPr>
        <a:xfrm>
          <a:off x="8271587" y="1452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107383</xdr:rowOff>
    </xdr:from>
    <xdr:ext cx="469744" cy="259045"/>
    <xdr:sp macro="" textlink="">
      <xdr:nvSpPr>
        <xdr:cNvPr id="375" name="n_2mainValue【公営住宅】&#10;一人当たり面積">
          <a:extLst>
            <a:ext uri="{FF2B5EF4-FFF2-40B4-BE49-F238E27FC236}">
              <a16:creationId xmlns:a16="http://schemas.microsoft.com/office/drawing/2014/main" id="{0D7E2C18-5B84-425B-89EC-38A795F26717}"/>
            </a:ext>
          </a:extLst>
        </xdr:cNvPr>
        <xdr:cNvSpPr txBox="1"/>
      </xdr:nvSpPr>
      <xdr:spPr>
        <a:xfrm>
          <a:off x="7509587" y="1452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104754</xdr:rowOff>
    </xdr:from>
    <xdr:ext cx="469744" cy="259045"/>
    <xdr:sp macro="" textlink="">
      <xdr:nvSpPr>
        <xdr:cNvPr id="376" name="n_3mainValue【公営住宅】&#10;一人当たり面積">
          <a:extLst>
            <a:ext uri="{FF2B5EF4-FFF2-40B4-BE49-F238E27FC236}">
              <a16:creationId xmlns:a16="http://schemas.microsoft.com/office/drawing/2014/main" id="{B7D0095A-20D0-4A94-9B17-D0C685952C53}"/>
            </a:ext>
          </a:extLst>
        </xdr:cNvPr>
        <xdr:cNvSpPr txBox="1"/>
      </xdr:nvSpPr>
      <xdr:spPr>
        <a:xfrm>
          <a:off x="6712027" y="14521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101897</xdr:rowOff>
    </xdr:from>
    <xdr:ext cx="469744" cy="259045"/>
    <xdr:sp macro="" textlink="">
      <xdr:nvSpPr>
        <xdr:cNvPr id="377" name="n_4mainValue【公営住宅】&#10;一人当たり面積">
          <a:extLst>
            <a:ext uri="{FF2B5EF4-FFF2-40B4-BE49-F238E27FC236}">
              <a16:creationId xmlns:a16="http://schemas.microsoft.com/office/drawing/2014/main" id="{483C990B-47B2-4B0E-B696-8E323DC6EF24}"/>
            </a:ext>
          </a:extLst>
        </xdr:cNvPr>
        <xdr:cNvSpPr txBox="1"/>
      </xdr:nvSpPr>
      <xdr:spPr>
        <a:xfrm>
          <a:off x="5937327" y="1451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E0A5567-2B57-41B1-AB5E-D0B05ABF3CA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54B1883-CBF3-40C2-AC86-6531F584FBA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D7A59F21-23E6-4D48-A67B-735B3587C7C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2A29D5DD-5F54-4E87-BDFF-B94F4D5A14E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1EF36BA-6293-41BD-AEBF-20B47E3DB25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A4CE3EC2-1A70-49E8-9928-896101B9C49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948DD74A-5AFF-4FC6-B43B-A7300B5FC0E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419BF31-1B94-4571-ADEF-A591BEDCDF1F}"/>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8DB51ADC-2C59-4432-8D32-C00E7D15F37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BA29797A-375B-4A0A-B871-F34EBEC1D08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B9B02AA3-A867-4103-8CE7-3B99796B79F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DE702E2B-ABF1-4556-867F-BCA0BFAF228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6A783C83-B825-4C2A-8D1A-315B0CD6CE4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7DCB1979-AB54-406C-879E-F2F5D25761D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2C4B956-AA1F-4F77-ABD0-6FBDAB57D02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3936F069-5616-4F07-AAC4-F46C3E53332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1327FBB3-1ACC-47DF-B099-5A19A33A87B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D42580A3-27ED-4DBA-9486-E088276EF3A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1842C996-9408-47D6-8B89-F7E0CB9F122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D75B5B00-83B9-4D7F-B34D-A30468D03D0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44A7AB56-DCCC-40B9-841B-39B08AFED5C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2A3A57FC-F13F-4CA5-B568-3A63B7040DC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7E93C042-27F5-4D82-A692-55269B26B5E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878EE8D2-E4DC-48FC-A51D-1BC9ED4FBDC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5728E53-A41B-44E9-A6FB-2CD4C2C9AC2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FA00B4BE-4EC9-40B5-B5BA-98C05F1668D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CB90FFE0-D31C-4DD8-80F7-BF8BAC0B116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FFEDFF96-E841-4109-B3D5-FB7CCA01909E}"/>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FEB0ECB6-EE4C-4880-A75A-B97B6B251773}"/>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BB4B9A1D-EA09-445B-B490-FEA6ED8DFA9F}"/>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5272676A-BEAD-4F8A-BC26-25F598144A03}"/>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95DF96D0-2F85-418C-9028-675DA0E9D011}"/>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4FD05764-94E7-4D46-8147-F3A1FA4707F8}"/>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66A6B82E-1443-4278-8523-9C59D5B828FE}"/>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DB28960D-CE69-4710-8775-BF0934795118}"/>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995C76D3-3E0B-49EE-9B20-31BE4CE4825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E505166B-274B-4E61-A020-C0B873081EE4}"/>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EDDAEFD-8CBC-4860-BE0C-0CB45A14088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C5805BEC-F260-40CA-A7E7-5A2B1A9A73C8}"/>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BA8EA0AC-2043-4B77-8E89-60C90B004C1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007E8DA1-552A-4A24-B10D-2044B63C02A9}"/>
            </a:ext>
          </a:extLst>
        </xdr:cNvPr>
        <xdr:cNvCxnSpPr/>
      </xdr:nvCxnSpPr>
      <xdr:spPr>
        <a:xfrm flipV="1">
          <a:off x="14375764" y="573976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D5E54BC0-A746-45A9-B138-F1DE0E5F0882}"/>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B78EC30E-081B-4045-8B64-F4A6BB60D777}"/>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691B6F17-A152-48E9-80D1-4F4DA638E897}"/>
            </a:ext>
          </a:extLst>
        </xdr:cNvPr>
        <xdr:cNvSpPr txBox="1"/>
      </xdr:nvSpPr>
      <xdr:spPr>
        <a:xfrm>
          <a:off x="14414500" y="552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804C3860-05D1-420D-A92C-E94BCAE4BA58}"/>
            </a:ext>
          </a:extLst>
        </xdr:cNvPr>
        <xdr:cNvCxnSpPr/>
      </xdr:nvCxnSpPr>
      <xdr:spPr>
        <a:xfrm>
          <a:off x="1428750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25C23F5D-7563-43CA-BE00-7B273C14809B}"/>
            </a:ext>
          </a:extLst>
        </xdr:cNvPr>
        <xdr:cNvSpPr txBox="1"/>
      </xdr:nvSpPr>
      <xdr:spPr>
        <a:xfrm>
          <a:off x="144145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06D9A383-006D-49C4-97D1-7424D3DC20F2}"/>
            </a:ext>
          </a:extLst>
        </xdr:cNvPr>
        <xdr:cNvSpPr/>
      </xdr:nvSpPr>
      <xdr:spPr>
        <a:xfrm>
          <a:off x="14325600" y="62890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049210AC-0752-461B-9F49-EA1B34EFFC6B}"/>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3952AE84-CC45-4106-8C8F-BBDDA67E2E2A}"/>
            </a:ext>
          </a:extLst>
        </xdr:cNvPr>
        <xdr:cNvSpPr/>
      </xdr:nvSpPr>
      <xdr:spPr>
        <a:xfrm>
          <a:off x="1280414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5D634185-4703-4B52-AB73-EE095F14EFAE}"/>
            </a:ext>
          </a:extLst>
        </xdr:cNvPr>
        <xdr:cNvSpPr/>
      </xdr:nvSpPr>
      <xdr:spPr>
        <a:xfrm>
          <a:off x="12029440" y="621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428" name="フローチャート: 判断 427">
          <a:extLst>
            <a:ext uri="{FF2B5EF4-FFF2-40B4-BE49-F238E27FC236}">
              <a16:creationId xmlns:a16="http://schemas.microsoft.com/office/drawing/2014/main" id="{1EDC9326-B954-44CA-8610-A3EA80EE2B2F}"/>
            </a:ext>
          </a:extLst>
        </xdr:cNvPr>
        <xdr:cNvSpPr/>
      </xdr:nvSpPr>
      <xdr:spPr>
        <a:xfrm>
          <a:off x="11231880" y="6153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F546149-AF78-463B-87FB-A2E689A1A79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8F9D5EB-E7A1-48C1-80B3-82CA5155872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93417E8-D767-4446-98A3-5C01C3BA174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AFB6E49-5A51-4E02-84DB-359836F379D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2467D41-03AD-4075-BA25-0E23F6D8A1D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113030</xdr:rowOff>
    </xdr:from>
    <xdr:to>
      <xdr:col>85</xdr:col>
      <xdr:colOff>177800</xdr:colOff>
      <xdr:row>39</xdr:row>
      <xdr:rowOff>43180</xdr:rowOff>
    </xdr:to>
    <xdr:sp macro="" textlink="">
      <xdr:nvSpPr>
        <xdr:cNvPr id="434" name="楕円 433">
          <a:extLst>
            <a:ext uri="{FF2B5EF4-FFF2-40B4-BE49-F238E27FC236}">
              <a16:creationId xmlns:a16="http://schemas.microsoft.com/office/drawing/2014/main" id="{DA658AB6-756E-4C73-91D8-7E78462D7A64}"/>
            </a:ext>
          </a:extLst>
        </xdr:cNvPr>
        <xdr:cNvSpPr/>
      </xdr:nvSpPr>
      <xdr:spPr>
        <a:xfrm>
          <a:off x="14325600" y="64833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91457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271234AD-4194-4B2C-BC14-23DA146C9E5D}"/>
            </a:ext>
          </a:extLst>
        </xdr:cNvPr>
        <xdr:cNvSpPr txBox="1"/>
      </xdr:nvSpPr>
      <xdr:spPr>
        <a:xfrm>
          <a:off x="14414500"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74930</xdr:rowOff>
    </xdr:from>
    <xdr:to>
      <xdr:col>81</xdr:col>
      <xdr:colOff>101600</xdr:colOff>
      <xdr:row>39</xdr:row>
      <xdr:rowOff>5080</xdr:rowOff>
    </xdr:to>
    <xdr:sp macro="" textlink="">
      <xdr:nvSpPr>
        <xdr:cNvPr id="436" name="楕円 435">
          <a:extLst>
            <a:ext uri="{FF2B5EF4-FFF2-40B4-BE49-F238E27FC236}">
              <a16:creationId xmlns:a16="http://schemas.microsoft.com/office/drawing/2014/main" id="{4DCCAEEF-B1E6-4466-AA3D-EA07ABE79A1B}"/>
            </a:ext>
          </a:extLst>
        </xdr:cNvPr>
        <xdr:cNvSpPr/>
      </xdr:nvSpPr>
      <xdr:spPr>
        <a:xfrm>
          <a:off x="13578840" y="6445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125730</xdr:rowOff>
    </xdr:from>
    <xdr:to>
      <xdr:col>85</xdr:col>
      <xdr:colOff>127000</xdr:colOff>
      <xdr:row>38</xdr:row>
      <xdr:rowOff>163830</xdr:rowOff>
    </xdr:to>
    <xdr:cxnSp macro="">
      <xdr:nvCxnSpPr>
        <xdr:cNvPr id="437" name="直線コネクタ 436">
          <a:extLst>
            <a:ext uri="{FF2B5EF4-FFF2-40B4-BE49-F238E27FC236}">
              <a16:creationId xmlns:a16="http://schemas.microsoft.com/office/drawing/2014/main" id="{9CF40ABC-3FE8-436E-92AE-5549B11DF718}"/>
            </a:ext>
          </a:extLst>
        </xdr:cNvPr>
        <xdr:cNvCxnSpPr/>
      </xdr:nvCxnSpPr>
      <xdr:spPr>
        <a:xfrm>
          <a:off x="13629640" y="649605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34925</xdr:rowOff>
    </xdr:from>
    <xdr:to>
      <xdr:col>76</xdr:col>
      <xdr:colOff>165100</xdr:colOff>
      <xdr:row>38</xdr:row>
      <xdr:rowOff>136525</xdr:rowOff>
    </xdr:to>
    <xdr:sp macro="" textlink="">
      <xdr:nvSpPr>
        <xdr:cNvPr id="438" name="楕円 437">
          <a:extLst>
            <a:ext uri="{FF2B5EF4-FFF2-40B4-BE49-F238E27FC236}">
              <a16:creationId xmlns:a16="http://schemas.microsoft.com/office/drawing/2014/main" id="{7F2BBB18-91FD-4870-8459-CEB25DF7F675}"/>
            </a:ext>
          </a:extLst>
        </xdr:cNvPr>
        <xdr:cNvSpPr/>
      </xdr:nvSpPr>
      <xdr:spPr>
        <a:xfrm>
          <a:off x="1280414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85725</xdr:rowOff>
    </xdr:from>
    <xdr:to>
      <xdr:col>81</xdr:col>
      <xdr:colOff>50800</xdr:colOff>
      <xdr:row>38</xdr:row>
      <xdr:rowOff>125730</xdr:rowOff>
    </xdr:to>
    <xdr:cxnSp macro="">
      <xdr:nvCxnSpPr>
        <xdr:cNvPr id="439" name="直線コネクタ 438">
          <a:extLst>
            <a:ext uri="{FF2B5EF4-FFF2-40B4-BE49-F238E27FC236}">
              <a16:creationId xmlns:a16="http://schemas.microsoft.com/office/drawing/2014/main" id="{60D141D9-6D5F-4138-92EC-3EAECCA23F45}"/>
            </a:ext>
          </a:extLst>
        </xdr:cNvPr>
        <xdr:cNvCxnSpPr/>
      </xdr:nvCxnSpPr>
      <xdr:spPr>
        <a:xfrm>
          <a:off x="12854940" y="645604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164465</xdr:rowOff>
    </xdr:from>
    <xdr:to>
      <xdr:col>72</xdr:col>
      <xdr:colOff>38100</xdr:colOff>
      <xdr:row>38</xdr:row>
      <xdr:rowOff>94615</xdr:rowOff>
    </xdr:to>
    <xdr:sp macro="" textlink="">
      <xdr:nvSpPr>
        <xdr:cNvPr id="440" name="楕円 439">
          <a:extLst>
            <a:ext uri="{FF2B5EF4-FFF2-40B4-BE49-F238E27FC236}">
              <a16:creationId xmlns:a16="http://schemas.microsoft.com/office/drawing/2014/main" id="{306E1CB9-F5D9-4039-9C2C-AF08CCFE413B}"/>
            </a:ext>
          </a:extLst>
        </xdr:cNvPr>
        <xdr:cNvSpPr/>
      </xdr:nvSpPr>
      <xdr:spPr>
        <a:xfrm>
          <a:off x="12029440" y="63671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43815</xdr:rowOff>
    </xdr:from>
    <xdr:to>
      <xdr:col>76</xdr:col>
      <xdr:colOff>114300</xdr:colOff>
      <xdr:row>38</xdr:row>
      <xdr:rowOff>85725</xdr:rowOff>
    </xdr:to>
    <xdr:cxnSp macro="">
      <xdr:nvCxnSpPr>
        <xdr:cNvPr id="441" name="直線コネクタ 440">
          <a:extLst>
            <a:ext uri="{FF2B5EF4-FFF2-40B4-BE49-F238E27FC236}">
              <a16:creationId xmlns:a16="http://schemas.microsoft.com/office/drawing/2014/main" id="{6E6FFFCA-57A5-4402-87A5-7C3E5A0CFDEA}"/>
            </a:ext>
          </a:extLst>
        </xdr:cNvPr>
        <xdr:cNvCxnSpPr/>
      </xdr:nvCxnSpPr>
      <xdr:spPr>
        <a:xfrm>
          <a:off x="12072620" y="641413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126365</xdr:rowOff>
    </xdr:from>
    <xdr:to>
      <xdr:col>67</xdr:col>
      <xdr:colOff>101600</xdr:colOff>
      <xdr:row>38</xdr:row>
      <xdr:rowOff>56515</xdr:rowOff>
    </xdr:to>
    <xdr:sp macro="" textlink="">
      <xdr:nvSpPr>
        <xdr:cNvPr id="442" name="楕円 441">
          <a:extLst>
            <a:ext uri="{FF2B5EF4-FFF2-40B4-BE49-F238E27FC236}">
              <a16:creationId xmlns:a16="http://schemas.microsoft.com/office/drawing/2014/main" id="{1AE5AA29-CDD1-4E69-899F-AFEBA6C7D2D9}"/>
            </a:ext>
          </a:extLst>
        </xdr:cNvPr>
        <xdr:cNvSpPr/>
      </xdr:nvSpPr>
      <xdr:spPr>
        <a:xfrm>
          <a:off x="11231880" y="6329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5715</xdr:rowOff>
    </xdr:from>
    <xdr:to>
      <xdr:col>71</xdr:col>
      <xdr:colOff>177800</xdr:colOff>
      <xdr:row>38</xdr:row>
      <xdr:rowOff>43815</xdr:rowOff>
    </xdr:to>
    <xdr:cxnSp macro="">
      <xdr:nvCxnSpPr>
        <xdr:cNvPr id="443" name="直線コネクタ 442">
          <a:extLst>
            <a:ext uri="{FF2B5EF4-FFF2-40B4-BE49-F238E27FC236}">
              <a16:creationId xmlns:a16="http://schemas.microsoft.com/office/drawing/2014/main" id="{7EAD0AD6-1D59-48F7-9464-5731C063FC31}"/>
            </a:ext>
          </a:extLst>
        </xdr:cNvPr>
        <xdr:cNvCxnSpPr/>
      </xdr:nvCxnSpPr>
      <xdr:spPr>
        <a:xfrm>
          <a:off x="11282680" y="637603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9667BC2B-7830-414D-B65B-6B289F8ACAFA}"/>
            </a:ext>
          </a:extLst>
        </xdr:cNvPr>
        <xdr:cNvSpPr txBox="1"/>
      </xdr:nvSpPr>
      <xdr:spPr>
        <a:xfrm>
          <a:off x="13437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8FF25E7B-4D8F-471F-852B-202BD38F0259}"/>
            </a:ext>
          </a:extLst>
        </xdr:cNvPr>
        <xdr:cNvSpPr txBox="1"/>
      </xdr:nvSpPr>
      <xdr:spPr>
        <a:xfrm>
          <a:off x="126752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0FF9CC23-4BED-4C09-A173-F8D1BED032CC}"/>
            </a:ext>
          </a:extLst>
        </xdr:cNvPr>
        <xdr:cNvSpPr txBox="1"/>
      </xdr:nvSpPr>
      <xdr:spPr>
        <a:xfrm>
          <a:off x="119005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D2E3D345-E7FA-4B19-B6C3-512275AA64C6}"/>
            </a:ext>
          </a:extLst>
        </xdr:cNvPr>
        <xdr:cNvSpPr txBox="1"/>
      </xdr:nvSpPr>
      <xdr:spPr>
        <a:xfrm>
          <a:off x="1110298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167657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592F5977-054A-4564-AACF-506ACDE41868}"/>
            </a:ext>
          </a:extLst>
        </xdr:cNvPr>
        <xdr:cNvSpPr txBox="1"/>
      </xdr:nvSpPr>
      <xdr:spPr>
        <a:xfrm>
          <a:off x="134372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127652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524471F6-D9A1-4B42-A9E5-43C5BF9D9713}"/>
            </a:ext>
          </a:extLst>
        </xdr:cNvPr>
        <xdr:cNvSpPr txBox="1"/>
      </xdr:nvSpPr>
      <xdr:spPr>
        <a:xfrm>
          <a:off x="126752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85742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D0061B50-C82E-41C2-84C3-A0F08C3403A5}"/>
            </a:ext>
          </a:extLst>
        </xdr:cNvPr>
        <xdr:cNvSpPr txBox="1"/>
      </xdr:nvSpPr>
      <xdr:spPr>
        <a:xfrm>
          <a:off x="119005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47642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E8F6BEAC-572B-491C-A77B-942368C84027}"/>
            </a:ext>
          </a:extLst>
        </xdr:cNvPr>
        <xdr:cNvSpPr txBox="1"/>
      </xdr:nvSpPr>
      <xdr:spPr>
        <a:xfrm>
          <a:off x="1110298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23EF3148-12C7-43E5-A753-16C8D8207B1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C889C5B8-0EB0-4EBA-A236-EA237BA026C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4515525E-258C-4D75-88D0-D460DBF539A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80B4E5C5-A48D-4E36-9AD6-AB1F2D31285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49B402A0-24C2-4D65-9010-F558706CA73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A181A4FD-6CA9-47E2-9F8A-FE4EF06DD3C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11481424-7D89-4F49-B59E-6C0699B1040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E2202CB2-375B-41F3-926F-B3E6856E6EC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9B1CCEBB-D9B6-44C8-9398-0C603256732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70700920-9B46-4F93-957F-A2F67D9844A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4982EAD3-B713-46B5-B465-FFAD23686624}"/>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FB8C0FCD-75A9-4A15-84DC-FC78421204B5}"/>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254539BD-A000-4B03-86EB-9821EA5A8AE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5FC24E84-CD25-4616-9CBA-D9DBEBD980CB}"/>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97BFCC98-D220-4A2B-94E6-B34264796C2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8E02262A-BF77-4952-A14A-75070DAE06DF}"/>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FE4CB6D0-AEC7-42C0-A837-34F2F7EF699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516F13B2-5605-4EA7-ABB7-3FDE85DA6F33}"/>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8D4A6F80-377D-4155-98A4-8B8598FED69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43CCF0BC-6495-4C5C-9D13-BE45AC540C7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4E059505-D2E6-4BB9-BE03-6230C6F1B85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738A90B6-E9D9-45CB-AD3B-F8E56C6D5B2F}"/>
            </a:ext>
          </a:extLst>
        </xdr:cNvPr>
        <xdr:cNvCxnSpPr/>
      </xdr:nvCxnSpPr>
      <xdr:spPr>
        <a:xfrm flipV="1">
          <a:off x="19509104" y="577824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BB37AD8E-F770-46E0-9873-C316B3F92A26}"/>
            </a:ext>
          </a:extLst>
        </xdr:cNvPr>
        <xdr:cNvSpPr txBox="1"/>
      </xdr:nvSpPr>
      <xdr:spPr>
        <a:xfrm>
          <a:off x="19547840"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94631498-9537-4A19-A8BE-BBC1FE46BCB0}"/>
            </a:ext>
          </a:extLst>
        </xdr:cNvPr>
        <xdr:cNvCxnSpPr/>
      </xdr:nvCxnSpPr>
      <xdr:spPr>
        <a:xfrm>
          <a:off x="19443700" y="6986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9B5DC30F-5E2A-480C-817D-D6B572B0CDE1}"/>
            </a:ext>
          </a:extLst>
        </xdr:cNvPr>
        <xdr:cNvSpPr txBox="1"/>
      </xdr:nvSpPr>
      <xdr:spPr>
        <a:xfrm>
          <a:off x="19547840" y="555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151EE186-9500-4087-B856-087303DAEF87}"/>
            </a:ext>
          </a:extLst>
        </xdr:cNvPr>
        <xdr:cNvCxnSpPr/>
      </xdr:nvCxnSpPr>
      <xdr:spPr>
        <a:xfrm>
          <a:off x="19443700" y="5778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E294BEEA-12E1-420A-80AD-5B2B8B1FD9A4}"/>
            </a:ext>
          </a:extLst>
        </xdr:cNvPr>
        <xdr:cNvSpPr txBox="1"/>
      </xdr:nvSpPr>
      <xdr:spPr>
        <a:xfrm>
          <a:off x="19547840" y="6580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B69C92A6-4942-4501-9C0A-BB73CA3CDAA0}"/>
            </a:ext>
          </a:extLst>
        </xdr:cNvPr>
        <xdr:cNvSpPr/>
      </xdr:nvSpPr>
      <xdr:spPr>
        <a:xfrm>
          <a:off x="1945894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6B147BC7-90CB-4C86-B477-A95FD081E5FC}"/>
            </a:ext>
          </a:extLst>
        </xdr:cNvPr>
        <xdr:cNvSpPr/>
      </xdr:nvSpPr>
      <xdr:spPr>
        <a:xfrm>
          <a:off x="18735040" y="6611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4320CE44-79E9-4FDC-ADCB-B03ECF19EA0A}"/>
            </a:ext>
          </a:extLst>
        </xdr:cNvPr>
        <xdr:cNvSpPr/>
      </xdr:nvSpPr>
      <xdr:spPr>
        <a:xfrm>
          <a:off x="1793748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03E960EE-9BDE-4D8B-A506-5E93F5AFE606}"/>
            </a:ext>
          </a:extLst>
        </xdr:cNvPr>
        <xdr:cNvSpPr/>
      </xdr:nvSpPr>
      <xdr:spPr>
        <a:xfrm>
          <a:off x="17162780" y="661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483" name="フローチャート: 判断 482">
          <a:extLst>
            <a:ext uri="{FF2B5EF4-FFF2-40B4-BE49-F238E27FC236}">
              <a16:creationId xmlns:a16="http://schemas.microsoft.com/office/drawing/2014/main" id="{EC46BBC5-9A29-4D5F-A6C1-51FD8CA52619}"/>
            </a:ext>
          </a:extLst>
        </xdr:cNvPr>
        <xdr:cNvSpPr/>
      </xdr:nvSpPr>
      <xdr:spPr>
        <a:xfrm>
          <a:off x="16388080" y="65839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D21310E-BCB5-4883-A300-F57C29AA52C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E2C7F9B-C4AE-4538-B113-794430C6932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0496736-1F09-4C0B-8887-ECB215F7D14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486E7CF-447E-4A9E-9AE3-D1511976C1E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73CABA8-7208-4A3F-85FD-AB6C5A2FDEF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48260</xdr:rowOff>
    </xdr:from>
    <xdr:to>
      <xdr:col>116</xdr:col>
      <xdr:colOff>114300</xdr:colOff>
      <xdr:row>37</xdr:row>
      <xdr:rowOff>149860</xdr:rowOff>
    </xdr:to>
    <xdr:sp macro="" textlink="">
      <xdr:nvSpPr>
        <xdr:cNvPr id="489" name="楕円 488">
          <a:extLst>
            <a:ext uri="{FF2B5EF4-FFF2-40B4-BE49-F238E27FC236}">
              <a16:creationId xmlns:a16="http://schemas.microsoft.com/office/drawing/2014/main" id="{3F3C112B-1665-4DC2-8784-9894DFAD07D9}"/>
            </a:ext>
          </a:extLst>
        </xdr:cNvPr>
        <xdr:cNvSpPr/>
      </xdr:nvSpPr>
      <xdr:spPr>
        <a:xfrm>
          <a:off x="1945894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71137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5E6A40C5-B08A-4E8B-99A8-A92F66566BC7}"/>
            </a:ext>
          </a:extLst>
        </xdr:cNvPr>
        <xdr:cNvSpPr txBox="1"/>
      </xdr:nvSpPr>
      <xdr:spPr>
        <a:xfrm>
          <a:off x="19547840"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59690</xdr:rowOff>
    </xdr:from>
    <xdr:to>
      <xdr:col>112</xdr:col>
      <xdr:colOff>38100</xdr:colOff>
      <xdr:row>37</xdr:row>
      <xdr:rowOff>161290</xdr:rowOff>
    </xdr:to>
    <xdr:sp macro="" textlink="">
      <xdr:nvSpPr>
        <xdr:cNvPr id="491" name="楕円 490">
          <a:extLst>
            <a:ext uri="{FF2B5EF4-FFF2-40B4-BE49-F238E27FC236}">
              <a16:creationId xmlns:a16="http://schemas.microsoft.com/office/drawing/2014/main" id="{0DDC924F-7900-4FF9-879A-ADAFC3D6FF5C}"/>
            </a:ext>
          </a:extLst>
        </xdr:cNvPr>
        <xdr:cNvSpPr/>
      </xdr:nvSpPr>
      <xdr:spPr>
        <a:xfrm>
          <a:off x="18735040" y="6262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99060</xdr:rowOff>
    </xdr:from>
    <xdr:to>
      <xdr:col>116</xdr:col>
      <xdr:colOff>63500</xdr:colOff>
      <xdr:row>37</xdr:row>
      <xdr:rowOff>110490</xdr:rowOff>
    </xdr:to>
    <xdr:cxnSp macro="">
      <xdr:nvCxnSpPr>
        <xdr:cNvPr id="492" name="直線コネクタ 491">
          <a:extLst>
            <a:ext uri="{FF2B5EF4-FFF2-40B4-BE49-F238E27FC236}">
              <a16:creationId xmlns:a16="http://schemas.microsoft.com/office/drawing/2014/main" id="{975D18B4-8F7D-4B9E-A101-FC8D65CE66AC}"/>
            </a:ext>
          </a:extLst>
        </xdr:cNvPr>
        <xdr:cNvCxnSpPr/>
      </xdr:nvCxnSpPr>
      <xdr:spPr>
        <a:xfrm flipV="1">
          <a:off x="18778220" y="630174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66548</xdr:rowOff>
    </xdr:from>
    <xdr:to>
      <xdr:col>107</xdr:col>
      <xdr:colOff>101600</xdr:colOff>
      <xdr:row>37</xdr:row>
      <xdr:rowOff>168148</xdr:rowOff>
    </xdr:to>
    <xdr:sp macro="" textlink="">
      <xdr:nvSpPr>
        <xdr:cNvPr id="493" name="楕円 492">
          <a:extLst>
            <a:ext uri="{FF2B5EF4-FFF2-40B4-BE49-F238E27FC236}">
              <a16:creationId xmlns:a16="http://schemas.microsoft.com/office/drawing/2014/main" id="{5DAAC8A1-2A0E-481B-914F-1B125D09137D}"/>
            </a:ext>
          </a:extLst>
        </xdr:cNvPr>
        <xdr:cNvSpPr/>
      </xdr:nvSpPr>
      <xdr:spPr>
        <a:xfrm>
          <a:off x="17937480" y="626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110490</xdr:rowOff>
    </xdr:from>
    <xdr:to>
      <xdr:col>111</xdr:col>
      <xdr:colOff>177800</xdr:colOff>
      <xdr:row>37</xdr:row>
      <xdr:rowOff>117348</xdr:rowOff>
    </xdr:to>
    <xdr:cxnSp macro="">
      <xdr:nvCxnSpPr>
        <xdr:cNvPr id="494" name="直線コネクタ 493">
          <a:extLst>
            <a:ext uri="{FF2B5EF4-FFF2-40B4-BE49-F238E27FC236}">
              <a16:creationId xmlns:a16="http://schemas.microsoft.com/office/drawing/2014/main" id="{74993046-A8E1-4CA0-A6E3-84B322303F3D}"/>
            </a:ext>
          </a:extLst>
        </xdr:cNvPr>
        <xdr:cNvCxnSpPr/>
      </xdr:nvCxnSpPr>
      <xdr:spPr>
        <a:xfrm flipV="1">
          <a:off x="17988280" y="6313170"/>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75692</xdr:rowOff>
    </xdr:from>
    <xdr:to>
      <xdr:col>102</xdr:col>
      <xdr:colOff>165100</xdr:colOff>
      <xdr:row>38</xdr:row>
      <xdr:rowOff>5842</xdr:rowOff>
    </xdr:to>
    <xdr:sp macro="" textlink="">
      <xdr:nvSpPr>
        <xdr:cNvPr id="495" name="楕円 494">
          <a:extLst>
            <a:ext uri="{FF2B5EF4-FFF2-40B4-BE49-F238E27FC236}">
              <a16:creationId xmlns:a16="http://schemas.microsoft.com/office/drawing/2014/main" id="{726C1C3E-CF68-4BAA-B942-F5A0934D94CF}"/>
            </a:ext>
          </a:extLst>
        </xdr:cNvPr>
        <xdr:cNvSpPr/>
      </xdr:nvSpPr>
      <xdr:spPr>
        <a:xfrm>
          <a:off x="17162780" y="6278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117348</xdr:rowOff>
    </xdr:from>
    <xdr:to>
      <xdr:col>107</xdr:col>
      <xdr:colOff>50800</xdr:colOff>
      <xdr:row>37</xdr:row>
      <xdr:rowOff>126492</xdr:rowOff>
    </xdr:to>
    <xdr:cxnSp macro="">
      <xdr:nvCxnSpPr>
        <xdr:cNvPr id="496" name="直線コネクタ 495">
          <a:extLst>
            <a:ext uri="{FF2B5EF4-FFF2-40B4-BE49-F238E27FC236}">
              <a16:creationId xmlns:a16="http://schemas.microsoft.com/office/drawing/2014/main" id="{AD4116D8-3660-43F1-9B24-65DD24A60954}"/>
            </a:ext>
          </a:extLst>
        </xdr:cNvPr>
        <xdr:cNvCxnSpPr/>
      </xdr:nvCxnSpPr>
      <xdr:spPr>
        <a:xfrm flipV="1">
          <a:off x="17213580" y="6320028"/>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84836</xdr:rowOff>
    </xdr:from>
    <xdr:to>
      <xdr:col>98</xdr:col>
      <xdr:colOff>38100</xdr:colOff>
      <xdr:row>38</xdr:row>
      <xdr:rowOff>14986</xdr:rowOff>
    </xdr:to>
    <xdr:sp macro="" textlink="">
      <xdr:nvSpPr>
        <xdr:cNvPr id="497" name="楕円 496">
          <a:extLst>
            <a:ext uri="{FF2B5EF4-FFF2-40B4-BE49-F238E27FC236}">
              <a16:creationId xmlns:a16="http://schemas.microsoft.com/office/drawing/2014/main" id="{477500E3-8300-4653-8C55-BF200D1CBBAF}"/>
            </a:ext>
          </a:extLst>
        </xdr:cNvPr>
        <xdr:cNvSpPr/>
      </xdr:nvSpPr>
      <xdr:spPr>
        <a:xfrm>
          <a:off x="16388080" y="62875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126492</xdr:rowOff>
    </xdr:from>
    <xdr:to>
      <xdr:col>102</xdr:col>
      <xdr:colOff>114300</xdr:colOff>
      <xdr:row>37</xdr:row>
      <xdr:rowOff>135636</xdr:rowOff>
    </xdr:to>
    <xdr:cxnSp macro="">
      <xdr:nvCxnSpPr>
        <xdr:cNvPr id="498" name="直線コネクタ 497">
          <a:extLst>
            <a:ext uri="{FF2B5EF4-FFF2-40B4-BE49-F238E27FC236}">
              <a16:creationId xmlns:a16="http://schemas.microsoft.com/office/drawing/2014/main" id="{E2489A59-9486-4EC2-BB59-CE20E1A3315B}"/>
            </a:ext>
          </a:extLst>
        </xdr:cNvPr>
        <xdr:cNvCxnSpPr/>
      </xdr:nvCxnSpPr>
      <xdr:spPr>
        <a:xfrm flipV="1">
          <a:off x="16431260" y="6329172"/>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7E7A9E62-A489-45CF-83EB-D1DB7418FB1E}"/>
            </a:ext>
          </a:extLst>
        </xdr:cNvPr>
        <xdr:cNvSpPr txBox="1"/>
      </xdr:nvSpPr>
      <xdr:spPr>
        <a:xfrm>
          <a:off x="18561127" y="670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5424726B-C18C-4415-8635-F44C6938869F}"/>
            </a:ext>
          </a:extLst>
        </xdr:cNvPr>
        <xdr:cNvSpPr txBox="1"/>
      </xdr:nvSpPr>
      <xdr:spPr>
        <a:xfrm>
          <a:off x="1777626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DFFE5789-90CB-47CF-889B-17630C4B141B}"/>
            </a:ext>
          </a:extLst>
        </xdr:cNvPr>
        <xdr:cNvSpPr txBox="1"/>
      </xdr:nvSpPr>
      <xdr:spPr>
        <a:xfrm>
          <a:off x="17001567" y="670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138701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5CD01B36-66B2-4407-ACBA-C4E9BE0506C3}"/>
            </a:ext>
          </a:extLst>
        </xdr:cNvPr>
        <xdr:cNvSpPr txBox="1"/>
      </xdr:nvSpPr>
      <xdr:spPr>
        <a:xfrm>
          <a:off x="16226867" y="667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6367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1DA40C08-A565-4732-AB13-41F4E34CCDA0}"/>
            </a:ext>
          </a:extLst>
        </xdr:cNvPr>
        <xdr:cNvSpPr txBox="1"/>
      </xdr:nvSpPr>
      <xdr:spPr>
        <a:xfrm>
          <a:off x="185611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13225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9E4855ED-01D5-480A-8BBC-278624F521EF}"/>
            </a:ext>
          </a:extLst>
        </xdr:cNvPr>
        <xdr:cNvSpPr txBox="1"/>
      </xdr:nvSpPr>
      <xdr:spPr>
        <a:xfrm>
          <a:off x="17776267" y="604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22369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AD206F22-7ECC-47E2-9BF6-6486DB8EC8D6}"/>
            </a:ext>
          </a:extLst>
        </xdr:cNvPr>
        <xdr:cNvSpPr txBox="1"/>
      </xdr:nvSpPr>
      <xdr:spPr>
        <a:xfrm>
          <a:off x="17001567" y="605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31513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1ED62B32-FF68-402E-BA4D-E0AC71826873}"/>
            </a:ext>
          </a:extLst>
        </xdr:cNvPr>
        <xdr:cNvSpPr txBox="1"/>
      </xdr:nvSpPr>
      <xdr:spPr>
        <a:xfrm>
          <a:off x="16226867" y="606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81B1A825-1EAD-4BA5-BB3D-1E30C3837DF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A6EF2B1A-DE24-4331-BCAE-CEED519A435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687D4988-D585-45A9-97A5-1ACF5D8F8EB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B752A37F-CBE6-4626-B602-296EEF6D7CC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85BBBB34-2DC1-40B2-825F-04E00D03729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3951EF0D-E1DB-4ED7-AD0A-24929F14DA5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E33A81B1-4EB5-424C-B3FD-2FC9C3C8FF8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2CE6E0D7-2551-496A-94EC-EB75C41BC8A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B9657266-3D20-47EE-8C2B-4C3A2B100AD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246338B0-A204-45CE-BF07-9C9120B11E1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E9D8252E-63ED-4677-AE90-65C6E4722CC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7DC9BBF4-6258-4AD1-AC4C-6A34B28B4D8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C08D88F1-5730-46E2-9628-3057D46A6F03}"/>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BF13D8F5-6779-43A3-BF57-A98EF1FD99F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833E8120-FAF0-4272-BB8C-2BB2B2F6EDE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2B4AB789-7196-425A-B1DC-61830D7C225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3D7EACE8-32A8-46AB-BD14-774B53E8ABF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9CD7503E-F1B3-4EF4-8F81-A7D6CA4F9223}"/>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996C4213-94A7-42BD-A312-6F878570755C}"/>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465F2654-4729-4662-91BB-1B646D68681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A7D0455A-A5C2-42F8-BE73-8069208DF52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404FC131-49C8-42C2-AEE9-A8CA7AF8765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B6C0A73F-F546-43D6-A403-340AD4B1F869}"/>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57153E85-B01B-4588-8930-434122D8A3B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A5EC2CEB-BAE2-4B7E-9F62-9DCEA7B8504B}"/>
            </a:ext>
          </a:extLst>
        </xdr:cNvPr>
        <xdr:cNvCxnSpPr/>
      </xdr:nvCxnSpPr>
      <xdr:spPr>
        <a:xfrm flipV="1">
          <a:off x="14375764" y="9488805"/>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0F514764-6E27-45C5-9B82-D1C637C7C01B}"/>
            </a:ext>
          </a:extLst>
        </xdr:cNvPr>
        <xdr:cNvSpPr txBox="1"/>
      </xdr:nvSpPr>
      <xdr:spPr>
        <a:xfrm>
          <a:off x="14414500"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327D1F32-E002-4A92-A8C8-8688B9477A10}"/>
            </a:ext>
          </a:extLst>
        </xdr:cNvPr>
        <xdr:cNvCxnSpPr/>
      </xdr:nvCxnSpPr>
      <xdr:spPr>
        <a:xfrm>
          <a:off x="14287500" y="10654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2D85A8CA-7C3C-481A-A68D-C37D8D14F32B}"/>
            </a:ext>
          </a:extLst>
        </xdr:cNvPr>
        <xdr:cNvSpPr txBox="1"/>
      </xdr:nvSpPr>
      <xdr:spPr>
        <a:xfrm>
          <a:off x="14414500" y="926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EE1A1916-6517-4F85-AF69-C7A2A00E9900}"/>
            </a:ext>
          </a:extLst>
        </xdr:cNvPr>
        <xdr:cNvCxnSpPr/>
      </xdr:nvCxnSpPr>
      <xdr:spPr>
        <a:xfrm>
          <a:off x="14287500" y="948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122FE66A-7959-46EA-A42B-B2ABFA262A1F}"/>
            </a:ext>
          </a:extLst>
        </xdr:cNvPr>
        <xdr:cNvSpPr txBox="1"/>
      </xdr:nvSpPr>
      <xdr:spPr>
        <a:xfrm>
          <a:off x="14414500" y="992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ABD8DD8C-0AF1-4739-BB0E-0ED6DEE74B1D}"/>
            </a:ext>
          </a:extLst>
        </xdr:cNvPr>
        <xdr:cNvSpPr/>
      </xdr:nvSpPr>
      <xdr:spPr>
        <a:xfrm>
          <a:off x="14325600" y="100685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BFC622EF-2011-4F9B-B880-10A02B4E4DD4}"/>
            </a:ext>
          </a:extLst>
        </xdr:cNvPr>
        <xdr:cNvSpPr/>
      </xdr:nvSpPr>
      <xdr:spPr>
        <a:xfrm>
          <a:off x="1357884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8724407C-DDBB-4383-9905-91803676B9A3}"/>
            </a:ext>
          </a:extLst>
        </xdr:cNvPr>
        <xdr:cNvSpPr/>
      </xdr:nvSpPr>
      <xdr:spPr>
        <a:xfrm>
          <a:off x="12804140" y="1003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4FB5715B-1939-4843-9B86-493B1D3B0BE0}"/>
            </a:ext>
          </a:extLst>
        </xdr:cNvPr>
        <xdr:cNvSpPr/>
      </xdr:nvSpPr>
      <xdr:spPr>
        <a:xfrm>
          <a:off x="12029440" y="10053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1" name="フローチャート: 判断 540">
          <a:extLst>
            <a:ext uri="{FF2B5EF4-FFF2-40B4-BE49-F238E27FC236}">
              <a16:creationId xmlns:a16="http://schemas.microsoft.com/office/drawing/2014/main" id="{6515E6E3-5BA9-4096-86AD-F17D0B8B99F8}"/>
            </a:ext>
          </a:extLst>
        </xdr:cNvPr>
        <xdr:cNvSpPr/>
      </xdr:nvSpPr>
      <xdr:spPr>
        <a:xfrm>
          <a:off x="1123188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8F9B492-9041-44F3-8C69-BBB8FD3F645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AC6A004-552A-4E3A-8AC4-6DA3D1532F9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F005CB0-1EE0-4F7C-99DB-FFD267FC956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CB035C0-FF2E-482A-9261-6972197AAD5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71BE943-6E81-4102-9EB7-91A55353DFB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160655</xdr:rowOff>
    </xdr:from>
    <xdr:to>
      <xdr:col>85</xdr:col>
      <xdr:colOff>177800</xdr:colOff>
      <xdr:row>61</xdr:row>
      <xdr:rowOff>90805</xdr:rowOff>
    </xdr:to>
    <xdr:sp macro="" textlink="">
      <xdr:nvSpPr>
        <xdr:cNvPr id="547" name="楕円 546">
          <a:extLst>
            <a:ext uri="{FF2B5EF4-FFF2-40B4-BE49-F238E27FC236}">
              <a16:creationId xmlns:a16="http://schemas.microsoft.com/office/drawing/2014/main" id="{34BAE7CF-12CB-44D3-B400-E80A0405884F}"/>
            </a:ext>
          </a:extLst>
        </xdr:cNvPr>
        <xdr:cNvSpPr/>
      </xdr:nvSpPr>
      <xdr:spPr>
        <a:xfrm>
          <a:off x="14325600" y="102190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139082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139D3F88-E76D-4034-AABC-2D48BA61A199}"/>
            </a:ext>
          </a:extLst>
        </xdr:cNvPr>
        <xdr:cNvSpPr txBox="1"/>
      </xdr:nvSpPr>
      <xdr:spPr>
        <a:xfrm>
          <a:off x="14414500"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145415</xdr:rowOff>
    </xdr:from>
    <xdr:to>
      <xdr:col>81</xdr:col>
      <xdr:colOff>101600</xdr:colOff>
      <xdr:row>61</xdr:row>
      <xdr:rowOff>75565</xdr:rowOff>
    </xdr:to>
    <xdr:sp macro="" textlink="">
      <xdr:nvSpPr>
        <xdr:cNvPr id="549" name="楕円 548">
          <a:extLst>
            <a:ext uri="{FF2B5EF4-FFF2-40B4-BE49-F238E27FC236}">
              <a16:creationId xmlns:a16="http://schemas.microsoft.com/office/drawing/2014/main" id="{AC902EA8-9874-43D5-B93F-C0018A193A02}"/>
            </a:ext>
          </a:extLst>
        </xdr:cNvPr>
        <xdr:cNvSpPr/>
      </xdr:nvSpPr>
      <xdr:spPr>
        <a:xfrm>
          <a:off x="13578840" y="10203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24765</xdr:rowOff>
    </xdr:from>
    <xdr:to>
      <xdr:col>85</xdr:col>
      <xdr:colOff>127000</xdr:colOff>
      <xdr:row>61</xdr:row>
      <xdr:rowOff>40005</xdr:rowOff>
    </xdr:to>
    <xdr:cxnSp macro="">
      <xdr:nvCxnSpPr>
        <xdr:cNvPr id="550" name="直線コネクタ 549">
          <a:extLst>
            <a:ext uri="{FF2B5EF4-FFF2-40B4-BE49-F238E27FC236}">
              <a16:creationId xmlns:a16="http://schemas.microsoft.com/office/drawing/2014/main" id="{6AB6523D-3400-4303-8B3D-5479C4A9697A}"/>
            </a:ext>
          </a:extLst>
        </xdr:cNvPr>
        <xdr:cNvCxnSpPr/>
      </xdr:nvCxnSpPr>
      <xdr:spPr>
        <a:xfrm>
          <a:off x="13629640" y="10250805"/>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111125</xdr:rowOff>
    </xdr:from>
    <xdr:to>
      <xdr:col>76</xdr:col>
      <xdr:colOff>165100</xdr:colOff>
      <xdr:row>61</xdr:row>
      <xdr:rowOff>41275</xdr:rowOff>
    </xdr:to>
    <xdr:sp macro="" textlink="">
      <xdr:nvSpPr>
        <xdr:cNvPr id="551" name="楕円 550">
          <a:extLst>
            <a:ext uri="{FF2B5EF4-FFF2-40B4-BE49-F238E27FC236}">
              <a16:creationId xmlns:a16="http://schemas.microsoft.com/office/drawing/2014/main" id="{7D30B5F4-734E-41C2-ACE5-ED23E32DDC49}"/>
            </a:ext>
          </a:extLst>
        </xdr:cNvPr>
        <xdr:cNvSpPr/>
      </xdr:nvSpPr>
      <xdr:spPr>
        <a:xfrm>
          <a:off x="12804140" y="10169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161925</xdr:rowOff>
    </xdr:from>
    <xdr:to>
      <xdr:col>81</xdr:col>
      <xdr:colOff>50800</xdr:colOff>
      <xdr:row>61</xdr:row>
      <xdr:rowOff>24765</xdr:rowOff>
    </xdr:to>
    <xdr:cxnSp macro="">
      <xdr:nvCxnSpPr>
        <xdr:cNvPr id="552" name="直線コネクタ 551">
          <a:extLst>
            <a:ext uri="{FF2B5EF4-FFF2-40B4-BE49-F238E27FC236}">
              <a16:creationId xmlns:a16="http://schemas.microsoft.com/office/drawing/2014/main" id="{4E184E14-266F-4777-BAF3-E3B6E198DF96}"/>
            </a:ext>
          </a:extLst>
        </xdr:cNvPr>
        <xdr:cNvCxnSpPr/>
      </xdr:nvCxnSpPr>
      <xdr:spPr>
        <a:xfrm>
          <a:off x="12854940" y="1022032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74930</xdr:rowOff>
    </xdr:from>
    <xdr:to>
      <xdr:col>72</xdr:col>
      <xdr:colOff>38100</xdr:colOff>
      <xdr:row>61</xdr:row>
      <xdr:rowOff>5080</xdr:rowOff>
    </xdr:to>
    <xdr:sp macro="" textlink="">
      <xdr:nvSpPr>
        <xdr:cNvPr id="553" name="楕円 552">
          <a:extLst>
            <a:ext uri="{FF2B5EF4-FFF2-40B4-BE49-F238E27FC236}">
              <a16:creationId xmlns:a16="http://schemas.microsoft.com/office/drawing/2014/main" id="{CAA80B81-A3CC-4992-A831-E7785DF360E0}"/>
            </a:ext>
          </a:extLst>
        </xdr:cNvPr>
        <xdr:cNvSpPr/>
      </xdr:nvSpPr>
      <xdr:spPr>
        <a:xfrm>
          <a:off x="12029440" y="1013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125730</xdr:rowOff>
    </xdr:from>
    <xdr:to>
      <xdr:col>76</xdr:col>
      <xdr:colOff>114300</xdr:colOff>
      <xdr:row>60</xdr:row>
      <xdr:rowOff>161925</xdr:rowOff>
    </xdr:to>
    <xdr:cxnSp macro="">
      <xdr:nvCxnSpPr>
        <xdr:cNvPr id="554" name="直線コネクタ 553">
          <a:extLst>
            <a:ext uri="{FF2B5EF4-FFF2-40B4-BE49-F238E27FC236}">
              <a16:creationId xmlns:a16="http://schemas.microsoft.com/office/drawing/2014/main" id="{8E6990F7-2B8C-4713-8323-EBD74ECA8A89}"/>
            </a:ext>
          </a:extLst>
        </xdr:cNvPr>
        <xdr:cNvCxnSpPr/>
      </xdr:nvCxnSpPr>
      <xdr:spPr>
        <a:xfrm>
          <a:off x="12072620" y="1018413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44450</xdr:rowOff>
    </xdr:from>
    <xdr:to>
      <xdr:col>67</xdr:col>
      <xdr:colOff>101600</xdr:colOff>
      <xdr:row>60</xdr:row>
      <xdr:rowOff>146050</xdr:rowOff>
    </xdr:to>
    <xdr:sp macro="" textlink="">
      <xdr:nvSpPr>
        <xdr:cNvPr id="555" name="楕円 554">
          <a:extLst>
            <a:ext uri="{FF2B5EF4-FFF2-40B4-BE49-F238E27FC236}">
              <a16:creationId xmlns:a16="http://schemas.microsoft.com/office/drawing/2014/main" id="{899A242F-DA30-4077-9D25-093675A3440F}"/>
            </a:ext>
          </a:extLst>
        </xdr:cNvPr>
        <xdr:cNvSpPr/>
      </xdr:nvSpPr>
      <xdr:spPr>
        <a:xfrm>
          <a:off x="1123188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95250</xdr:rowOff>
    </xdr:from>
    <xdr:to>
      <xdr:col>71</xdr:col>
      <xdr:colOff>177800</xdr:colOff>
      <xdr:row>60</xdr:row>
      <xdr:rowOff>125730</xdr:rowOff>
    </xdr:to>
    <xdr:cxnSp macro="">
      <xdr:nvCxnSpPr>
        <xdr:cNvPr id="556" name="直線コネクタ 555">
          <a:extLst>
            <a:ext uri="{FF2B5EF4-FFF2-40B4-BE49-F238E27FC236}">
              <a16:creationId xmlns:a16="http://schemas.microsoft.com/office/drawing/2014/main" id="{DDFB5840-6D0E-4A88-8774-359BC73813C7}"/>
            </a:ext>
          </a:extLst>
        </xdr:cNvPr>
        <xdr:cNvCxnSpPr/>
      </xdr:nvCxnSpPr>
      <xdr:spPr>
        <a:xfrm>
          <a:off x="11282680" y="1015365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57" name="n_1aveValue【学校施設】&#10;有形固定資産減価償却率">
          <a:extLst>
            <a:ext uri="{FF2B5EF4-FFF2-40B4-BE49-F238E27FC236}">
              <a16:creationId xmlns:a16="http://schemas.microsoft.com/office/drawing/2014/main" id="{727F1ABF-831E-4B85-BE02-C60BD0D936A5}"/>
            </a:ext>
          </a:extLst>
        </xdr:cNvPr>
        <xdr:cNvSpPr txBox="1"/>
      </xdr:nvSpPr>
      <xdr:spPr>
        <a:xfrm>
          <a:off x="134372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58" name="n_2aveValue【学校施設】&#10;有形固定資産減価償却率">
          <a:extLst>
            <a:ext uri="{FF2B5EF4-FFF2-40B4-BE49-F238E27FC236}">
              <a16:creationId xmlns:a16="http://schemas.microsoft.com/office/drawing/2014/main" id="{289087F6-F55C-459A-A5C3-81D6C8229D8C}"/>
            </a:ext>
          </a:extLst>
        </xdr:cNvPr>
        <xdr:cNvSpPr txBox="1"/>
      </xdr:nvSpPr>
      <xdr:spPr>
        <a:xfrm>
          <a:off x="126752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9581D9CD-2722-423E-8EDA-CAD4B1536B2C}"/>
            </a:ext>
          </a:extLst>
        </xdr:cNvPr>
        <xdr:cNvSpPr txBox="1"/>
      </xdr:nvSpPr>
      <xdr:spPr>
        <a:xfrm>
          <a:off x="119005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0" name="n_4aveValue【学校施設】&#10;有形固定資産減価償却率">
          <a:extLst>
            <a:ext uri="{FF2B5EF4-FFF2-40B4-BE49-F238E27FC236}">
              <a16:creationId xmlns:a16="http://schemas.microsoft.com/office/drawing/2014/main" id="{D6A01EA2-B3D4-481F-91A5-6E61BF48A83D}"/>
            </a:ext>
          </a:extLst>
        </xdr:cNvPr>
        <xdr:cNvSpPr txBox="1"/>
      </xdr:nvSpPr>
      <xdr:spPr>
        <a:xfrm>
          <a:off x="1110298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66692</xdr:rowOff>
    </xdr:from>
    <xdr:ext cx="405111" cy="259045"/>
    <xdr:sp macro="" textlink="">
      <xdr:nvSpPr>
        <xdr:cNvPr id="561" name="n_1mainValue【学校施設】&#10;有形固定資産減価償却率">
          <a:extLst>
            <a:ext uri="{FF2B5EF4-FFF2-40B4-BE49-F238E27FC236}">
              <a16:creationId xmlns:a16="http://schemas.microsoft.com/office/drawing/2014/main" id="{635A817E-E8C0-4BC6-ABB1-075E14DED19D}"/>
            </a:ext>
          </a:extLst>
        </xdr:cNvPr>
        <xdr:cNvSpPr txBox="1"/>
      </xdr:nvSpPr>
      <xdr:spPr>
        <a:xfrm>
          <a:off x="1343724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32402</xdr:rowOff>
    </xdr:from>
    <xdr:ext cx="405111" cy="259045"/>
    <xdr:sp macro="" textlink="">
      <xdr:nvSpPr>
        <xdr:cNvPr id="562" name="n_2mainValue【学校施設】&#10;有形固定資産減価償却率">
          <a:extLst>
            <a:ext uri="{FF2B5EF4-FFF2-40B4-BE49-F238E27FC236}">
              <a16:creationId xmlns:a16="http://schemas.microsoft.com/office/drawing/2014/main" id="{E470FF68-59D2-4B8E-8659-5C32E47D918C}"/>
            </a:ext>
          </a:extLst>
        </xdr:cNvPr>
        <xdr:cNvSpPr txBox="1"/>
      </xdr:nvSpPr>
      <xdr:spPr>
        <a:xfrm>
          <a:off x="1267524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63" name="n_3mainValue【学校施設】&#10;有形固定資産減価償却率">
          <a:extLst>
            <a:ext uri="{FF2B5EF4-FFF2-40B4-BE49-F238E27FC236}">
              <a16:creationId xmlns:a16="http://schemas.microsoft.com/office/drawing/2014/main" id="{12B865EE-AEA8-4D14-A2B8-D1FD99129E90}"/>
            </a:ext>
          </a:extLst>
        </xdr:cNvPr>
        <xdr:cNvSpPr txBox="1"/>
      </xdr:nvSpPr>
      <xdr:spPr>
        <a:xfrm>
          <a:off x="119005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137177</xdr:rowOff>
    </xdr:from>
    <xdr:ext cx="405111" cy="259045"/>
    <xdr:sp macro="" textlink="">
      <xdr:nvSpPr>
        <xdr:cNvPr id="564" name="n_4mainValue【学校施設】&#10;有形固定資産減価償却率">
          <a:extLst>
            <a:ext uri="{FF2B5EF4-FFF2-40B4-BE49-F238E27FC236}">
              <a16:creationId xmlns:a16="http://schemas.microsoft.com/office/drawing/2014/main" id="{40A4D163-7B94-43F2-B6F5-E1B8658F5848}"/>
            </a:ext>
          </a:extLst>
        </xdr:cNvPr>
        <xdr:cNvSpPr txBox="1"/>
      </xdr:nvSpPr>
      <xdr:spPr>
        <a:xfrm>
          <a:off x="11102984"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1EA1E999-8596-4FAF-B123-21D438F68F9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31452FEF-B03C-4480-A5FB-B1CFF9A9611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E9E27ACA-18F5-4D66-89DD-D2F0B8C10BA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2FCFF31F-A27F-4D8C-AF87-9C5D10E6AB9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E560442E-28F6-41D0-B2BD-7141F518764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DE903FBA-F4FE-4AFF-9243-FB5AC4E788E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F743CC85-F660-4B79-B1E7-9EC97A437EA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9E0FF128-AEAA-4AC3-B36F-4BAF52F38AF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CF42A39B-555A-4336-9A6E-786E23BD0BB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AFF5BF81-07EF-4DEB-9DF0-78AD5123D13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829AA686-E79B-4F20-A292-B71F221EA909}"/>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D309E4E6-6548-43FA-86BE-4F132E2AA3C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54C9D5AF-9C9F-48C4-A5D0-F4B2D2E5812B}"/>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5714ED9A-4B30-4A26-B47C-02F896759F88}"/>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187AA1C1-333A-4C79-9C49-C21615832C3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C6C31824-C437-40FF-83AC-99B558F34FB5}"/>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32015CEF-F560-430C-9580-1A6F89D1E5A9}"/>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6FB7F529-254B-43ED-8040-A29AC5CF887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7948AAC1-F1A3-4497-8FAF-88820E46FCB3}"/>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3C9EBB26-D34E-4BC8-B745-EBC0CCDBCE65}"/>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952D98ED-AA02-4869-9595-ABDAACA6359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4070575B-26DA-43E0-826B-0AC4385C9275}"/>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9877FA75-85D5-4642-BFCA-C7FDFEF61D7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5554ACB6-4F0F-443C-BDF3-034E87AA5532}"/>
            </a:ext>
          </a:extLst>
        </xdr:cNvPr>
        <xdr:cNvCxnSpPr/>
      </xdr:nvCxnSpPr>
      <xdr:spPr>
        <a:xfrm flipV="1">
          <a:off x="19509104" y="9556242"/>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F5F3473E-5521-4922-92D0-102E1AFD5031}"/>
            </a:ext>
          </a:extLst>
        </xdr:cNvPr>
        <xdr:cNvSpPr txBox="1"/>
      </xdr:nvSpPr>
      <xdr:spPr>
        <a:xfrm>
          <a:off x="19547840"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906A6B30-A120-42B3-9515-CC629D3D4BC7}"/>
            </a:ext>
          </a:extLst>
        </xdr:cNvPr>
        <xdr:cNvCxnSpPr/>
      </xdr:nvCxnSpPr>
      <xdr:spPr>
        <a:xfrm>
          <a:off x="19443700" y="10603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F0A9DFB8-EF2C-4CAC-BEB9-ACD1C0092AD7}"/>
            </a:ext>
          </a:extLst>
        </xdr:cNvPr>
        <xdr:cNvSpPr txBox="1"/>
      </xdr:nvSpPr>
      <xdr:spPr>
        <a:xfrm>
          <a:off x="19547840" y="933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65664ADE-E9DD-4D3F-AD36-24A6E674CA37}"/>
            </a:ext>
          </a:extLst>
        </xdr:cNvPr>
        <xdr:cNvCxnSpPr/>
      </xdr:nvCxnSpPr>
      <xdr:spPr>
        <a:xfrm>
          <a:off x="19443700" y="95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593" name="【学校施設】&#10;一人当たり面積平均値テキスト">
          <a:extLst>
            <a:ext uri="{FF2B5EF4-FFF2-40B4-BE49-F238E27FC236}">
              <a16:creationId xmlns:a16="http://schemas.microsoft.com/office/drawing/2014/main" id="{0226D0C7-914E-425B-9370-C15BD3C3BD0D}"/>
            </a:ext>
          </a:extLst>
        </xdr:cNvPr>
        <xdr:cNvSpPr txBox="1"/>
      </xdr:nvSpPr>
      <xdr:spPr>
        <a:xfrm>
          <a:off x="19547840" y="10238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C6B89C4F-D45D-43F7-B7E0-19B08CF8FE34}"/>
            </a:ext>
          </a:extLst>
        </xdr:cNvPr>
        <xdr:cNvSpPr/>
      </xdr:nvSpPr>
      <xdr:spPr>
        <a:xfrm>
          <a:off x="19458940" y="103870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AECD9DB2-577F-4A5C-B56E-DE477197523A}"/>
            </a:ext>
          </a:extLst>
        </xdr:cNvPr>
        <xdr:cNvSpPr/>
      </xdr:nvSpPr>
      <xdr:spPr>
        <a:xfrm>
          <a:off x="18735040" y="10392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0B20666C-C883-4782-AD9C-08AE7C8DE20E}"/>
            </a:ext>
          </a:extLst>
        </xdr:cNvPr>
        <xdr:cNvSpPr/>
      </xdr:nvSpPr>
      <xdr:spPr>
        <a:xfrm>
          <a:off x="17937480" y="1039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64D838C5-B386-4F80-AC2B-69618E14B87D}"/>
            </a:ext>
          </a:extLst>
        </xdr:cNvPr>
        <xdr:cNvSpPr/>
      </xdr:nvSpPr>
      <xdr:spPr>
        <a:xfrm>
          <a:off x="17162780" y="103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598" name="フローチャート: 判断 597">
          <a:extLst>
            <a:ext uri="{FF2B5EF4-FFF2-40B4-BE49-F238E27FC236}">
              <a16:creationId xmlns:a16="http://schemas.microsoft.com/office/drawing/2014/main" id="{5C8B0310-CC1C-4195-989F-5367E2903D2B}"/>
            </a:ext>
          </a:extLst>
        </xdr:cNvPr>
        <xdr:cNvSpPr/>
      </xdr:nvSpPr>
      <xdr:spPr>
        <a:xfrm>
          <a:off x="16388080" y="10385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78F7AC2-83C3-4FED-B53C-CD0684E3F25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3653C30-D51C-4F87-8919-9F943439626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1E907DA-8D77-4195-8B79-7CFEE9C8DFD5}"/>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11E6440-8547-4A21-8166-6E7DDACF770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B626307-85E4-4319-9A6F-3D4D648FDBC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56832</xdr:rowOff>
    </xdr:from>
    <xdr:to>
      <xdr:col>116</xdr:col>
      <xdr:colOff>114300</xdr:colOff>
      <xdr:row>62</xdr:row>
      <xdr:rowOff>158432</xdr:rowOff>
    </xdr:to>
    <xdr:sp macro="" textlink="">
      <xdr:nvSpPr>
        <xdr:cNvPr id="604" name="楕円 603">
          <a:extLst>
            <a:ext uri="{FF2B5EF4-FFF2-40B4-BE49-F238E27FC236}">
              <a16:creationId xmlns:a16="http://schemas.microsoft.com/office/drawing/2014/main" id="{5EAE21A8-BBB0-41DA-BAB4-9AC8653A8B71}"/>
            </a:ext>
          </a:extLst>
        </xdr:cNvPr>
        <xdr:cNvSpPr/>
      </xdr:nvSpPr>
      <xdr:spPr>
        <a:xfrm>
          <a:off x="19458940" y="1045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143209</xdr:rowOff>
    </xdr:from>
    <xdr:ext cx="469744" cy="259045"/>
    <xdr:sp macro="" textlink="">
      <xdr:nvSpPr>
        <xdr:cNvPr id="605" name="【学校施設】&#10;一人当たり面積該当値テキスト">
          <a:extLst>
            <a:ext uri="{FF2B5EF4-FFF2-40B4-BE49-F238E27FC236}">
              <a16:creationId xmlns:a16="http://schemas.microsoft.com/office/drawing/2014/main" id="{2F6CE55F-AAE9-4900-A8E3-BBB212035FE2}"/>
            </a:ext>
          </a:extLst>
        </xdr:cNvPr>
        <xdr:cNvSpPr txBox="1"/>
      </xdr:nvSpPr>
      <xdr:spPr>
        <a:xfrm>
          <a:off x="19547840" y="1036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55118</xdr:rowOff>
    </xdr:from>
    <xdr:to>
      <xdr:col>112</xdr:col>
      <xdr:colOff>38100</xdr:colOff>
      <xdr:row>62</xdr:row>
      <xdr:rowOff>156718</xdr:rowOff>
    </xdr:to>
    <xdr:sp macro="" textlink="">
      <xdr:nvSpPr>
        <xdr:cNvPr id="606" name="楕円 605">
          <a:extLst>
            <a:ext uri="{FF2B5EF4-FFF2-40B4-BE49-F238E27FC236}">
              <a16:creationId xmlns:a16="http://schemas.microsoft.com/office/drawing/2014/main" id="{2E760069-21DD-4EBD-82E2-0BBB5D70B1EB}"/>
            </a:ext>
          </a:extLst>
        </xdr:cNvPr>
        <xdr:cNvSpPr/>
      </xdr:nvSpPr>
      <xdr:spPr>
        <a:xfrm>
          <a:off x="18735040" y="104487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105918</xdr:rowOff>
    </xdr:from>
    <xdr:to>
      <xdr:col>116</xdr:col>
      <xdr:colOff>63500</xdr:colOff>
      <xdr:row>62</xdr:row>
      <xdr:rowOff>107632</xdr:rowOff>
    </xdr:to>
    <xdr:cxnSp macro="">
      <xdr:nvCxnSpPr>
        <xdr:cNvPr id="607" name="直線コネクタ 606">
          <a:extLst>
            <a:ext uri="{FF2B5EF4-FFF2-40B4-BE49-F238E27FC236}">
              <a16:creationId xmlns:a16="http://schemas.microsoft.com/office/drawing/2014/main" id="{62938F35-38E8-4406-8EFD-D0BF25BCAB07}"/>
            </a:ext>
          </a:extLst>
        </xdr:cNvPr>
        <xdr:cNvCxnSpPr/>
      </xdr:nvCxnSpPr>
      <xdr:spPr>
        <a:xfrm>
          <a:off x="18778220" y="10499598"/>
          <a:ext cx="73152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58738</xdr:rowOff>
    </xdr:from>
    <xdr:to>
      <xdr:col>107</xdr:col>
      <xdr:colOff>101600</xdr:colOff>
      <xdr:row>62</xdr:row>
      <xdr:rowOff>160338</xdr:rowOff>
    </xdr:to>
    <xdr:sp macro="" textlink="">
      <xdr:nvSpPr>
        <xdr:cNvPr id="608" name="楕円 607">
          <a:extLst>
            <a:ext uri="{FF2B5EF4-FFF2-40B4-BE49-F238E27FC236}">
              <a16:creationId xmlns:a16="http://schemas.microsoft.com/office/drawing/2014/main" id="{5A803271-A0BC-4338-A6A8-9A9DEC24A342}"/>
            </a:ext>
          </a:extLst>
        </xdr:cNvPr>
        <xdr:cNvSpPr/>
      </xdr:nvSpPr>
      <xdr:spPr>
        <a:xfrm>
          <a:off x="17937480" y="1045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105918</xdr:rowOff>
    </xdr:from>
    <xdr:to>
      <xdr:col>111</xdr:col>
      <xdr:colOff>177800</xdr:colOff>
      <xdr:row>62</xdr:row>
      <xdr:rowOff>109538</xdr:rowOff>
    </xdr:to>
    <xdr:cxnSp macro="">
      <xdr:nvCxnSpPr>
        <xdr:cNvPr id="609" name="直線コネクタ 608">
          <a:extLst>
            <a:ext uri="{FF2B5EF4-FFF2-40B4-BE49-F238E27FC236}">
              <a16:creationId xmlns:a16="http://schemas.microsoft.com/office/drawing/2014/main" id="{DFD23FDE-87F2-4481-9748-C81158BDBA77}"/>
            </a:ext>
          </a:extLst>
        </xdr:cNvPr>
        <xdr:cNvCxnSpPr/>
      </xdr:nvCxnSpPr>
      <xdr:spPr>
        <a:xfrm flipV="1">
          <a:off x="17988280" y="10499598"/>
          <a:ext cx="78994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62167</xdr:rowOff>
    </xdr:from>
    <xdr:to>
      <xdr:col>102</xdr:col>
      <xdr:colOff>165100</xdr:colOff>
      <xdr:row>62</xdr:row>
      <xdr:rowOff>163767</xdr:rowOff>
    </xdr:to>
    <xdr:sp macro="" textlink="">
      <xdr:nvSpPr>
        <xdr:cNvPr id="610" name="楕円 609">
          <a:extLst>
            <a:ext uri="{FF2B5EF4-FFF2-40B4-BE49-F238E27FC236}">
              <a16:creationId xmlns:a16="http://schemas.microsoft.com/office/drawing/2014/main" id="{20860C6E-1BDF-477D-A43E-CF244E4077F3}"/>
            </a:ext>
          </a:extLst>
        </xdr:cNvPr>
        <xdr:cNvSpPr/>
      </xdr:nvSpPr>
      <xdr:spPr>
        <a:xfrm>
          <a:off x="17162780" y="1045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109538</xdr:rowOff>
    </xdr:from>
    <xdr:to>
      <xdr:col>107</xdr:col>
      <xdr:colOff>50800</xdr:colOff>
      <xdr:row>62</xdr:row>
      <xdr:rowOff>112967</xdr:rowOff>
    </xdr:to>
    <xdr:cxnSp macro="">
      <xdr:nvCxnSpPr>
        <xdr:cNvPr id="611" name="直線コネクタ 610">
          <a:extLst>
            <a:ext uri="{FF2B5EF4-FFF2-40B4-BE49-F238E27FC236}">
              <a16:creationId xmlns:a16="http://schemas.microsoft.com/office/drawing/2014/main" id="{71A91E1F-421E-4DDA-98B9-65E706A55417}"/>
            </a:ext>
          </a:extLst>
        </xdr:cNvPr>
        <xdr:cNvCxnSpPr/>
      </xdr:nvCxnSpPr>
      <xdr:spPr>
        <a:xfrm flipV="1">
          <a:off x="17213580" y="10503218"/>
          <a:ext cx="7747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66739</xdr:rowOff>
    </xdr:from>
    <xdr:to>
      <xdr:col>98</xdr:col>
      <xdr:colOff>38100</xdr:colOff>
      <xdr:row>62</xdr:row>
      <xdr:rowOff>168339</xdr:rowOff>
    </xdr:to>
    <xdr:sp macro="" textlink="">
      <xdr:nvSpPr>
        <xdr:cNvPr id="612" name="楕円 611">
          <a:extLst>
            <a:ext uri="{FF2B5EF4-FFF2-40B4-BE49-F238E27FC236}">
              <a16:creationId xmlns:a16="http://schemas.microsoft.com/office/drawing/2014/main" id="{F3EB0489-09AB-4EAA-A63A-A63776EA0C3F}"/>
            </a:ext>
          </a:extLst>
        </xdr:cNvPr>
        <xdr:cNvSpPr/>
      </xdr:nvSpPr>
      <xdr:spPr>
        <a:xfrm>
          <a:off x="16388080" y="104604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112967</xdr:rowOff>
    </xdr:from>
    <xdr:to>
      <xdr:col>102</xdr:col>
      <xdr:colOff>114300</xdr:colOff>
      <xdr:row>62</xdr:row>
      <xdr:rowOff>117539</xdr:rowOff>
    </xdr:to>
    <xdr:cxnSp macro="">
      <xdr:nvCxnSpPr>
        <xdr:cNvPr id="613" name="直線コネクタ 612">
          <a:extLst>
            <a:ext uri="{FF2B5EF4-FFF2-40B4-BE49-F238E27FC236}">
              <a16:creationId xmlns:a16="http://schemas.microsoft.com/office/drawing/2014/main" id="{7484188E-3459-4663-8DEB-CCAFD39A3979}"/>
            </a:ext>
          </a:extLst>
        </xdr:cNvPr>
        <xdr:cNvCxnSpPr/>
      </xdr:nvCxnSpPr>
      <xdr:spPr>
        <a:xfrm flipV="1">
          <a:off x="16431260" y="10506647"/>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14" name="n_1aveValue【学校施設】&#10;一人当たり面積">
          <a:extLst>
            <a:ext uri="{FF2B5EF4-FFF2-40B4-BE49-F238E27FC236}">
              <a16:creationId xmlns:a16="http://schemas.microsoft.com/office/drawing/2014/main" id="{89141288-BBED-4BAC-9C52-BD7EF8802BD5}"/>
            </a:ext>
          </a:extLst>
        </xdr:cNvPr>
        <xdr:cNvSpPr txBox="1"/>
      </xdr:nvSpPr>
      <xdr:spPr>
        <a:xfrm>
          <a:off x="185611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15" name="n_2aveValue【学校施設】&#10;一人当たり面積">
          <a:extLst>
            <a:ext uri="{FF2B5EF4-FFF2-40B4-BE49-F238E27FC236}">
              <a16:creationId xmlns:a16="http://schemas.microsoft.com/office/drawing/2014/main" id="{4713CE1C-AF06-4089-A0FF-48BDA6EC0FC7}"/>
            </a:ext>
          </a:extLst>
        </xdr:cNvPr>
        <xdr:cNvSpPr txBox="1"/>
      </xdr:nvSpPr>
      <xdr:spPr>
        <a:xfrm>
          <a:off x="1777626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616" name="n_3aveValue【学校施設】&#10;一人当たり面積">
          <a:extLst>
            <a:ext uri="{FF2B5EF4-FFF2-40B4-BE49-F238E27FC236}">
              <a16:creationId xmlns:a16="http://schemas.microsoft.com/office/drawing/2014/main" id="{B7FD460B-DAEE-487F-9B9B-57F6FAB2AE79}"/>
            </a:ext>
          </a:extLst>
        </xdr:cNvPr>
        <xdr:cNvSpPr txBox="1"/>
      </xdr:nvSpPr>
      <xdr:spPr>
        <a:xfrm>
          <a:off x="17001567" y="1018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617" name="n_4aveValue【学校施設】&#10;一人当たり面積">
          <a:extLst>
            <a:ext uri="{FF2B5EF4-FFF2-40B4-BE49-F238E27FC236}">
              <a16:creationId xmlns:a16="http://schemas.microsoft.com/office/drawing/2014/main" id="{9C017FA4-A915-4E65-B6E0-AF2159F0EF1E}"/>
            </a:ext>
          </a:extLst>
        </xdr:cNvPr>
        <xdr:cNvSpPr txBox="1"/>
      </xdr:nvSpPr>
      <xdr:spPr>
        <a:xfrm>
          <a:off x="16226867" y="1016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147845</xdr:rowOff>
    </xdr:from>
    <xdr:ext cx="469744" cy="259045"/>
    <xdr:sp macro="" textlink="">
      <xdr:nvSpPr>
        <xdr:cNvPr id="618" name="n_1mainValue【学校施設】&#10;一人当たり面積">
          <a:extLst>
            <a:ext uri="{FF2B5EF4-FFF2-40B4-BE49-F238E27FC236}">
              <a16:creationId xmlns:a16="http://schemas.microsoft.com/office/drawing/2014/main" id="{3DFBD4F8-B227-4984-AD0A-AF55BB4695AA}"/>
            </a:ext>
          </a:extLst>
        </xdr:cNvPr>
        <xdr:cNvSpPr txBox="1"/>
      </xdr:nvSpPr>
      <xdr:spPr>
        <a:xfrm>
          <a:off x="185611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151465</xdr:rowOff>
    </xdr:from>
    <xdr:ext cx="469744" cy="259045"/>
    <xdr:sp macro="" textlink="">
      <xdr:nvSpPr>
        <xdr:cNvPr id="619" name="n_2mainValue【学校施設】&#10;一人当たり面積">
          <a:extLst>
            <a:ext uri="{FF2B5EF4-FFF2-40B4-BE49-F238E27FC236}">
              <a16:creationId xmlns:a16="http://schemas.microsoft.com/office/drawing/2014/main" id="{E968E173-B06C-4A3E-B924-7EB765E5D2E0}"/>
            </a:ext>
          </a:extLst>
        </xdr:cNvPr>
        <xdr:cNvSpPr txBox="1"/>
      </xdr:nvSpPr>
      <xdr:spPr>
        <a:xfrm>
          <a:off x="17776267" y="1054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154894</xdr:rowOff>
    </xdr:from>
    <xdr:ext cx="469744" cy="259045"/>
    <xdr:sp macro="" textlink="">
      <xdr:nvSpPr>
        <xdr:cNvPr id="620" name="n_3mainValue【学校施設】&#10;一人当たり面積">
          <a:extLst>
            <a:ext uri="{FF2B5EF4-FFF2-40B4-BE49-F238E27FC236}">
              <a16:creationId xmlns:a16="http://schemas.microsoft.com/office/drawing/2014/main" id="{910F65E6-08A1-4880-AB04-BD965324C398}"/>
            </a:ext>
          </a:extLst>
        </xdr:cNvPr>
        <xdr:cNvSpPr txBox="1"/>
      </xdr:nvSpPr>
      <xdr:spPr>
        <a:xfrm>
          <a:off x="17001567" y="10548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159466</xdr:rowOff>
    </xdr:from>
    <xdr:ext cx="469744" cy="259045"/>
    <xdr:sp macro="" textlink="">
      <xdr:nvSpPr>
        <xdr:cNvPr id="621" name="n_4mainValue【学校施設】&#10;一人当たり面積">
          <a:extLst>
            <a:ext uri="{FF2B5EF4-FFF2-40B4-BE49-F238E27FC236}">
              <a16:creationId xmlns:a16="http://schemas.microsoft.com/office/drawing/2014/main" id="{C256EAD7-6F25-4ED6-9EF9-0EBF407BF4F1}"/>
            </a:ext>
          </a:extLst>
        </xdr:cNvPr>
        <xdr:cNvSpPr txBox="1"/>
      </xdr:nvSpPr>
      <xdr:spPr>
        <a:xfrm>
          <a:off x="16226867" y="10553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9901F107-6ECE-405C-927F-A817B6FB8FC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963039A2-CBE6-43CA-84CE-019773EF313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27DFAD09-8925-44F6-ACC7-8B9EAA5540B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ED8633B0-37CC-4996-9AFB-81DBCF0C4D7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9EB6B0D1-08A2-4174-81EE-F64EB26C75A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14B2D879-55A3-42A0-8FDE-69A54A275BD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D7001EF3-1234-4913-94E0-9142D052938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289C4920-17E7-4DEC-A2DA-AA0DDB8015C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9FE53151-E07E-4F67-BDD0-955133663B9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BBE7AF46-8605-417D-9575-4D0CA1A3B3E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E7EAACCE-1BC9-4C32-8243-A499B0459EF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2477D18C-7B41-4F5E-BE56-1222AC2B2E0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E703818B-75B9-4A5F-BEEC-F94F6656084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928AE42-5017-4ACA-813C-51C28246E0FC}"/>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70BBDB66-B2EE-44B3-9E51-EA0C7EB1DD0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3EE3DD9C-4528-4E08-8DAE-28D8DF3566AF}"/>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8315CA7C-442C-489F-83FD-6DF789C3D13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48C617A1-D935-4B6D-9FB0-999159D063A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D817AD72-BB46-4DFE-ADCA-3D256B17309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938B88AE-FB30-4641-8B20-D0666D892F2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EACDC053-3413-4DE2-A306-649E3FC45C7D}"/>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6B6EA7E4-13F9-4964-8340-7444FB01A7A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AC776B99-5648-4BA8-AE4A-E227614F997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6D9C2D4A-2855-44D7-956A-00BC1855056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AE9F9BA7-6C47-450E-AE5C-9DE1F76ABE94}"/>
            </a:ext>
          </a:extLst>
        </xdr:cNvPr>
        <xdr:cNvCxnSpPr/>
      </xdr:nvCxnSpPr>
      <xdr:spPr>
        <a:xfrm flipV="1">
          <a:off x="14375764" y="12982575"/>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9B0A3933-99D2-4934-9A64-73C4AB0CD669}"/>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FA045C7F-D9E9-4B32-A6FB-543038FEBCC8}"/>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98924561-C0A3-4BBA-949B-20957717F4DE}"/>
            </a:ext>
          </a:extLst>
        </xdr:cNvPr>
        <xdr:cNvSpPr txBox="1"/>
      </xdr:nvSpPr>
      <xdr:spPr>
        <a:xfrm>
          <a:off x="14414500" y="1276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68CEF344-01E1-409B-84E6-E37F1B9D13F3}"/>
            </a:ext>
          </a:extLst>
        </xdr:cNvPr>
        <xdr:cNvCxnSpPr/>
      </xdr:nvCxnSpPr>
      <xdr:spPr>
        <a:xfrm>
          <a:off x="14287500" y="12982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51" name="【児童館】&#10;有形固定資産減価償却率平均値テキスト">
          <a:extLst>
            <a:ext uri="{FF2B5EF4-FFF2-40B4-BE49-F238E27FC236}">
              <a16:creationId xmlns:a16="http://schemas.microsoft.com/office/drawing/2014/main" id="{8BF1BEC5-A5F8-4B81-B4CF-8E6486E53D1E}"/>
            </a:ext>
          </a:extLst>
        </xdr:cNvPr>
        <xdr:cNvSpPr txBox="1"/>
      </xdr:nvSpPr>
      <xdr:spPr>
        <a:xfrm>
          <a:off x="14414500" y="13549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9FA7B65F-756F-4AC6-AF9F-B2B2ED5AC9B1}"/>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565A98AD-E04A-4E68-9AEF-A10EBA347059}"/>
            </a:ext>
          </a:extLst>
        </xdr:cNvPr>
        <xdr:cNvSpPr/>
      </xdr:nvSpPr>
      <xdr:spPr>
        <a:xfrm>
          <a:off x="1357884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E75C457F-DCAE-42A4-9804-B1BF34FD35E0}"/>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2C51D12D-6A14-4A2F-A1E6-B56E6568DDE7}"/>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656" name="フローチャート: 判断 655">
          <a:extLst>
            <a:ext uri="{FF2B5EF4-FFF2-40B4-BE49-F238E27FC236}">
              <a16:creationId xmlns:a16="http://schemas.microsoft.com/office/drawing/2014/main" id="{C979687F-81C6-4C33-ABFA-A7FB2E141423}"/>
            </a:ext>
          </a:extLst>
        </xdr:cNvPr>
        <xdr:cNvSpPr/>
      </xdr:nvSpPr>
      <xdr:spPr>
        <a:xfrm>
          <a:off x="11231880" y="139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601A95F-6A5E-45B6-9B7C-08CC61C5FD5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2A2E683-B255-4FD5-B6C4-46B16C1777D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9340F06-53C2-4800-B2E2-F3AA450D042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2B5A3E0-BD4C-467D-BDF1-A4B3476D888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80AAF0E-BE4F-456E-B0CD-A24655A43B6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149225</xdr:rowOff>
    </xdr:from>
    <xdr:to>
      <xdr:col>85</xdr:col>
      <xdr:colOff>177800</xdr:colOff>
      <xdr:row>86</xdr:row>
      <xdr:rowOff>79375</xdr:rowOff>
    </xdr:to>
    <xdr:sp macro="" textlink="">
      <xdr:nvSpPr>
        <xdr:cNvPr id="662" name="楕円 661">
          <a:extLst>
            <a:ext uri="{FF2B5EF4-FFF2-40B4-BE49-F238E27FC236}">
              <a16:creationId xmlns:a16="http://schemas.microsoft.com/office/drawing/2014/main" id="{CD614818-46C5-4B01-979D-C499FA135BCE}"/>
            </a:ext>
          </a:extLst>
        </xdr:cNvPr>
        <xdr:cNvSpPr/>
      </xdr:nvSpPr>
      <xdr:spPr>
        <a:xfrm>
          <a:off x="14325600" y="143986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64152</xdr:rowOff>
    </xdr:from>
    <xdr:ext cx="405111" cy="259045"/>
    <xdr:sp macro="" textlink="">
      <xdr:nvSpPr>
        <xdr:cNvPr id="663" name="【児童館】&#10;有形固定資産減価償却率該当値テキスト">
          <a:extLst>
            <a:ext uri="{FF2B5EF4-FFF2-40B4-BE49-F238E27FC236}">
              <a16:creationId xmlns:a16="http://schemas.microsoft.com/office/drawing/2014/main" id="{6E6B822C-5A9E-4B8F-AD24-5C9D9BDC52CE}"/>
            </a:ext>
          </a:extLst>
        </xdr:cNvPr>
        <xdr:cNvSpPr txBox="1"/>
      </xdr:nvSpPr>
      <xdr:spPr>
        <a:xfrm>
          <a:off x="14414500" y="1431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113030</xdr:rowOff>
    </xdr:from>
    <xdr:to>
      <xdr:col>81</xdr:col>
      <xdr:colOff>101600</xdr:colOff>
      <xdr:row>86</xdr:row>
      <xdr:rowOff>43180</xdr:rowOff>
    </xdr:to>
    <xdr:sp macro="" textlink="">
      <xdr:nvSpPr>
        <xdr:cNvPr id="664" name="楕円 663">
          <a:extLst>
            <a:ext uri="{FF2B5EF4-FFF2-40B4-BE49-F238E27FC236}">
              <a16:creationId xmlns:a16="http://schemas.microsoft.com/office/drawing/2014/main" id="{859D5AB4-413C-4362-A8CE-88A4630ADA85}"/>
            </a:ext>
          </a:extLst>
        </xdr:cNvPr>
        <xdr:cNvSpPr/>
      </xdr:nvSpPr>
      <xdr:spPr>
        <a:xfrm>
          <a:off x="13578840" y="14362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163830</xdr:rowOff>
    </xdr:from>
    <xdr:to>
      <xdr:col>85</xdr:col>
      <xdr:colOff>127000</xdr:colOff>
      <xdr:row>86</xdr:row>
      <xdr:rowOff>28575</xdr:rowOff>
    </xdr:to>
    <xdr:cxnSp macro="">
      <xdr:nvCxnSpPr>
        <xdr:cNvPr id="665" name="直線コネクタ 664">
          <a:extLst>
            <a:ext uri="{FF2B5EF4-FFF2-40B4-BE49-F238E27FC236}">
              <a16:creationId xmlns:a16="http://schemas.microsoft.com/office/drawing/2014/main" id="{3E34CBA6-371E-455C-B241-37170066B494}"/>
            </a:ext>
          </a:extLst>
        </xdr:cNvPr>
        <xdr:cNvCxnSpPr/>
      </xdr:nvCxnSpPr>
      <xdr:spPr>
        <a:xfrm>
          <a:off x="13629640" y="14413230"/>
          <a:ext cx="746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74930</xdr:rowOff>
    </xdr:from>
    <xdr:to>
      <xdr:col>76</xdr:col>
      <xdr:colOff>165100</xdr:colOff>
      <xdr:row>86</xdr:row>
      <xdr:rowOff>5080</xdr:rowOff>
    </xdr:to>
    <xdr:sp macro="" textlink="">
      <xdr:nvSpPr>
        <xdr:cNvPr id="666" name="楕円 665">
          <a:extLst>
            <a:ext uri="{FF2B5EF4-FFF2-40B4-BE49-F238E27FC236}">
              <a16:creationId xmlns:a16="http://schemas.microsoft.com/office/drawing/2014/main" id="{E607F552-C725-4672-9A2C-6DF58B9A4693}"/>
            </a:ext>
          </a:extLst>
        </xdr:cNvPr>
        <xdr:cNvSpPr/>
      </xdr:nvSpPr>
      <xdr:spPr>
        <a:xfrm>
          <a:off x="12804140" y="1432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125730</xdr:rowOff>
    </xdr:from>
    <xdr:to>
      <xdr:col>81</xdr:col>
      <xdr:colOff>50800</xdr:colOff>
      <xdr:row>85</xdr:row>
      <xdr:rowOff>163830</xdr:rowOff>
    </xdr:to>
    <xdr:cxnSp macro="">
      <xdr:nvCxnSpPr>
        <xdr:cNvPr id="667" name="直線コネクタ 666">
          <a:extLst>
            <a:ext uri="{FF2B5EF4-FFF2-40B4-BE49-F238E27FC236}">
              <a16:creationId xmlns:a16="http://schemas.microsoft.com/office/drawing/2014/main" id="{7DDD8D83-C69B-47AA-9E47-BFFF9D1D1B5A}"/>
            </a:ext>
          </a:extLst>
        </xdr:cNvPr>
        <xdr:cNvCxnSpPr/>
      </xdr:nvCxnSpPr>
      <xdr:spPr>
        <a:xfrm>
          <a:off x="12854940" y="1437513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38736</xdr:rowOff>
    </xdr:from>
    <xdr:to>
      <xdr:col>72</xdr:col>
      <xdr:colOff>38100</xdr:colOff>
      <xdr:row>85</xdr:row>
      <xdr:rowOff>140336</xdr:rowOff>
    </xdr:to>
    <xdr:sp macro="" textlink="">
      <xdr:nvSpPr>
        <xdr:cNvPr id="668" name="楕円 667">
          <a:extLst>
            <a:ext uri="{FF2B5EF4-FFF2-40B4-BE49-F238E27FC236}">
              <a16:creationId xmlns:a16="http://schemas.microsoft.com/office/drawing/2014/main" id="{8D42AEB9-0FB6-4147-BA28-06CF995F0200}"/>
            </a:ext>
          </a:extLst>
        </xdr:cNvPr>
        <xdr:cNvSpPr/>
      </xdr:nvSpPr>
      <xdr:spPr>
        <a:xfrm>
          <a:off x="12029440" y="142881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89536</xdr:rowOff>
    </xdr:from>
    <xdr:to>
      <xdr:col>76</xdr:col>
      <xdr:colOff>114300</xdr:colOff>
      <xdr:row>85</xdr:row>
      <xdr:rowOff>125730</xdr:rowOff>
    </xdr:to>
    <xdr:cxnSp macro="">
      <xdr:nvCxnSpPr>
        <xdr:cNvPr id="669" name="直線コネクタ 668">
          <a:extLst>
            <a:ext uri="{FF2B5EF4-FFF2-40B4-BE49-F238E27FC236}">
              <a16:creationId xmlns:a16="http://schemas.microsoft.com/office/drawing/2014/main" id="{4C52D059-0688-469E-911F-229878F78EE2}"/>
            </a:ext>
          </a:extLst>
        </xdr:cNvPr>
        <xdr:cNvCxnSpPr/>
      </xdr:nvCxnSpPr>
      <xdr:spPr>
        <a:xfrm>
          <a:off x="12072620" y="14338936"/>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170180</xdr:rowOff>
    </xdr:from>
    <xdr:to>
      <xdr:col>67</xdr:col>
      <xdr:colOff>101600</xdr:colOff>
      <xdr:row>85</xdr:row>
      <xdr:rowOff>100330</xdr:rowOff>
    </xdr:to>
    <xdr:sp macro="" textlink="">
      <xdr:nvSpPr>
        <xdr:cNvPr id="670" name="楕円 669">
          <a:extLst>
            <a:ext uri="{FF2B5EF4-FFF2-40B4-BE49-F238E27FC236}">
              <a16:creationId xmlns:a16="http://schemas.microsoft.com/office/drawing/2014/main" id="{F96BE5A2-CCD6-454D-A45B-9CC81C64C6CA}"/>
            </a:ext>
          </a:extLst>
        </xdr:cNvPr>
        <xdr:cNvSpPr/>
      </xdr:nvSpPr>
      <xdr:spPr>
        <a:xfrm>
          <a:off x="11231880" y="1425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49530</xdr:rowOff>
    </xdr:from>
    <xdr:to>
      <xdr:col>71</xdr:col>
      <xdr:colOff>177800</xdr:colOff>
      <xdr:row>85</xdr:row>
      <xdr:rowOff>89536</xdr:rowOff>
    </xdr:to>
    <xdr:cxnSp macro="">
      <xdr:nvCxnSpPr>
        <xdr:cNvPr id="671" name="直線コネクタ 670">
          <a:extLst>
            <a:ext uri="{FF2B5EF4-FFF2-40B4-BE49-F238E27FC236}">
              <a16:creationId xmlns:a16="http://schemas.microsoft.com/office/drawing/2014/main" id="{9472D7B6-5445-4223-9C26-761730FDBE9A}"/>
            </a:ext>
          </a:extLst>
        </xdr:cNvPr>
        <xdr:cNvCxnSpPr/>
      </xdr:nvCxnSpPr>
      <xdr:spPr>
        <a:xfrm>
          <a:off x="11282680" y="14298930"/>
          <a:ext cx="78994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672" name="n_1aveValue【児童館】&#10;有形固定資産減価償却率">
          <a:extLst>
            <a:ext uri="{FF2B5EF4-FFF2-40B4-BE49-F238E27FC236}">
              <a16:creationId xmlns:a16="http://schemas.microsoft.com/office/drawing/2014/main" id="{EACD5F41-2F81-4EC7-8525-99457A68B985}"/>
            </a:ext>
          </a:extLst>
        </xdr:cNvPr>
        <xdr:cNvSpPr txBox="1"/>
      </xdr:nvSpPr>
      <xdr:spPr>
        <a:xfrm>
          <a:off x="134372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73" name="n_2aveValue【児童館】&#10;有形固定資産減価償却率">
          <a:extLst>
            <a:ext uri="{FF2B5EF4-FFF2-40B4-BE49-F238E27FC236}">
              <a16:creationId xmlns:a16="http://schemas.microsoft.com/office/drawing/2014/main" id="{915F2910-D1B7-4161-8FD1-2B0D09C4B9E3}"/>
            </a:ext>
          </a:extLst>
        </xdr:cNvPr>
        <xdr:cNvSpPr txBox="1"/>
      </xdr:nvSpPr>
      <xdr:spPr>
        <a:xfrm>
          <a:off x="12675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4" name="n_3aveValue【児童館】&#10;有形固定資産減価償却率">
          <a:extLst>
            <a:ext uri="{FF2B5EF4-FFF2-40B4-BE49-F238E27FC236}">
              <a16:creationId xmlns:a16="http://schemas.microsoft.com/office/drawing/2014/main" id="{8BC93B46-7FE3-47C9-BE31-123D1A6C7DCE}"/>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170197</xdr:rowOff>
    </xdr:from>
    <xdr:ext cx="405111" cy="259045"/>
    <xdr:sp macro="" textlink="">
      <xdr:nvSpPr>
        <xdr:cNvPr id="675" name="n_4aveValue【児童館】&#10;有形固定資産減価償却率">
          <a:extLst>
            <a:ext uri="{FF2B5EF4-FFF2-40B4-BE49-F238E27FC236}">
              <a16:creationId xmlns:a16="http://schemas.microsoft.com/office/drawing/2014/main" id="{B7D15438-1F61-4750-A3A2-053E48369C5A}"/>
            </a:ext>
          </a:extLst>
        </xdr:cNvPr>
        <xdr:cNvSpPr txBox="1"/>
      </xdr:nvSpPr>
      <xdr:spPr>
        <a:xfrm>
          <a:off x="11102984" y="1374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34307</xdr:rowOff>
    </xdr:from>
    <xdr:ext cx="405111" cy="259045"/>
    <xdr:sp macro="" textlink="">
      <xdr:nvSpPr>
        <xdr:cNvPr id="676" name="n_1mainValue【児童館】&#10;有形固定資産減価償却率">
          <a:extLst>
            <a:ext uri="{FF2B5EF4-FFF2-40B4-BE49-F238E27FC236}">
              <a16:creationId xmlns:a16="http://schemas.microsoft.com/office/drawing/2014/main" id="{F73310C1-6D3A-4284-91AD-FDC0E5488D5C}"/>
            </a:ext>
          </a:extLst>
        </xdr:cNvPr>
        <xdr:cNvSpPr txBox="1"/>
      </xdr:nvSpPr>
      <xdr:spPr>
        <a:xfrm>
          <a:off x="134372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167657</xdr:rowOff>
    </xdr:from>
    <xdr:ext cx="405111" cy="259045"/>
    <xdr:sp macro="" textlink="">
      <xdr:nvSpPr>
        <xdr:cNvPr id="677" name="n_2mainValue【児童館】&#10;有形固定資産減価償却率">
          <a:extLst>
            <a:ext uri="{FF2B5EF4-FFF2-40B4-BE49-F238E27FC236}">
              <a16:creationId xmlns:a16="http://schemas.microsoft.com/office/drawing/2014/main" id="{212D05C9-2424-414B-B274-75DFA1A7B39C}"/>
            </a:ext>
          </a:extLst>
        </xdr:cNvPr>
        <xdr:cNvSpPr txBox="1"/>
      </xdr:nvSpPr>
      <xdr:spPr>
        <a:xfrm>
          <a:off x="126752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131463</xdr:rowOff>
    </xdr:from>
    <xdr:ext cx="405111" cy="259045"/>
    <xdr:sp macro="" textlink="">
      <xdr:nvSpPr>
        <xdr:cNvPr id="678" name="n_3mainValue【児童館】&#10;有形固定資産減価償却率">
          <a:extLst>
            <a:ext uri="{FF2B5EF4-FFF2-40B4-BE49-F238E27FC236}">
              <a16:creationId xmlns:a16="http://schemas.microsoft.com/office/drawing/2014/main" id="{B86E3453-5C2B-40DC-9D48-7470B4541FF9}"/>
            </a:ext>
          </a:extLst>
        </xdr:cNvPr>
        <xdr:cNvSpPr txBox="1"/>
      </xdr:nvSpPr>
      <xdr:spPr>
        <a:xfrm>
          <a:off x="119005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91457</xdr:rowOff>
    </xdr:from>
    <xdr:ext cx="405111" cy="259045"/>
    <xdr:sp macro="" textlink="">
      <xdr:nvSpPr>
        <xdr:cNvPr id="679" name="n_4mainValue【児童館】&#10;有形固定資産減価償却率">
          <a:extLst>
            <a:ext uri="{FF2B5EF4-FFF2-40B4-BE49-F238E27FC236}">
              <a16:creationId xmlns:a16="http://schemas.microsoft.com/office/drawing/2014/main" id="{B09B0B4F-247E-4516-AB88-7E86F91F1748}"/>
            </a:ext>
          </a:extLst>
        </xdr:cNvPr>
        <xdr:cNvSpPr txBox="1"/>
      </xdr:nvSpPr>
      <xdr:spPr>
        <a:xfrm>
          <a:off x="1110298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938B2E39-4EBB-4DCE-A167-25629D9F8DC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51BE1C6E-964C-4299-9C5D-4EBEDC7C487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AC0E2C4E-8AC0-4297-A7A2-17B0B533D5B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A1FB48E5-62DB-4223-ABCA-85C8AF1BD53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BA15DC94-A638-46F6-AD41-A902CF2A666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A6F43CD2-0882-49A4-A0A0-626F8ED8E33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88ADFE38-07DF-41CB-9F04-53A1510968C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E0C9992A-9856-4D3B-BE56-5C6F478A905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12B32C66-D515-4DD1-8927-41AA15A49D5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A946DBD0-AA32-4B0A-B663-7E57ED0613F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DBA179A6-620A-47D5-B444-CF773906A359}"/>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14DF4502-BA2F-4934-8372-EC781939BAE7}"/>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7A5C4478-3C80-4485-91B6-FBB3057B17F4}"/>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F76D6198-0F1E-4620-8126-644612968D4A}"/>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240FC465-1C39-4112-9BF9-84A3FCB09F16}"/>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C365EB6F-25DF-4FC9-82AA-2DC347D92A2B}"/>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1EC1C1E9-39A4-4A25-B075-ACD5972C716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88348B55-12EC-451E-9D46-F9F53053B77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33D1A282-53AC-4D34-AA5F-475D036B560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7F2E5401-FC09-4551-9EDE-AE795CED5CC4}"/>
            </a:ext>
          </a:extLst>
        </xdr:cNvPr>
        <xdr:cNvCxnSpPr/>
      </xdr:nvCxnSpPr>
      <xdr:spPr>
        <a:xfrm flipV="1">
          <a:off x="19509104" y="1309687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2E70F8A8-5215-4DEE-BD31-6C5D96F3B2D5}"/>
            </a:ext>
          </a:extLst>
        </xdr:cNvPr>
        <xdr:cNvSpPr txBox="1"/>
      </xdr:nvSpPr>
      <xdr:spPr>
        <a:xfrm>
          <a:off x="1954784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C0134B80-D066-4FED-9F65-79748D142E40}"/>
            </a:ext>
          </a:extLst>
        </xdr:cNvPr>
        <xdr:cNvCxnSpPr/>
      </xdr:nvCxnSpPr>
      <xdr:spPr>
        <a:xfrm>
          <a:off x="1944370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E6849514-CB21-4611-9258-5FFE48348544}"/>
            </a:ext>
          </a:extLst>
        </xdr:cNvPr>
        <xdr:cNvSpPr txBox="1"/>
      </xdr:nvSpPr>
      <xdr:spPr>
        <a:xfrm>
          <a:off x="19547840" y="12879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02F28193-4D0E-4836-A90D-BE1CDD6DB760}"/>
            </a:ext>
          </a:extLst>
        </xdr:cNvPr>
        <xdr:cNvCxnSpPr/>
      </xdr:nvCxnSpPr>
      <xdr:spPr>
        <a:xfrm>
          <a:off x="194437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4" name="【児童館】&#10;一人当たり面積平均値テキスト">
          <a:extLst>
            <a:ext uri="{FF2B5EF4-FFF2-40B4-BE49-F238E27FC236}">
              <a16:creationId xmlns:a16="http://schemas.microsoft.com/office/drawing/2014/main" id="{1BD4CE29-0054-41D4-A630-A872005DA842}"/>
            </a:ext>
          </a:extLst>
        </xdr:cNvPr>
        <xdr:cNvSpPr txBox="1"/>
      </xdr:nvSpPr>
      <xdr:spPr>
        <a:xfrm>
          <a:off x="19547840" y="1392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F0A87237-0646-42E6-8978-40C24826EC63}"/>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035605D5-4345-4779-94C8-D76E0F4E77FB}"/>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41DDD4EA-6218-4770-8731-6710FF46E3BD}"/>
            </a:ext>
          </a:extLst>
        </xdr:cNvPr>
        <xdr:cNvSpPr/>
      </xdr:nvSpPr>
      <xdr:spPr>
        <a:xfrm>
          <a:off x="179374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43F7CEB2-669C-4F77-AC6E-2082CE7F8AA5}"/>
            </a:ext>
          </a:extLst>
        </xdr:cNvPr>
        <xdr:cNvSpPr/>
      </xdr:nvSpPr>
      <xdr:spPr>
        <a:xfrm>
          <a:off x="171627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709" name="フローチャート: 判断 708">
          <a:extLst>
            <a:ext uri="{FF2B5EF4-FFF2-40B4-BE49-F238E27FC236}">
              <a16:creationId xmlns:a16="http://schemas.microsoft.com/office/drawing/2014/main" id="{6AE70066-EC10-49A7-A02D-922954E4CBED}"/>
            </a:ext>
          </a:extLst>
        </xdr:cNvPr>
        <xdr:cNvSpPr/>
      </xdr:nvSpPr>
      <xdr:spPr>
        <a:xfrm>
          <a:off x="16388080" y="140843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C87A6E5-8832-4D00-9A31-96D8A442D87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DDEED12-B06D-44A0-A9E1-F986D6723CA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38B09F75-39AE-435A-AE24-6D4280D8B00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1A02BDC3-B7DB-467D-8973-D1840C37BDD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693A332-825B-41C9-80C5-91D702ECC71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5" name="楕円 714">
          <a:extLst>
            <a:ext uri="{FF2B5EF4-FFF2-40B4-BE49-F238E27FC236}">
              <a16:creationId xmlns:a16="http://schemas.microsoft.com/office/drawing/2014/main" id="{DBBB8CE6-3E9A-44DD-96BC-B50C358B11D0}"/>
            </a:ext>
          </a:extLst>
        </xdr:cNvPr>
        <xdr:cNvSpPr/>
      </xdr:nvSpPr>
      <xdr:spPr>
        <a:xfrm>
          <a:off x="1945894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90822</xdr:rowOff>
    </xdr:from>
    <xdr:ext cx="469744" cy="259045"/>
    <xdr:sp macro="" textlink="">
      <xdr:nvSpPr>
        <xdr:cNvPr id="716" name="【児童館】&#10;一人当たり面積該当値テキスト">
          <a:extLst>
            <a:ext uri="{FF2B5EF4-FFF2-40B4-BE49-F238E27FC236}">
              <a16:creationId xmlns:a16="http://schemas.microsoft.com/office/drawing/2014/main" id="{4D2FD0D4-F001-4AE4-BF40-C9FF678CE2CC}"/>
            </a:ext>
          </a:extLst>
        </xdr:cNvPr>
        <xdr:cNvSpPr txBox="1"/>
      </xdr:nvSpPr>
      <xdr:spPr>
        <a:xfrm>
          <a:off x="19547840" y="14172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xdr:rowOff>
    </xdr:from>
    <xdr:to>
      <xdr:col>112</xdr:col>
      <xdr:colOff>38100</xdr:colOff>
      <xdr:row>85</xdr:row>
      <xdr:rowOff>106045</xdr:rowOff>
    </xdr:to>
    <xdr:sp macro="" textlink="">
      <xdr:nvSpPr>
        <xdr:cNvPr id="717" name="楕円 716">
          <a:extLst>
            <a:ext uri="{FF2B5EF4-FFF2-40B4-BE49-F238E27FC236}">
              <a16:creationId xmlns:a16="http://schemas.microsoft.com/office/drawing/2014/main" id="{22CBDB92-F05B-46E1-94C4-921E47CCCE96}"/>
            </a:ext>
          </a:extLst>
        </xdr:cNvPr>
        <xdr:cNvSpPr/>
      </xdr:nvSpPr>
      <xdr:spPr>
        <a:xfrm>
          <a:off x="18735040" y="142538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55245</xdr:rowOff>
    </xdr:from>
    <xdr:to>
      <xdr:col>116</xdr:col>
      <xdr:colOff>63500</xdr:colOff>
      <xdr:row>85</xdr:row>
      <xdr:rowOff>55245</xdr:rowOff>
    </xdr:to>
    <xdr:cxnSp macro="">
      <xdr:nvCxnSpPr>
        <xdr:cNvPr id="718" name="直線コネクタ 717">
          <a:extLst>
            <a:ext uri="{FF2B5EF4-FFF2-40B4-BE49-F238E27FC236}">
              <a16:creationId xmlns:a16="http://schemas.microsoft.com/office/drawing/2014/main" id="{9853D181-5BB6-4CA4-AB5C-119B6950DE0C}"/>
            </a:ext>
          </a:extLst>
        </xdr:cNvPr>
        <xdr:cNvCxnSpPr/>
      </xdr:nvCxnSpPr>
      <xdr:spPr>
        <a:xfrm>
          <a:off x="18778220" y="1430464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xdr:rowOff>
    </xdr:from>
    <xdr:to>
      <xdr:col>107</xdr:col>
      <xdr:colOff>101600</xdr:colOff>
      <xdr:row>85</xdr:row>
      <xdr:rowOff>106045</xdr:rowOff>
    </xdr:to>
    <xdr:sp macro="" textlink="">
      <xdr:nvSpPr>
        <xdr:cNvPr id="719" name="楕円 718">
          <a:extLst>
            <a:ext uri="{FF2B5EF4-FFF2-40B4-BE49-F238E27FC236}">
              <a16:creationId xmlns:a16="http://schemas.microsoft.com/office/drawing/2014/main" id="{4315F46B-E2E1-4C6A-AB60-0B71F79EB433}"/>
            </a:ext>
          </a:extLst>
        </xdr:cNvPr>
        <xdr:cNvSpPr/>
      </xdr:nvSpPr>
      <xdr:spPr>
        <a:xfrm>
          <a:off x="1793748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55245</xdr:rowOff>
    </xdr:from>
    <xdr:to>
      <xdr:col>111</xdr:col>
      <xdr:colOff>177800</xdr:colOff>
      <xdr:row>85</xdr:row>
      <xdr:rowOff>55245</xdr:rowOff>
    </xdr:to>
    <xdr:cxnSp macro="">
      <xdr:nvCxnSpPr>
        <xdr:cNvPr id="720" name="直線コネクタ 719">
          <a:extLst>
            <a:ext uri="{FF2B5EF4-FFF2-40B4-BE49-F238E27FC236}">
              <a16:creationId xmlns:a16="http://schemas.microsoft.com/office/drawing/2014/main" id="{19565A44-A473-4A12-947F-C9A761DF2F75}"/>
            </a:ext>
          </a:extLst>
        </xdr:cNvPr>
        <xdr:cNvCxnSpPr/>
      </xdr:nvCxnSpPr>
      <xdr:spPr>
        <a:xfrm>
          <a:off x="17988280" y="1430464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xdr:rowOff>
    </xdr:from>
    <xdr:to>
      <xdr:col>102</xdr:col>
      <xdr:colOff>165100</xdr:colOff>
      <xdr:row>85</xdr:row>
      <xdr:rowOff>106045</xdr:rowOff>
    </xdr:to>
    <xdr:sp macro="" textlink="">
      <xdr:nvSpPr>
        <xdr:cNvPr id="721" name="楕円 720">
          <a:extLst>
            <a:ext uri="{FF2B5EF4-FFF2-40B4-BE49-F238E27FC236}">
              <a16:creationId xmlns:a16="http://schemas.microsoft.com/office/drawing/2014/main" id="{2D323E08-34C0-40D4-B20A-5D0CBE01B4FC}"/>
            </a:ext>
          </a:extLst>
        </xdr:cNvPr>
        <xdr:cNvSpPr/>
      </xdr:nvSpPr>
      <xdr:spPr>
        <a:xfrm>
          <a:off x="1716278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55245</xdr:rowOff>
    </xdr:from>
    <xdr:to>
      <xdr:col>107</xdr:col>
      <xdr:colOff>50800</xdr:colOff>
      <xdr:row>85</xdr:row>
      <xdr:rowOff>55245</xdr:rowOff>
    </xdr:to>
    <xdr:cxnSp macro="">
      <xdr:nvCxnSpPr>
        <xdr:cNvPr id="722" name="直線コネクタ 721">
          <a:extLst>
            <a:ext uri="{FF2B5EF4-FFF2-40B4-BE49-F238E27FC236}">
              <a16:creationId xmlns:a16="http://schemas.microsoft.com/office/drawing/2014/main" id="{8F053529-FD60-4CAD-9A6A-B0388D237704}"/>
            </a:ext>
          </a:extLst>
        </xdr:cNvPr>
        <xdr:cNvCxnSpPr/>
      </xdr:nvCxnSpPr>
      <xdr:spPr>
        <a:xfrm>
          <a:off x="17213580" y="1430464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xdr:rowOff>
    </xdr:from>
    <xdr:to>
      <xdr:col>98</xdr:col>
      <xdr:colOff>38100</xdr:colOff>
      <xdr:row>85</xdr:row>
      <xdr:rowOff>106045</xdr:rowOff>
    </xdr:to>
    <xdr:sp macro="" textlink="">
      <xdr:nvSpPr>
        <xdr:cNvPr id="723" name="楕円 722">
          <a:extLst>
            <a:ext uri="{FF2B5EF4-FFF2-40B4-BE49-F238E27FC236}">
              <a16:creationId xmlns:a16="http://schemas.microsoft.com/office/drawing/2014/main" id="{ACDF2529-3481-4BD8-AD33-C5EC141A2F8B}"/>
            </a:ext>
          </a:extLst>
        </xdr:cNvPr>
        <xdr:cNvSpPr/>
      </xdr:nvSpPr>
      <xdr:spPr>
        <a:xfrm>
          <a:off x="16388080" y="142538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55245</xdr:rowOff>
    </xdr:from>
    <xdr:to>
      <xdr:col>102</xdr:col>
      <xdr:colOff>114300</xdr:colOff>
      <xdr:row>85</xdr:row>
      <xdr:rowOff>55245</xdr:rowOff>
    </xdr:to>
    <xdr:cxnSp macro="">
      <xdr:nvCxnSpPr>
        <xdr:cNvPr id="724" name="直線コネクタ 723">
          <a:extLst>
            <a:ext uri="{FF2B5EF4-FFF2-40B4-BE49-F238E27FC236}">
              <a16:creationId xmlns:a16="http://schemas.microsoft.com/office/drawing/2014/main" id="{17CADC7C-E422-4E99-BB0E-7C3804750976}"/>
            </a:ext>
          </a:extLst>
        </xdr:cNvPr>
        <xdr:cNvCxnSpPr/>
      </xdr:nvCxnSpPr>
      <xdr:spPr>
        <a:xfrm>
          <a:off x="16431260" y="1430464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5" name="n_1aveValue【児童館】&#10;一人当たり面積">
          <a:extLst>
            <a:ext uri="{FF2B5EF4-FFF2-40B4-BE49-F238E27FC236}">
              <a16:creationId xmlns:a16="http://schemas.microsoft.com/office/drawing/2014/main" id="{990F172C-1521-4D1C-812E-AF84CC2991BE}"/>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26" name="n_2aveValue【児童館】&#10;一人当たり面積">
          <a:extLst>
            <a:ext uri="{FF2B5EF4-FFF2-40B4-BE49-F238E27FC236}">
              <a16:creationId xmlns:a16="http://schemas.microsoft.com/office/drawing/2014/main" id="{93ED1B03-B372-4169-A7A4-86C7188FD2D9}"/>
            </a:ext>
          </a:extLst>
        </xdr:cNvPr>
        <xdr:cNvSpPr txBox="1"/>
      </xdr:nvSpPr>
      <xdr:spPr>
        <a:xfrm>
          <a:off x="17776267" y="1386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27" name="n_3aveValue【児童館】&#10;一人当たり面積">
          <a:extLst>
            <a:ext uri="{FF2B5EF4-FFF2-40B4-BE49-F238E27FC236}">
              <a16:creationId xmlns:a16="http://schemas.microsoft.com/office/drawing/2014/main" id="{A90687D8-478C-4F2C-AB30-12AB21D94075}"/>
            </a:ext>
          </a:extLst>
        </xdr:cNvPr>
        <xdr:cNvSpPr txBox="1"/>
      </xdr:nvSpPr>
      <xdr:spPr>
        <a:xfrm>
          <a:off x="17001567" y="1386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728" name="n_4aveValue【児童館】&#10;一人当たり面積">
          <a:extLst>
            <a:ext uri="{FF2B5EF4-FFF2-40B4-BE49-F238E27FC236}">
              <a16:creationId xmlns:a16="http://schemas.microsoft.com/office/drawing/2014/main" id="{42C049A9-9B40-42AB-82E1-2D7CB1CEF777}"/>
            </a:ext>
          </a:extLst>
        </xdr:cNvPr>
        <xdr:cNvSpPr txBox="1"/>
      </xdr:nvSpPr>
      <xdr:spPr>
        <a:xfrm>
          <a:off x="1622686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97172</xdr:rowOff>
    </xdr:from>
    <xdr:ext cx="469744" cy="259045"/>
    <xdr:sp macro="" textlink="">
      <xdr:nvSpPr>
        <xdr:cNvPr id="729" name="n_1mainValue【児童館】&#10;一人当たり面積">
          <a:extLst>
            <a:ext uri="{FF2B5EF4-FFF2-40B4-BE49-F238E27FC236}">
              <a16:creationId xmlns:a16="http://schemas.microsoft.com/office/drawing/2014/main" id="{43FED27E-5FA7-4F55-B0A4-9B2A703132CB}"/>
            </a:ext>
          </a:extLst>
        </xdr:cNvPr>
        <xdr:cNvSpPr txBox="1"/>
      </xdr:nvSpPr>
      <xdr:spPr>
        <a:xfrm>
          <a:off x="18561127" y="1434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97172</xdr:rowOff>
    </xdr:from>
    <xdr:ext cx="469744" cy="259045"/>
    <xdr:sp macro="" textlink="">
      <xdr:nvSpPr>
        <xdr:cNvPr id="730" name="n_2mainValue【児童館】&#10;一人当たり面積">
          <a:extLst>
            <a:ext uri="{FF2B5EF4-FFF2-40B4-BE49-F238E27FC236}">
              <a16:creationId xmlns:a16="http://schemas.microsoft.com/office/drawing/2014/main" id="{CCC6DDCE-B135-4758-97C0-DBBBFC0E2930}"/>
            </a:ext>
          </a:extLst>
        </xdr:cNvPr>
        <xdr:cNvSpPr txBox="1"/>
      </xdr:nvSpPr>
      <xdr:spPr>
        <a:xfrm>
          <a:off x="17776267" y="1434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97172</xdr:rowOff>
    </xdr:from>
    <xdr:ext cx="469744" cy="259045"/>
    <xdr:sp macro="" textlink="">
      <xdr:nvSpPr>
        <xdr:cNvPr id="731" name="n_3mainValue【児童館】&#10;一人当たり面積">
          <a:extLst>
            <a:ext uri="{FF2B5EF4-FFF2-40B4-BE49-F238E27FC236}">
              <a16:creationId xmlns:a16="http://schemas.microsoft.com/office/drawing/2014/main" id="{2C561F8A-AC28-408F-929B-5232C7604289}"/>
            </a:ext>
          </a:extLst>
        </xdr:cNvPr>
        <xdr:cNvSpPr txBox="1"/>
      </xdr:nvSpPr>
      <xdr:spPr>
        <a:xfrm>
          <a:off x="17001567" y="1434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97172</xdr:rowOff>
    </xdr:from>
    <xdr:ext cx="469744" cy="259045"/>
    <xdr:sp macro="" textlink="">
      <xdr:nvSpPr>
        <xdr:cNvPr id="732" name="n_4mainValue【児童館】&#10;一人当たり面積">
          <a:extLst>
            <a:ext uri="{FF2B5EF4-FFF2-40B4-BE49-F238E27FC236}">
              <a16:creationId xmlns:a16="http://schemas.microsoft.com/office/drawing/2014/main" id="{08BF27C5-80C6-4F71-8E3F-1984A3A99DD9}"/>
            </a:ext>
          </a:extLst>
        </xdr:cNvPr>
        <xdr:cNvSpPr txBox="1"/>
      </xdr:nvSpPr>
      <xdr:spPr>
        <a:xfrm>
          <a:off x="16226867" y="1434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BFB51BE4-112C-4B16-A1DF-FF780A39D59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C90D3D5A-EEDB-4B24-B89D-2649681E0BC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2B583817-CB5F-4E6E-9D69-AC4478F381F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578BCAF7-55F9-4C7A-9FA6-242FFD75B27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627260DB-3984-4800-83D0-0B89F68AAB5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727BE918-F2CB-4062-B6F8-10CD9B6AFAF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6AEC6C96-158C-40B1-A7AC-011B2630126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36AF141D-0393-4688-8243-B2BB96D4C84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C88D35CE-4710-4664-B3E7-F76058E945E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5BB92A7D-CDF7-4695-B512-F50A0BAA0BA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FF6CFA1C-9B8C-4DCB-8E7E-F81EE5BD234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4" name="直線コネクタ 743">
          <a:extLst>
            <a:ext uri="{FF2B5EF4-FFF2-40B4-BE49-F238E27FC236}">
              <a16:creationId xmlns:a16="http://schemas.microsoft.com/office/drawing/2014/main" id="{66B53E5A-D37B-4F3B-B134-6EFB2234B0B3}"/>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5" name="テキスト ボックス 744">
          <a:extLst>
            <a:ext uri="{FF2B5EF4-FFF2-40B4-BE49-F238E27FC236}">
              <a16:creationId xmlns:a16="http://schemas.microsoft.com/office/drawing/2014/main" id="{576C0837-7C8C-4A40-9B0B-EBBFEB0791C7}"/>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6" name="直線コネクタ 745">
          <a:extLst>
            <a:ext uri="{FF2B5EF4-FFF2-40B4-BE49-F238E27FC236}">
              <a16:creationId xmlns:a16="http://schemas.microsoft.com/office/drawing/2014/main" id="{62585D68-74D6-48AF-9960-95E173518AB3}"/>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7" name="テキスト ボックス 746">
          <a:extLst>
            <a:ext uri="{FF2B5EF4-FFF2-40B4-BE49-F238E27FC236}">
              <a16:creationId xmlns:a16="http://schemas.microsoft.com/office/drawing/2014/main" id="{EC2D84EF-9F2F-4D81-BC9C-5F88403D4B63}"/>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8" name="直線コネクタ 747">
          <a:extLst>
            <a:ext uri="{FF2B5EF4-FFF2-40B4-BE49-F238E27FC236}">
              <a16:creationId xmlns:a16="http://schemas.microsoft.com/office/drawing/2014/main" id="{DB44AC4F-A078-4AAA-ACB3-199E599400CC}"/>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9" name="テキスト ボックス 748">
          <a:extLst>
            <a:ext uri="{FF2B5EF4-FFF2-40B4-BE49-F238E27FC236}">
              <a16:creationId xmlns:a16="http://schemas.microsoft.com/office/drawing/2014/main" id="{286F7AE3-4365-4BF4-AEE7-5179BA632839}"/>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0" name="直線コネクタ 749">
          <a:extLst>
            <a:ext uri="{FF2B5EF4-FFF2-40B4-BE49-F238E27FC236}">
              <a16:creationId xmlns:a16="http://schemas.microsoft.com/office/drawing/2014/main" id="{959B65FF-F69F-4C04-A839-7A9898E6C98D}"/>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1" name="テキスト ボックス 750">
          <a:extLst>
            <a:ext uri="{FF2B5EF4-FFF2-40B4-BE49-F238E27FC236}">
              <a16:creationId xmlns:a16="http://schemas.microsoft.com/office/drawing/2014/main" id="{04837F4E-6B01-4B95-AD30-3EC8C3DD3E40}"/>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4FBAC30B-7BAA-4367-A829-066B9AD134A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3" name="テキスト ボックス 752">
          <a:extLst>
            <a:ext uri="{FF2B5EF4-FFF2-40B4-BE49-F238E27FC236}">
              <a16:creationId xmlns:a16="http://schemas.microsoft.com/office/drawing/2014/main" id="{D8DAF22A-99E1-4E34-B0D3-B34E094853FD}"/>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33B5B035-690E-46FD-B377-91E8EB1DB1B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5" name="直線コネクタ 754">
          <a:extLst>
            <a:ext uri="{FF2B5EF4-FFF2-40B4-BE49-F238E27FC236}">
              <a16:creationId xmlns:a16="http://schemas.microsoft.com/office/drawing/2014/main" id="{38AFF792-A24D-4B5B-8296-9279C1E93912}"/>
            </a:ext>
          </a:extLst>
        </xdr:cNvPr>
        <xdr:cNvCxnSpPr/>
      </xdr:nvCxnSpPr>
      <xdr:spPr>
        <a:xfrm flipV="1">
          <a:off x="14375764" y="16773906"/>
          <a:ext cx="0" cy="138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6" name="【公民館】&#10;有形固定資産減価償却率最小値テキスト">
          <a:extLst>
            <a:ext uri="{FF2B5EF4-FFF2-40B4-BE49-F238E27FC236}">
              <a16:creationId xmlns:a16="http://schemas.microsoft.com/office/drawing/2014/main" id="{0E3EEF7B-BD4C-46CB-8DE5-3754789285D6}"/>
            </a:ext>
          </a:extLst>
        </xdr:cNvPr>
        <xdr:cNvSpPr txBox="1"/>
      </xdr:nvSpPr>
      <xdr:spPr>
        <a:xfrm>
          <a:off x="14414500" y="181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7" name="直線コネクタ 756">
          <a:extLst>
            <a:ext uri="{FF2B5EF4-FFF2-40B4-BE49-F238E27FC236}">
              <a16:creationId xmlns:a16="http://schemas.microsoft.com/office/drawing/2014/main" id="{A4450642-2D43-4139-819A-8F447872CB0B}"/>
            </a:ext>
          </a:extLst>
        </xdr:cNvPr>
        <xdr:cNvCxnSpPr/>
      </xdr:nvCxnSpPr>
      <xdr:spPr>
        <a:xfrm>
          <a:off x="14287500" y="1815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58" name="【公民館】&#10;有形固定資産減価償却率最大値テキスト">
          <a:extLst>
            <a:ext uri="{FF2B5EF4-FFF2-40B4-BE49-F238E27FC236}">
              <a16:creationId xmlns:a16="http://schemas.microsoft.com/office/drawing/2014/main" id="{96DA2F6F-B59F-40F8-BB73-BEE8E6400904}"/>
            </a:ext>
          </a:extLst>
        </xdr:cNvPr>
        <xdr:cNvSpPr txBox="1"/>
      </xdr:nvSpPr>
      <xdr:spPr>
        <a:xfrm>
          <a:off x="14414500" y="1655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59" name="直線コネクタ 758">
          <a:extLst>
            <a:ext uri="{FF2B5EF4-FFF2-40B4-BE49-F238E27FC236}">
              <a16:creationId xmlns:a16="http://schemas.microsoft.com/office/drawing/2014/main" id="{998EE4EA-2024-4EAD-B125-618BC10CFBC2}"/>
            </a:ext>
          </a:extLst>
        </xdr:cNvPr>
        <xdr:cNvCxnSpPr/>
      </xdr:nvCxnSpPr>
      <xdr:spPr>
        <a:xfrm>
          <a:off x="14287500" y="16773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60" name="【公民館】&#10;有形固定資産減価償却率平均値テキスト">
          <a:extLst>
            <a:ext uri="{FF2B5EF4-FFF2-40B4-BE49-F238E27FC236}">
              <a16:creationId xmlns:a16="http://schemas.microsoft.com/office/drawing/2014/main" id="{3309C7C5-881F-432C-A399-1F0997218158}"/>
            </a:ext>
          </a:extLst>
        </xdr:cNvPr>
        <xdr:cNvSpPr txBox="1"/>
      </xdr:nvSpPr>
      <xdr:spPr>
        <a:xfrm>
          <a:off x="14414500" y="17299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1" name="フローチャート: 判断 760">
          <a:extLst>
            <a:ext uri="{FF2B5EF4-FFF2-40B4-BE49-F238E27FC236}">
              <a16:creationId xmlns:a16="http://schemas.microsoft.com/office/drawing/2014/main" id="{ACEDACFB-A1AA-4BAB-B0A7-32254FB7A1C2}"/>
            </a:ext>
          </a:extLst>
        </xdr:cNvPr>
        <xdr:cNvSpPr/>
      </xdr:nvSpPr>
      <xdr:spPr>
        <a:xfrm>
          <a:off x="14325600" y="1744395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2" name="フローチャート: 判断 761">
          <a:extLst>
            <a:ext uri="{FF2B5EF4-FFF2-40B4-BE49-F238E27FC236}">
              <a16:creationId xmlns:a16="http://schemas.microsoft.com/office/drawing/2014/main" id="{B4D0A6B5-0250-44A3-9EAA-4CC119962493}"/>
            </a:ext>
          </a:extLst>
        </xdr:cNvPr>
        <xdr:cNvSpPr/>
      </xdr:nvSpPr>
      <xdr:spPr>
        <a:xfrm>
          <a:off x="13578840" y="1743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3" name="フローチャート: 判断 762">
          <a:extLst>
            <a:ext uri="{FF2B5EF4-FFF2-40B4-BE49-F238E27FC236}">
              <a16:creationId xmlns:a16="http://schemas.microsoft.com/office/drawing/2014/main" id="{C0AF29BA-83D3-4FD0-8044-5376E0049AD4}"/>
            </a:ext>
          </a:extLst>
        </xdr:cNvPr>
        <xdr:cNvSpPr/>
      </xdr:nvSpPr>
      <xdr:spPr>
        <a:xfrm>
          <a:off x="12804140" y="174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4" name="フローチャート: 判断 763">
          <a:extLst>
            <a:ext uri="{FF2B5EF4-FFF2-40B4-BE49-F238E27FC236}">
              <a16:creationId xmlns:a16="http://schemas.microsoft.com/office/drawing/2014/main" id="{67A8BD6F-6A37-4BEC-B5F0-69598E12999E}"/>
            </a:ext>
          </a:extLst>
        </xdr:cNvPr>
        <xdr:cNvSpPr/>
      </xdr:nvSpPr>
      <xdr:spPr>
        <a:xfrm>
          <a:off x="12029440" y="17462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65" name="フローチャート: 判断 764">
          <a:extLst>
            <a:ext uri="{FF2B5EF4-FFF2-40B4-BE49-F238E27FC236}">
              <a16:creationId xmlns:a16="http://schemas.microsoft.com/office/drawing/2014/main" id="{29A91D57-9877-4012-9156-6A3EB2A4F81F}"/>
            </a:ext>
          </a:extLst>
        </xdr:cNvPr>
        <xdr:cNvSpPr/>
      </xdr:nvSpPr>
      <xdr:spPr>
        <a:xfrm>
          <a:off x="11231880" y="1744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E65445FC-F2DC-4722-8E75-A56C520FE1A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02E4B91-2E20-403B-9829-0C33627C38A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7A35CC37-242F-4142-A45C-E0760B6BAB6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21EBE98C-4380-4938-AD97-F0470AD4E15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0948405-9A7C-4DAE-9D33-E1E5F9C0BF6A}"/>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52832</xdr:rowOff>
    </xdr:from>
    <xdr:to>
      <xdr:col>85</xdr:col>
      <xdr:colOff>177800</xdr:colOff>
      <xdr:row>104</xdr:row>
      <xdr:rowOff>154432</xdr:rowOff>
    </xdr:to>
    <xdr:sp macro="" textlink="">
      <xdr:nvSpPr>
        <xdr:cNvPr id="771" name="楕円 770">
          <a:extLst>
            <a:ext uri="{FF2B5EF4-FFF2-40B4-BE49-F238E27FC236}">
              <a16:creationId xmlns:a16="http://schemas.microsoft.com/office/drawing/2014/main" id="{78FC7CEE-F93E-4BC0-A268-F920AA473937}"/>
            </a:ext>
          </a:extLst>
        </xdr:cNvPr>
        <xdr:cNvSpPr/>
      </xdr:nvSpPr>
      <xdr:spPr>
        <a:xfrm>
          <a:off x="14325600" y="1748739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31259</xdr:rowOff>
    </xdr:from>
    <xdr:ext cx="405111" cy="259045"/>
    <xdr:sp macro="" textlink="">
      <xdr:nvSpPr>
        <xdr:cNvPr id="772" name="【公民館】&#10;有形固定資産減価償却率該当値テキスト">
          <a:extLst>
            <a:ext uri="{FF2B5EF4-FFF2-40B4-BE49-F238E27FC236}">
              <a16:creationId xmlns:a16="http://schemas.microsoft.com/office/drawing/2014/main" id="{DFA5C722-FD3E-4BBD-A096-AB0A8AA8792A}"/>
            </a:ext>
          </a:extLst>
        </xdr:cNvPr>
        <xdr:cNvSpPr txBox="1"/>
      </xdr:nvSpPr>
      <xdr:spPr>
        <a:xfrm>
          <a:off x="14414500" y="1746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169418</xdr:rowOff>
    </xdr:from>
    <xdr:to>
      <xdr:col>81</xdr:col>
      <xdr:colOff>101600</xdr:colOff>
      <xdr:row>104</xdr:row>
      <xdr:rowOff>99568</xdr:rowOff>
    </xdr:to>
    <xdr:sp macro="" textlink="">
      <xdr:nvSpPr>
        <xdr:cNvPr id="773" name="楕円 772">
          <a:extLst>
            <a:ext uri="{FF2B5EF4-FFF2-40B4-BE49-F238E27FC236}">
              <a16:creationId xmlns:a16="http://schemas.microsoft.com/office/drawing/2014/main" id="{AA837D4D-B237-49A2-9E4B-03BABD24B8E0}"/>
            </a:ext>
          </a:extLst>
        </xdr:cNvPr>
        <xdr:cNvSpPr/>
      </xdr:nvSpPr>
      <xdr:spPr>
        <a:xfrm>
          <a:off x="13578840" y="17436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48768</xdr:rowOff>
    </xdr:from>
    <xdr:to>
      <xdr:col>85</xdr:col>
      <xdr:colOff>127000</xdr:colOff>
      <xdr:row>104</xdr:row>
      <xdr:rowOff>103632</xdr:rowOff>
    </xdr:to>
    <xdr:cxnSp macro="">
      <xdr:nvCxnSpPr>
        <xdr:cNvPr id="774" name="直線コネクタ 773">
          <a:extLst>
            <a:ext uri="{FF2B5EF4-FFF2-40B4-BE49-F238E27FC236}">
              <a16:creationId xmlns:a16="http://schemas.microsoft.com/office/drawing/2014/main" id="{0A6577BD-8617-4AA3-8C4D-58B84C86D7F9}"/>
            </a:ext>
          </a:extLst>
        </xdr:cNvPr>
        <xdr:cNvCxnSpPr/>
      </xdr:nvCxnSpPr>
      <xdr:spPr>
        <a:xfrm>
          <a:off x="13629640" y="17483328"/>
          <a:ext cx="74676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114554</xdr:rowOff>
    </xdr:from>
    <xdr:to>
      <xdr:col>76</xdr:col>
      <xdr:colOff>165100</xdr:colOff>
      <xdr:row>104</xdr:row>
      <xdr:rowOff>44704</xdr:rowOff>
    </xdr:to>
    <xdr:sp macro="" textlink="">
      <xdr:nvSpPr>
        <xdr:cNvPr id="775" name="楕円 774">
          <a:extLst>
            <a:ext uri="{FF2B5EF4-FFF2-40B4-BE49-F238E27FC236}">
              <a16:creationId xmlns:a16="http://schemas.microsoft.com/office/drawing/2014/main" id="{695EC583-E74F-4B84-B3C5-1730403D1486}"/>
            </a:ext>
          </a:extLst>
        </xdr:cNvPr>
        <xdr:cNvSpPr/>
      </xdr:nvSpPr>
      <xdr:spPr>
        <a:xfrm>
          <a:off x="12804140" y="17381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165354</xdr:rowOff>
    </xdr:from>
    <xdr:to>
      <xdr:col>81</xdr:col>
      <xdr:colOff>50800</xdr:colOff>
      <xdr:row>104</xdr:row>
      <xdr:rowOff>48768</xdr:rowOff>
    </xdr:to>
    <xdr:cxnSp macro="">
      <xdr:nvCxnSpPr>
        <xdr:cNvPr id="776" name="直線コネクタ 775">
          <a:extLst>
            <a:ext uri="{FF2B5EF4-FFF2-40B4-BE49-F238E27FC236}">
              <a16:creationId xmlns:a16="http://schemas.microsoft.com/office/drawing/2014/main" id="{29F533F8-0319-44AE-BC21-A6E2AB86623A}"/>
            </a:ext>
          </a:extLst>
        </xdr:cNvPr>
        <xdr:cNvCxnSpPr/>
      </xdr:nvCxnSpPr>
      <xdr:spPr>
        <a:xfrm>
          <a:off x="12854940" y="17432274"/>
          <a:ext cx="7747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68835</xdr:rowOff>
    </xdr:from>
    <xdr:to>
      <xdr:col>72</xdr:col>
      <xdr:colOff>38100</xdr:colOff>
      <xdr:row>103</xdr:row>
      <xdr:rowOff>170435</xdr:rowOff>
    </xdr:to>
    <xdr:sp macro="" textlink="">
      <xdr:nvSpPr>
        <xdr:cNvPr id="777" name="楕円 776">
          <a:extLst>
            <a:ext uri="{FF2B5EF4-FFF2-40B4-BE49-F238E27FC236}">
              <a16:creationId xmlns:a16="http://schemas.microsoft.com/office/drawing/2014/main" id="{A978B95E-0D5B-4D6B-9087-1D515A8A61AE}"/>
            </a:ext>
          </a:extLst>
        </xdr:cNvPr>
        <xdr:cNvSpPr/>
      </xdr:nvSpPr>
      <xdr:spPr>
        <a:xfrm>
          <a:off x="12029440" y="173357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119635</xdr:rowOff>
    </xdr:from>
    <xdr:to>
      <xdr:col>76</xdr:col>
      <xdr:colOff>114300</xdr:colOff>
      <xdr:row>103</xdr:row>
      <xdr:rowOff>165354</xdr:rowOff>
    </xdr:to>
    <xdr:cxnSp macro="">
      <xdr:nvCxnSpPr>
        <xdr:cNvPr id="778" name="直線コネクタ 777">
          <a:extLst>
            <a:ext uri="{FF2B5EF4-FFF2-40B4-BE49-F238E27FC236}">
              <a16:creationId xmlns:a16="http://schemas.microsoft.com/office/drawing/2014/main" id="{A8FCA51C-1DBA-4B6D-A743-E1C4B2273D68}"/>
            </a:ext>
          </a:extLst>
        </xdr:cNvPr>
        <xdr:cNvCxnSpPr/>
      </xdr:nvCxnSpPr>
      <xdr:spPr>
        <a:xfrm>
          <a:off x="12072620" y="17386555"/>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13970</xdr:rowOff>
    </xdr:from>
    <xdr:to>
      <xdr:col>67</xdr:col>
      <xdr:colOff>101600</xdr:colOff>
      <xdr:row>103</xdr:row>
      <xdr:rowOff>115570</xdr:rowOff>
    </xdr:to>
    <xdr:sp macro="" textlink="">
      <xdr:nvSpPr>
        <xdr:cNvPr id="779" name="楕円 778">
          <a:extLst>
            <a:ext uri="{FF2B5EF4-FFF2-40B4-BE49-F238E27FC236}">
              <a16:creationId xmlns:a16="http://schemas.microsoft.com/office/drawing/2014/main" id="{7885807C-FDC9-4996-B2BA-BBDA8E8A89F8}"/>
            </a:ext>
          </a:extLst>
        </xdr:cNvPr>
        <xdr:cNvSpPr/>
      </xdr:nvSpPr>
      <xdr:spPr>
        <a:xfrm>
          <a:off x="11231880" y="1728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64770</xdr:rowOff>
    </xdr:from>
    <xdr:to>
      <xdr:col>71</xdr:col>
      <xdr:colOff>177800</xdr:colOff>
      <xdr:row>103</xdr:row>
      <xdr:rowOff>119635</xdr:rowOff>
    </xdr:to>
    <xdr:cxnSp macro="">
      <xdr:nvCxnSpPr>
        <xdr:cNvPr id="780" name="直線コネクタ 779">
          <a:extLst>
            <a:ext uri="{FF2B5EF4-FFF2-40B4-BE49-F238E27FC236}">
              <a16:creationId xmlns:a16="http://schemas.microsoft.com/office/drawing/2014/main" id="{47ED5231-187B-4A8E-BCDA-0FC4E47C9786}"/>
            </a:ext>
          </a:extLst>
        </xdr:cNvPr>
        <xdr:cNvCxnSpPr/>
      </xdr:nvCxnSpPr>
      <xdr:spPr>
        <a:xfrm>
          <a:off x="11282680" y="17331690"/>
          <a:ext cx="78994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781" name="n_1aveValue【公民館】&#10;有形固定資産減価償却率">
          <a:extLst>
            <a:ext uri="{FF2B5EF4-FFF2-40B4-BE49-F238E27FC236}">
              <a16:creationId xmlns:a16="http://schemas.microsoft.com/office/drawing/2014/main" id="{0EC61553-643A-4222-B41E-B947DDD26F25}"/>
            </a:ext>
          </a:extLst>
        </xdr:cNvPr>
        <xdr:cNvSpPr txBox="1"/>
      </xdr:nvSpPr>
      <xdr:spPr>
        <a:xfrm>
          <a:off x="13437244" y="1752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782" name="n_2aveValue【公民館】&#10;有形固定資産減価償却率">
          <a:extLst>
            <a:ext uri="{FF2B5EF4-FFF2-40B4-BE49-F238E27FC236}">
              <a16:creationId xmlns:a16="http://schemas.microsoft.com/office/drawing/2014/main" id="{BC93A945-0FF8-418B-8327-D5D5DD1AA125}"/>
            </a:ext>
          </a:extLst>
        </xdr:cNvPr>
        <xdr:cNvSpPr txBox="1"/>
      </xdr:nvSpPr>
      <xdr:spPr>
        <a:xfrm>
          <a:off x="12675244" y="1754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783" name="n_3aveValue【公民館】&#10;有形固定資産減価償却率">
          <a:extLst>
            <a:ext uri="{FF2B5EF4-FFF2-40B4-BE49-F238E27FC236}">
              <a16:creationId xmlns:a16="http://schemas.microsoft.com/office/drawing/2014/main" id="{CB2CC31A-50D1-4EE0-AFF7-24A932B237AB}"/>
            </a:ext>
          </a:extLst>
        </xdr:cNvPr>
        <xdr:cNvSpPr txBox="1"/>
      </xdr:nvSpPr>
      <xdr:spPr>
        <a:xfrm>
          <a:off x="11900544" y="17554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102125</xdr:rowOff>
    </xdr:from>
    <xdr:ext cx="405111" cy="259045"/>
    <xdr:sp macro="" textlink="">
      <xdr:nvSpPr>
        <xdr:cNvPr id="784" name="n_4aveValue【公民館】&#10;有形固定資産減価償却率">
          <a:extLst>
            <a:ext uri="{FF2B5EF4-FFF2-40B4-BE49-F238E27FC236}">
              <a16:creationId xmlns:a16="http://schemas.microsoft.com/office/drawing/2014/main" id="{1A5C5A5E-8B6A-4377-880D-3369AEB1A45F}"/>
            </a:ext>
          </a:extLst>
        </xdr:cNvPr>
        <xdr:cNvSpPr txBox="1"/>
      </xdr:nvSpPr>
      <xdr:spPr>
        <a:xfrm>
          <a:off x="11102984" y="1753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116095</xdr:rowOff>
    </xdr:from>
    <xdr:ext cx="405111" cy="259045"/>
    <xdr:sp macro="" textlink="">
      <xdr:nvSpPr>
        <xdr:cNvPr id="785" name="n_1mainValue【公民館】&#10;有形固定資産減価償却率">
          <a:extLst>
            <a:ext uri="{FF2B5EF4-FFF2-40B4-BE49-F238E27FC236}">
              <a16:creationId xmlns:a16="http://schemas.microsoft.com/office/drawing/2014/main" id="{AB54DF1A-ED4D-4DF6-9829-80F9211C567E}"/>
            </a:ext>
          </a:extLst>
        </xdr:cNvPr>
        <xdr:cNvSpPr txBox="1"/>
      </xdr:nvSpPr>
      <xdr:spPr>
        <a:xfrm>
          <a:off x="13437244" y="1721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61231</xdr:rowOff>
    </xdr:from>
    <xdr:ext cx="405111" cy="259045"/>
    <xdr:sp macro="" textlink="">
      <xdr:nvSpPr>
        <xdr:cNvPr id="786" name="n_2mainValue【公民館】&#10;有形固定資産減価償却率">
          <a:extLst>
            <a:ext uri="{FF2B5EF4-FFF2-40B4-BE49-F238E27FC236}">
              <a16:creationId xmlns:a16="http://schemas.microsoft.com/office/drawing/2014/main" id="{2D09D794-4FB4-4829-80AE-70693866E69A}"/>
            </a:ext>
          </a:extLst>
        </xdr:cNvPr>
        <xdr:cNvSpPr txBox="1"/>
      </xdr:nvSpPr>
      <xdr:spPr>
        <a:xfrm>
          <a:off x="12675244" y="1716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15512</xdr:rowOff>
    </xdr:from>
    <xdr:ext cx="405111" cy="259045"/>
    <xdr:sp macro="" textlink="">
      <xdr:nvSpPr>
        <xdr:cNvPr id="787" name="n_3mainValue【公民館】&#10;有形固定資産減価償却率">
          <a:extLst>
            <a:ext uri="{FF2B5EF4-FFF2-40B4-BE49-F238E27FC236}">
              <a16:creationId xmlns:a16="http://schemas.microsoft.com/office/drawing/2014/main" id="{80BA047C-45B6-4BA6-9D5A-2F00D9E85444}"/>
            </a:ext>
          </a:extLst>
        </xdr:cNvPr>
        <xdr:cNvSpPr txBox="1"/>
      </xdr:nvSpPr>
      <xdr:spPr>
        <a:xfrm>
          <a:off x="11900544" y="1711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132097</xdr:rowOff>
    </xdr:from>
    <xdr:ext cx="405111" cy="259045"/>
    <xdr:sp macro="" textlink="">
      <xdr:nvSpPr>
        <xdr:cNvPr id="788" name="n_4mainValue【公民館】&#10;有形固定資産減価償却率">
          <a:extLst>
            <a:ext uri="{FF2B5EF4-FFF2-40B4-BE49-F238E27FC236}">
              <a16:creationId xmlns:a16="http://schemas.microsoft.com/office/drawing/2014/main" id="{E0857FC0-03A3-499B-AFDE-6B064FD79029}"/>
            </a:ext>
          </a:extLst>
        </xdr:cNvPr>
        <xdr:cNvSpPr txBox="1"/>
      </xdr:nvSpPr>
      <xdr:spPr>
        <a:xfrm>
          <a:off x="11102984" y="1706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B5940552-C8D7-4ACA-9398-248898E926F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2961B6AA-1F16-4FBF-92F9-C0CA3979D04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5E2AF5EC-F31C-48F9-8B69-D4960DFFBA8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2628330B-C667-41BA-A2B9-6657FF96A69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4F2C927D-A80B-4752-AB72-EEA65238166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2FC3C42A-83A0-4CE0-893F-B87065ED389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5FA4A396-DE9D-4DA5-96EE-799DBEFC673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EB217340-E733-4BE5-88FA-51627B681FE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85FD532B-6821-4675-BF2D-C1530BFBD61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5759464D-0081-490F-A4AB-DDB52191DED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A1B3D83A-24AC-4902-966F-15377948E468}"/>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EDCE7F43-67E5-445D-922B-5610E4BEF1A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D563DA7A-7C34-4534-9E0F-F6186BC5AAB7}"/>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040528CD-FA64-4CA1-87F0-B56D6803DDE2}"/>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4E9D69E7-8888-414A-9FA1-9EF813A65FD1}"/>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D4869441-76E9-4333-AE9C-59677CC0970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F7598B08-DA6D-4E30-91EC-7404DDCE18B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FB5F7F57-F640-445C-B0D7-3269E5405BA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92D266A3-EB37-4CF7-9C0A-F95E2A2E482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F5F6106D-9D06-4635-9804-424054181AA6}"/>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7D6E4657-7324-4566-BD42-73662554FA0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0" name="直線コネクタ 809">
          <a:extLst>
            <a:ext uri="{FF2B5EF4-FFF2-40B4-BE49-F238E27FC236}">
              <a16:creationId xmlns:a16="http://schemas.microsoft.com/office/drawing/2014/main" id="{1AA5B0CB-9BFF-4F76-A8CD-96CDCF23A4AC}"/>
            </a:ext>
          </a:extLst>
        </xdr:cNvPr>
        <xdr:cNvCxnSpPr/>
      </xdr:nvCxnSpPr>
      <xdr:spPr>
        <a:xfrm flipV="1">
          <a:off x="19509104" y="16895063"/>
          <a:ext cx="0" cy="1229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12A71BE5-F377-4538-8903-8E32CBC48615}"/>
            </a:ext>
          </a:extLst>
        </xdr:cNvPr>
        <xdr:cNvSpPr txBox="1"/>
      </xdr:nvSpPr>
      <xdr:spPr>
        <a:xfrm>
          <a:off x="1954784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2" name="直線コネクタ 811">
          <a:extLst>
            <a:ext uri="{FF2B5EF4-FFF2-40B4-BE49-F238E27FC236}">
              <a16:creationId xmlns:a16="http://schemas.microsoft.com/office/drawing/2014/main" id="{97F86A19-7F01-47A4-B396-644638F7F405}"/>
            </a:ext>
          </a:extLst>
        </xdr:cNvPr>
        <xdr:cNvCxnSpPr/>
      </xdr:nvCxnSpPr>
      <xdr:spPr>
        <a:xfrm>
          <a:off x="1944370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3" name="【公民館】&#10;一人当たり面積最大値テキスト">
          <a:extLst>
            <a:ext uri="{FF2B5EF4-FFF2-40B4-BE49-F238E27FC236}">
              <a16:creationId xmlns:a16="http://schemas.microsoft.com/office/drawing/2014/main" id="{3A5520A7-A77F-4261-8CC6-BCDE2344C777}"/>
            </a:ext>
          </a:extLst>
        </xdr:cNvPr>
        <xdr:cNvSpPr txBox="1"/>
      </xdr:nvSpPr>
      <xdr:spPr>
        <a:xfrm>
          <a:off x="19547840" y="16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4" name="直線コネクタ 813">
          <a:extLst>
            <a:ext uri="{FF2B5EF4-FFF2-40B4-BE49-F238E27FC236}">
              <a16:creationId xmlns:a16="http://schemas.microsoft.com/office/drawing/2014/main" id="{BE7485ED-0050-44C8-9B60-183B66B42AEB}"/>
            </a:ext>
          </a:extLst>
        </xdr:cNvPr>
        <xdr:cNvCxnSpPr/>
      </xdr:nvCxnSpPr>
      <xdr:spPr>
        <a:xfrm>
          <a:off x="19443700" y="16895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15" name="【公民館】&#10;一人当たり面積平均値テキスト">
          <a:extLst>
            <a:ext uri="{FF2B5EF4-FFF2-40B4-BE49-F238E27FC236}">
              <a16:creationId xmlns:a16="http://schemas.microsoft.com/office/drawing/2014/main" id="{B20B09A2-3A02-4993-B1AF-DB049DB6FE69}"/>
            </a:ext>
          </a:extLst>
        </xdr:cNvPr>
        <xdr:cNvSpPr txBox="1"/>
      </xdr:nvSpPr>
      <xdr:spPr>
        <a:xfrm>
          <a:off x="19547840" y="17555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6" name="フローチャート: 判断 815">
          <a:extLst>
            <a:ext uri="{FF2B5EF4-FFF2-40B4-BE49-F238E27FC236}">
              <a16:creationId xmlns:a16="http://schemas.microsoft.com/office/drawing/2014/main" id="{3696EAC0-AFED-427E-B90C-ADCBEA81A45D}"/>
            </a:ext>
          </a:extLst>
        </xdr:cNvPr>
        <xdr:cNvSpPr/>
      </xdr:nvSpPr>
      <xdr:spPr>
        <a:xfrm>
          <a:off x="19458940" y="17700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7" name="フローチャート: 判断 816">
          <a:extLst>
            <a:ext uri="{FF2B5EF4-FFF2-40B4-BE49-F238E27FC236}">
              <a16:creationId xmlns:a16="http://schemas.microsoft.com/office/drawing/2014/main" id="{FE1CCFDC-9D48-4828-A1C3-0AE92DA7E5B5}"/>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18" name="フローチャート: 判断 817">
          <a:extLst>
            <a:ext uri="{FF2B5EF4-FFF2-40B4-BE49-F238E27FC236}">
              <a16:creationId xmlns:a16="http://schemas.microsoft.com/office/drawing/2014/main" id="{F2E17AB5-9D35-4D3A-98C5-19FB2E930EAE}"/>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19" name="フローチャート: 判断 818">
          <a:extLst>
            <a:ext uri="{FF2B5EF4-FFF2-40B4-BE49-F238E27FC236}">
              <a16:creationId xmlns:a16="http://schemas.microsoft.com/office/drawing/2014/main" id="{B38700DF-636D-464C-AD18-CE0FFE026B1D}"/>
            </a:ext>
          </a:extLst>
        </xdr:cNvPr>
        <xdr:cNvSpPr/>
      </xdr:nvSpPr>
      <xdr:spPr>
        <a:xfrm>
          <a:off x="1716278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20" name="フローチャート: 判断 819">
          <a:extLst>
            <a:ext uri="{FF2B5EF4-FFF2-40B4-BE49-F238E27FC236}">
              <a16:creationId xmlns:a16="http://schemas.microsoft.com/office/drawing/2014/main" id="{24A8B2D0-5786-4135-8C5D-F2A213BCBD87}"/>
            </a:ext>
          </a:extLst>
        </xdr:cNvPr>
        <xdr:cNvSpPr/>
      </xdr:nvSpPr>
      <xdr:spPr>
        <a:xfrm>
          <a:off x="16388080" y="177144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6C4C701D-344D-4078-A69E-D6BE5EEA0B0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158B85E0-15E7-456F-8241-8A5EB35E758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D6AE0167-B66B-46FF-9093-0433E89EE50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A522AF91-9B38-4AC6-89FB-FED98BFE30B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A67BD4A-AF7D-4CD1-9ADE-A8BE7D51AB4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119126</xdr:rowOff>
    </xdr:from>
    <xdr:to>
      <xdr:col>116</xdr:col>
      <xdr:colOff>114300</xdr:colOff>
      <xdr:row>107</xdr:row>
      <xdr:rowOff>49276</xdr:rowOff>
    </xdr:to>
    <xdr:sp macro="" textlink="">
      <xdr:nvSpPr>
        <xdr:cNvPr id="826" name="楕円 825">
          <a:extLst>
            <a:ext uri="{FF2B5EF4-FFF2-40B4-BE49-F238E27FC236}">
              <a16:creationId xmlns:a16="http://schemas.microsoft.com/office/drawing/2014/main" id="{D755BD5F-12B6-4D75-9F2B-6B4112AE061A}"/>
            </a:ext>
          </a:extLst>
        </xdr:cNvPr>
        <xdr:cNvSpPr/>
      </xdr:nvSpPr>
      <xdr:spPr>
        <a:xfrm>
          <a:off x="19458940" y="17888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97553</xdr:rowOff>
    </xdr:from>
    <xdr:ext cx="469744" cy="259045"/>
    <xdr:sp macro="" textlink="">
      <xdr:nvSpPr>
        <xdr:cNvPr id="827" name="【公民館】&#10;一人当たり面積該当値テキスト">
          <a:extLst>
            <a:ext uri="{FF2B5EF4-FFF2-40B4-BE49-F238E27FC236}">
              <a16:creationId xmlns:a16="http://schemas.microsoft.com/office/drawing/2014/main" id="{7252A755-CF2B-40E4-B3A3-F5BBE64810DC}"/>
            </a:ext>
          </a:extLst>
        </xdr:cNvPr>
        <xdr:cNvSpPr txBox="1"/>
      </xdr:nvSpPr>
      <xdr:spPr>
        <a:xfrm>
          <a:off x="19547840" y="1786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123698</xdr:rowOff>
    </xdr:from>
    <xdr:to>
      <xdr:col>112</xdr:col>
      <xdr:colOff>38100</xdr:colOff>
      <xdr:row>107</xdr:row>
      <xdr:rowOff>53848</xdr:rowOff>
    </xdr:to>
    <xdr:sp macro="" textlink="">
      <xdr:nvSpPr>
        <xdr:cNvPr id="828" name="楕円 827">
          <a:extLst>
            <a:ext uri="{FF2B5EF4-FFF2-40B4-BE49-F238E27FC236}">
              <a16:creationId xmlns:a16="http://schemas.microsoft.com/office/drawing/2014/main" id="{CEE85448-68DA-4BC1-A363-1241B571D83A}"/>
            </a:ext>
          </a:extLst>
        </xdr:cNvPr>
        <xdr:cNvSpPr/>
      </xdr:nvSpPr>
      <xdr:spPr>
        <a:xfrm>
          <a:off x="18735040" y="178935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169926</xdr:rowOff>
    </xdr:from>
    <xdr:to>
      <xdr:col>116</xdr:col>
      <xdr:colOff>63500</xdr:colOff>
      <xdr:row>107</xdr:row>
      <xdr:rowOff>3048</xdr:rowOff>
    </xdr:to>
    <xdr:cxnSp macro="">
      <xdr:nvCxnSpPr>
        <xdr:cNvPr id="829" name="直線コネクタ 828">
          <a:extLst>
            <a:ext uri="{FF2B5EF4-FFF2-40B4-BE49-F238E27FC236}">
              <a16:creationId xmlns:a16="http://schemas.microsoft.com/office/drawing/2014/main" id="{3B87A80F-5621-45A0-B9E8-E73C3CD82474}"/>
            </a:ext>
          </a:extLst>
        </xdr:cNvPr>
        <xdr:cNvCxnSpPr/>
      </xdr:nvCxnSpPr>
      <xdr:spPr>
        <a:xfrm flipV="1">
          <a:off x="18778220" y="17939766"/>
          <a:ext cx="73152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125985</xdr:rowOff>
    </xdr:from>
    <xdr:to>
      <xdr:col>107</xdr:col>
      <xdr:colOff>101600</xdr:colOff>
      <xdr:row>107</xdr:row>
      <xdr:rowOff>56135</xdr:rowOff>
    </xdr:to>
    <xdr:sp macro="" textlink="">
      <xdr:nvSpPr>
        <xdr:cNvPr id="830" name="楕円 829">
          <a:extLst>
            <a:ext uri="{FF2B5EF4-FFF2-40B4-BE49-F238E27FC236}">
              <a16:creationId xmlns:a16="http://schemas.microsoft.com/office/drawing/2014/main" id="{311DB736-7F50-423A-8ED2-5971C1DE7EA3}"/>
            </a:ext>
          </a:extLst>
        </xdr:cNvPr>
        <xdr:cNvSpPr/>
      </xdr:nvSpPr>
      <xdr:spPr>
        <a:xfrm>
          <a:off x="17937480" y="17895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3048</xdr:rowOff>
    </xdr:from>
    <xdr:to>
      <xdr:col>111</xdr:col>
      <xdr:colOff>177800</xdr:colOff>
      <xdr:row>107</xdr:row>
      <xdr:rowOff>5335</xdr:rowOff>
    </xdr:to>
    <xdr:cxnSp macro="">
      <xdr:nvCxnSpPr>
        <xdr:cNvPr id="831" name="直線コネクタ 830">
          <a:extLst>
            <a:ext uri="{FF2B5EF4-FFF2-40B4-BE49-F238E27FC236}">
              <a16:creationId xmlns:a16="http://schemas.microsoft.com/office/drawing/2014/main" id="{74EDE866-16B7-47EA-B78F-AFA33DD8DFAD}"/>
            </a:ext>
          </a:extLst>
        </xdr:cNvPr>
        <xdr:cNvCxnSpPr/>
      </xdr:nvCxnSpPr>
      <xdr:spPr>
        <a:xfrm flipV="1">
          <a:off x="17988280" y="17940528"/>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832" name="楕円 831">
          <a:extLst>
            <a:ext uri="{FF2B5EF4-FFF2-40B4-BE49-F238E27FC236}">
              <a16:creationId xmlns:a16="http://schemas.microsoft.com/office/drawing/2014/main" id="{98E903A3-D4E7-41A5-B3A1-3A2001718814}"/>
            </a:ext>
          </a:extLst>
        </xdr:cNvPr>
        <xdr:cNvSpPr/>
      </xdr:nvSpPr>
      <xdr:spPr>
        <a:xfrm>
          <a:off x="1716278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5335</xdr:rowOff>
    </xdr:from>
    <xdr:to>
      <xdr:col>107</xdr:col>
      <xdr:colOff>50800</xdr:colOff>
      <xdr:row>107</xdr:row>
      <xdr:rowOff>7620</xdr:rowOff>
    </xdr:to>
    <xdr:cxnSp macro="">
      <xdr:nvCxnSpPr>
        <xdr:cNvPr id="833" name="直線コネクタ 832">
          <a:extLst>
            <a:ext uri="{FF2B5EF4-FFF2-40B4-BE49-F238E27FC236}">
              <a16:creationId xmlns:a16="http://schemas.microsoft.com/office/drawing/2014/main" id="{21B7245F-B61C-40C1-9A33-A61E57BBC066}"/>
            </a:ext>
          </a:extLst>
        </xdr:cNvPr>
        <xdr:cNvCxnSpPr/>
      </xdr:nvCxnSpPr>
      <xdr:spPr>
        <a:xfrm flipV="1">
          <a:off x="17213580" y="17942815"/>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132842</xdr:rowOff>
    </xdr:from>
    <xdr:to>
      <xdr:col>98</xdr:col>
      <xdr:colOff>38100</xdr:colOff>
      <xdr:row>107</xdr:row>
      <xdr:rowOff>62992</xdr:rowOff>
    </xdr:to>
    <xdr:sp macro="" textlink="">
      <xdr:nvSpPr>
        <xdr:cNvPr id="834" name="楕円 833">
          <a:extLst>
            <a:ext uri="{FF2B5EF4-FFF2-40B4-BE49-F238E27FC236}">
              <a16:creationId xmlns:a16="http://schemas.microsoft.com/office/drawing/2014/main" id="{4D8B480F-E4B8-4EC7-AE36-21C3F857AEB5}"/>
            </a:ext>
          </a:extLst>
        </xdr:cNvPr>
        <xdr:cNvSpPr/>
      </xdr:nvSpPr>
      <xdr:spPr>
        <a:xfrm>
          <a:off x="16388080" y="179026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xdr:rowOff>
    </xdr:from>
    <xdr:to>
      <xdr:col>102</xdr:col>
      <xdr:colOff>114300</xdr:colOff>
      <xdr:row>107</xdr:row>
      <xdr:rowOff>12192</xdr:rowOff>
    </xdr:to>
    <xdr:cxnSp macro="">
      <xdr:nvCxnSpPr>
        <xdr:cNvPr id="835" name="直線コネクタ 834">
          <a:extLst>
            <a:ext uri="{FF2B5EF4-FFF2-40B4-BE49-F238E27FC236}">
              <a16:creationId xmlns:a16="http://schemas.microsoft.com/office/drawing/2014/main" id="{93F88368-6858-4B0E-ACA4-E400888A35E1}"/>
            </a:ext>
          </a:extLst>
        </xdr:cNvPr>
        <xdr:cNvCxnSpPr/>
      </xdr:nvCxnSpPr>
      <xdr:spPr>
        <a:xfrm flipV="1">
          <a:off x="16431260" y="1794510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36" name="n_1aveValue【公民館】&#10;一人当たり面積">
          <a:extLst>
            <a:ext uri="{FF2B5EF4-FFF2-40B4-BE49-F238E27FC236}">
              <a16:creationId xmlns:a16="http://schemas.microsoft.com/office/drawing/2014/main" id="{5EC0A72F-C9DB-4A7A-9C41-16A6A5680515}"/>
            </a:ext>
          </a:extLst>
        </xdr:cNvPr>
        <xdr:cNvSpPr txBox="1"/>
      </xdr:nvSpPr>
      <xdr:spPr>
        <a:xfrm>
          <a:off x="18561127" y="1749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37" name="n_2aveValue【公民館】&#10;一人当たり面積">
          <a:extLst>
            <a:ext uri="{FF2B5EF4-FFF2-40B4-BE49-F238E27FC236}">
              <a16:creationId xmlns:a16="http://schemas.microsoft.com/office/drawing/2014/main" id="{48B41E46-BCD9-4E90-85E4-87D7C312B733}"/>
            </a:ext>
          </a:extLst>
        </xdr:cNvPr>
        <xdr:cNvSpPr txBox="1"/>
      </xdr:nvSpPr>
      <xdr:spPr>
        <a:xfrm>
          <a:off x="17776267"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38" name="n_3aveValue【公民館】&#10;一人当たり面積">
          <a:extLst>
            <a:ext uri="{FF2B5EF4-FFF2-40B4-BE49-F238E27FC236}">
              <a16:creationId xmlns:a16="http://schemas.microsoft.com/office/drawing/2014/main" id="{A7CBD1D8-6FAC-470B-AAAB-D8F279554BC7}"/>
            </a:ext>
          </a:extLst>
        </xdr:cNvPr>
        <xdr:cNvSpPr txBox="1"/>
      </xdr:nvSpPr>
      <xdr:spPr>
        <a:xfrm>
          <a:off x="17001567" y="1750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839" name="n_4aveValue【公民館】&#10;一人当たり面積">
          <a:extLst>
            <a:ext uri="{FF2B5EF4-FFF2-40B4-BE49-F238E27FC236}">
              <a16:creationId xmlns:a16="http://schemas.microsoft.com/office/drawing/2014/main" id="{0CBE6560-1125-46BF-AF25-2BA47159162A}"/>
            </a:ext>
          </a:extLst>
        </xdr:cNvPr>
        <xdr:cNvSpPr txBox="1"/>
      </xdr:nvSpPr>
      <xdr:spPr>
        <a:xfrm>
          <a:off x="16226867" y="1749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44975</xdr:rowOff>
    </xdr:from>
    <xdr:ext cx="469744" cy="259045"/>
    <xdr:sp macro="" textlink="">
      <xdr:nvSpPr>
        <xdr:cNvPr id="840" name="n_1mainValue【公民館】&#10;一人当たり面積">
          <a:extLst>
            <a:ext uri="{FF2B5EF4-FFF2-40B4-BE49-F238E27FC236}">
              <a16:creationId xmlns:a16="http://schemas.microsoft.com/office/drawing/2014/main" id="{7BB8A60C-FBAE-4198-B5C1-EA9114479A20}"/>
            </a:ext>
          </a:extLst>
        </xdr:cNvPr>
        <xdr:cNvSpPr txBox="1"/>
      </xdr:nvSpPr>
      <xdr:spPr>
        <a:xfrm>
          <a:off x="18561127" y="1798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47262</xdr:rowOff>
    </xdr:from>
    <xdr:ext cx="469744" cy="259045"/>
    <xdr:sp macro="" textlink="">
      <xdr:nvSpPr>
        <xdr:cNvPr id="841" name="n_2mainValue【公民館】&#10;一人当たり面積">
          <a:extLst>
            <a:ext uri="{FF2B5EF4-FFF2-40B4-BE49-F238E27FC236}">
              <a16:creationId xmlns:a16="http://schemas.microsoft.com/office/drawing/2014/main" id="{7981EAD8-8B0A-466A-8C25-905DEF805EC0}"/>
            </a:ext>
          </a:extLst>
        </xdr:cNvPr>
        <xdr:cNvSpPr txBox="1"/>
      </xdr:nvSpPr>
      <xdr:spPr>
        <a:xfrm>
          <a:off x="17776267" y="1798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842" name="n_3mainValue【公民館】&#10;一人当たり面積">
          <a:extLst>
            <a:ext uri="{FF2B5EF4-FFF2-40B4-BE49-F238E27FC236}">
              <a16:creationId xmlns:a16="http://schemas.microsoft.com/office/drawing/2014/main" id="{94366837-CE2E-473F-81ED-D7CB77A8E504}"/>
            </a:ext>
          </a:extLst>
        </xdr:cNvPr>
        <xdr:cNvSpPr txBox="1"/>
      </xdr:nvSpPr>
      <xdr:spPr>
        <a:xfrm>
          <a:off x="1700156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54119</xdr:rowOff>
    </xdr:from>
    <xdr:ext cx="469744" cy="259045"/>
    <xdr:sp macro="" textlink="">
      <xdr:nvSpPr>
        <xdr:cNvPr id="843" name="n_4mainValue【公民館】&#10;一人当たり面積">
          <a:extLst>
            <a:ext uri="{FF2B5EF4-FFF2-40B4-BE49-F238E27FC236}">
              <a16:creationId xmlns:a16="http://schemas.microsoft.com/office/drawing/2014/main" id="{1F79B16A-A2F6-4BB9-89BA-69C794405032}"/>
            </a:ext>
          </a:extLst>
        </xdr:cNvPr>
        <xdr:cNvSpPr txBox="1"/>
      </xdr:nvSpPr>
      <xdr:spPr>
        <a:xfrm>
          <a:off x="16226867" y="17991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FACEFA14-3A3C-42D1-B51B-7475AA928BD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D39010CA-3C4F-4182-A4DB-6DC3E76455B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E51D3890-6EDD-4D5C-8843-3DD86E82EE5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類似団体と比較して全体的に有形固定資産減価償却率が高くなっているが、特に道路における減価償却率が</a:t>
          </a:r>
          <a:r>
            <a:rPr kumimoji="1" lang="en-US" altLang="ja-JP" sz="1300">
              <a:solidFill>
                <a:schemeClr val="dk1"/>
              </a:solidFill>
              <a:effectLst/>
              <a:latin typeface="+mn-lt"/>
              <a:ea typeface="+mn-ea"/>
              <a:cs typeface="+mn-cs"/>
            </a:rPr>
            <a:t>97.4</a:t>
          </a:r>
          <a:r>
            <a:rPr kumimoji="1" lang="ja-JP" altLang="ja-JP" sz="1300">
              <a:solidFill>
                <a:schemeClr val="dk1"/>
              </a:solidFill>
              <a:effectLst/>
              <a:latin typeface="+mn-lt"/>
              <a:ea typeface="+mn-ea"/>
              <a:cs typeface="+mn-cs"/>
            </a:rPr>
            <a:t>と非常に高く、類似団体内の最大値となっている。これは、道路の耐用年数の算定が修繕年月からではなく、取得年月から起算した年月となっていることによるものである。工事に必要な予算確保が難しく、工事を実施してもなお道路の有形固定資産減価償却率を改善するまでに至っていないのが現状である。また、施設の有形固定資産減価償却率については児童館が</a:t>
          </a:r>
          <a:r>
            <a:rPr kumimoji="1" lang="en-US" altLang="ja-JP" sz="1300">
              <a:solidFill>
                <a:schemeClr val="dk1"/>
              </a:solidFill>
              <a:effectLst/>
              <a:latin typeface="+mn-lt"/>
              <a:ea typeface="+mn-ea"/>
              <a:cs typeface="+mn-cs"/>
            </a:rPr>
            <a:t>95.5</a:t>
          </a:r>
          <a:r>
            <a:rPr kumimoji="1" lang="ja-JP" altLang="ja-JP" sz="1300">
              <a:solidFill>
                <a:schemeClr val="dk1"/>
              </a:solidFill>
              <a:effectLst/>
              <a:latin typeface="+mn-lt"/>
              <a:ea typeface="+mn-ea"/>
              <a:cs typeface="+mn-cs"/>
            </a:rPr>
            <a:t>％と高い水準にあり、類似団体平均を大きく上回っている。昭和</a:t>
          </a:r>
          <a:r>
            <a:rPr kumimoji="1" lang="en-US" altLang="ja-JP" sz="1300">
              <a:solidFill>
                <a:schemeClr val="dk1"/>
              </a:solidFill>
              <a:effectLst/>
              <a:latin typeface="+mn-lt"/>
              <a:ea typeface="+mn-ea"/>
              <a:cs typeface="+mn-cs"/>
            </a:rPr>
            <a:t>57</a:t>
          </a:r>
          <a:r>
            <a:rPr kumimoji="1" lang="ja-JP" altLang="ja-JP" sz="1300">
              <a:solidFill>
                <a:schemeClr val="dk1"/>
              </a:solidFill>
              <a:effectLst/>
              <a:latin typeface="+mn-lt"/>
              <a:ea typeface="+mn-ea"/>
              <a:cs typeface="+mn-cs"/>
            </a:rPr>
            <a:t>年に設立した東原児童館の老朽化が主な要因であり、公共施設マネジメント実施計画に基づいて、今後必要箇所の長寿命化を図るほか、将来的に規模の縮小を図る予定としている。</a:t>
          </a:r>
          <a:endParaRPr lang="ja-JP" altLang="ja-JP" sz="13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1389AC-61B0-44EC-837E-E9B22BDF1F8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32BF2CA-415D-46DE-9C48-9338E6F725B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AC34A82-333C-4197-A809-B8DC4497E76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23A011-D742-4AC7-8675-1BD2DCD729A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香川県善通寺市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5286A73-CD33-4FD4-831B-CF94026405B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6825AA-6681-402A-AEAD-5D44C21E1A9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4745F6-D127-46B4-B568-2F7402EB33E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C33316-A9A5-4AB5-AA7C-4E4099813C4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BB3BF8-8048-456B-870A-BF2873DFF22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E5A1D60-2635-4ADC-A56F-91E8E65FDBD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29,891
29,475
39.93
16,474,198
15,412,143
1,003,782
8,291,975
10,963,388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6403AC-A929-4F44-99DC-959B858D2E8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EE6B692-E207-4726-AC71-F4AE15EF368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7545CC-2C11-4CC3-9BCF-754B7DB6D9E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AF5622-0C96-4B6A-B0AD-21B6244810E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5CF3E19-E48A-4AF1-B770-E06A68EC69E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AED0F2D-EC7A-479A-819E-E7B5BD0AE51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8C537DB-110A-4297-9A40-974679B68DB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460BD3D-DC00-446B-943B-067639831FA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551D97E-24B0-4314-A465-5B32BA17400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5D4FAA0-67B3-4D9E-84C5-B95108C827E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25B2E6F-BCA1-4465-9A72-B9DDF468031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936189D-D466-4033-9B7A-6FAA2833C09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EBC723B-8641-44F4-BEC4-31477F80423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88914A-31AC-4B79-A058-6D292413755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6B96CD0-FC8A-4B25-8E67-310A7189762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E059453-9D22-48AF-BC0D-178719D86A1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E201411-F26E-496A-A566-E14C63CCBFD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1176C39-CACE-488C-8E01-FDBC1D6E1BD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7E5F106-D49C-4551-8964-06CB5586901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3373589-6EB8-47FE-B08A-57117052932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594F12-0E13-4CB9-9E08-744D2CA6856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3801681-353F-4154-B7CC-3B7F69C6838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6D21AB3-6766-442F-B606-41985F6738A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90D590-46E9-4B16-82E5-797C19C05B5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AFF057-5269-49C9-81D7-D45674C5E24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7BA67BA-7A68-4954-8DE0-40D80C4F326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28553D-53CC-4569-A5B3-6506184A5E4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715335-E398-4CDF-85A3-FC2565131ED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B6D6A4F-1725-424F-A1C0-1EA5939E3D5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E788EF5-20F3-4A5A-8773-79C071612FB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7AEEEA5-7EC3-4006-8CFE-B5AF143F693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8A328B3-9446-463B-A377-0D3BF891EDA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5FFF353-8852-48A7-B90A-87AF54F8F574}"/>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A690A0B-7E04-422E-A4CB-929ACD518125}"/>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8855EF8-8EEA-4D61-B71C-F4B4B041478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DD41F84-D2A9-4348-9CAC-D4F602840B3E}"/>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3C3E948-4550-4531-BEE6-090A52B9F85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BD000CE-30C1-499B-A281-33BA4B52AC2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23E7C33-AD19-4979-921B-B255E65E5014}"/>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37A88D1-6396-4FAC-84AB-7D72B144CAED}"/>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9F56508-CC1F-4A45-BDF9-ECEE8A36441D}"/>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C0418CF-02E4-49FB-AA8F-EE69697D2138}"/>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104BF20-B93C-470E-B87F-91E0441948EF}"/>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A8BBAC0-93A5-4D4B-AF04-04184B29A85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A7FB541-E8E8-48E0-B31C-5A5A4CEA14B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66656DE-543F-4370-8955-61C0821EF3F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7D84F9E8-5E29-4A99-B429-4B585EB0229D}"/>
            </a:ext>
          </a:extLst>
        </xdr:cNvPr>
        <xdr:cNvCxnSpPr/>
      </xdr:nvCxnSpPr>
      <xdr:spPr>
        <a:xfrm flipV="1">
          <a:off x="4086225" y="5636078"/>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B276B1C5-1045-4AFB-BB07-9A62B6214F20}"/>
            </a:ext>
          </a:extLst>
        </xdr:cNvPr>
        <xdr:cNvSpPr txBox="1"/>
      </xdr:nvSpPr>
      <xdr:spPr>
        <a:xfrm>
          <a:off x="4124960" y="712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7F0D40B9-5884-4F4B-9B5F-175A6B239322}"/>
            </a:ext>
          </a:extLst>
        </xdr:cNvPr>
        <xdr:cNvCxnSpPr/>
      </xdr:nvCxnSpPr>
      <xdr:spPr>
        <a:xfrm>
          <a:off x="4020820" y="7118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BE00AA3F-1C86-4D55-A708-1CF2B34DD971}"/>
            </a:ext>
          </a:extLst>
        </xdr:cNvPr>
        <xdr:cNvSpPr txBox="1"/>
      </xdr:nvSpPr>
      <xdr:spPr>
        <a:xfrm>
          <a:off x="4124960" y="5415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A570CDC6-4B2F-4B57-8A86-713ADD601BCA}"/>
            </a:ext>
          </a:extLst>
        </xdr:cNvPr>
        <xdr:cNvCxnSpPr/>
      </xdr:nvCxnSpPr>
      <xdr:spPr>
        <a:xfrm>
          <a:off x="4020820" y="5636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121393</xdr:rowOff>
    </xdr:from>
    <xdr:ext cx="405111" cy="259045"/>
    <xdr:sp macro="" textlink="">
      <xdr:nvSpPr>
        <xdr:cNvPr id="63" name="【図書館】&#10;有形固定資産減価償却率平均値テキスト">
          <a:extLst>
            <a:ext uri="{FF2B5EF4-FFF2-40B4-BE49-F238E27FC236}">
              <a16:creationId xmlns:a16="http://schemas.microsoft.com/office/drawing/2014/main" id="{EA4767F3-F3C4-40A8-8985-90DD4FEAFBB5}"/>
            </a:ext>
          </a:extLst>
        </xdr:cNvPr>
        <xdr:cNvSpPr txBox="1"/>
      </xdr:nvSpPr>
      <xdr:spPr>
        <a:xfrm>
          <a:off x="4124960" y="63240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CEFB7686-0420-4F73-BF79-F97D82BA26B1}"/>
            </a:ext>
          </a:extLst>
        </xdr:cNvPr>
        <xdr:cNvSpPr/>
      </xdr:nvSpPr>
      <xdr:spPr>
        <a:xfrm>
          <a:off x="403606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5B5DF7DB-C3FD-4507-8F19-24225CD1C0EA}"/>
            </a:ext>
          </a:extLst>
        </xdr:cNvPr>
        <xdr:cNvSpPr/>
      </xdr:nvSpPr>
      <xdr:spPr>
        <a:xfrm>
          <a:off x="3312160" y="6321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B2BA3F8E-7320-48F5-AE51-6EE6C5198DD1}"/>
            </a:ext>
          </a:extLst>
        </xdr:cNvPr>
        <xdr:cNvSpPr/>
      </xdr:nvSpPr>
      <xdr:spPr>
        <a:xfrm>
          <a:off x="2514600" y="6371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F79BE47D-9C33-4F49-9AD8-E5EE4D7919F3}"/>
            </a:ext>
          </a:extLst>
        </xdr:cNvPr>
        <xdr:cNvSpPr/>
      </xdr:nvSpPr>
      <xdr:spPr>
        <a:xfrm>
          <a:off x="17399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718A4A41-A8AD-4DC9-8D01-2E4F09F8B335}"/>
            </a:ext>
          </a:extLst>
        </xdr:cNvPr>
        <xdr:cNvSpPr/>
      </xdr:nvSpPr>
      <xdr:spPr>
        <a:xfrm>
          <a:off x="965200" y="6623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7A99748-2664-47D7-B7B0-D0FD0078666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08CFC49-78F3-4908-8F25-D2294C6BF6A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9535631-0CEF-4D2E-BB02-D088C11E6F4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E00C928-9684-4BCB-B00E-1FA3457D070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B3BC4BC-DDB2-4FC1-AB14-E1227261AE8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2540</xdr:rowOff>
    </xdr:from>
    <xdr:to>
      <xdr:col>24</xdr:col>
      <xdr:colOff>114300</xdr:colOff>
      <xdr:row>34</xdr:row>
      <xdr:rowOff>104140</xdr:rowOff>
    </xdr:to>
    <xdr:sp macro="" textlink="">
      <xdr:nvSpPr>
        <xdr:cNvPr id="74" name="楕円 73">
          <a:extLst>
            <a:ext uri="{FF2B5EF4-FFF2-40B4-BE49-F238E27FC236}">
              <a16:creationId xmlns:a16="http://schemas.microsoft.com/office/drawing/2014/main" id="{8D0060BB-04B4-42A1-A19C-078E91860873}"/>
            </a:ext>
          </a:extLst>
        </xdr:cNvPr>
        <xdr:cNvSpPr/>
      </xdr:nvSpPr>
      <xdr:spPr>
        <a:xfrm>
          <a:off x="4036060" y="57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88917</xdr:rowOff>
    </xdr:from>
    <xdr:ext cx="405111" cy="259045"/>
    <xdr:sp macro="" textlink="">
      <xdr:nvSpPr>
        <xdr:cNvPr id="75" name="【図書館】&#10;有形固定資産減価償却率該当値テキスト">
          <a:extLst>
            <a:ext uri="{FF2B5EF4-FFF2-40B4-BE49-F238E27FC236}">
              <a16:creationId xmlns:a16="http://schemas.microsoft.com/office/drawing/2014/main" id="{BA3C8E1D-6F11-4D62-9F04-61F9D658FDC4}"/>
            </a:ext>
          </a:extLst>
        </xdr:cNvPr>
        <xdr:cNvSpPr txBox="1"/>
      </xdr:nvSpPr>
      <xdr:spPr>
        <a:xfrm>
          <a:off x="4124960" y="562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105410</xdr:rowOff>
    </xdr:from>
    <xdr:to>
      <xdr:col>20</xdr:col>
      <xdr:colOff>38100</xdr:colOff>
      <xdr:row>34</xdr:row>
      <xdr:rowOff>35560</xdr:rowOff>
    </xdr:to>
    <xdr:sp macro="" textlink="">
      <xdr:nvSpPr>
        <xdr:cNvPr id="76" name="楕円 75">
          <a:extLst>
            <a:ext uri="{FF2B5EF4-FFF2-40B4-BE49-F238E27FC236}">
              <a16:creationId xmlns:a16="http://schemas.microsoft.com/office/drawing/2014/main" id="{FAEE8752-BDD7-47C1-AE91-DFBE795C6696}"/>
            </a:ext>
          </a:extLst>
        </xdr:cNvPr>
        <xdr:cNvSpPr/>
      </xdr:nvSpPr>
      <xdr:spPr>
        <a:xfrm>
          <a:off x="3312160" y="5637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156210</xdr:rowOff>
    </xdr:from>
    <xdr:to>
      <xdr:col>24</xdr:col>
      <xdr:colOff>63500</xdr:colOff>
      <xdr:row>34</xdr:row>
      <xdr:rowOff>53340</xdr:rowOff>
    </xdr:to>
    <xdr:cxnSp macro="">
      <xdr:nvCxnSpPr>
        <xdr:cNvPr id="77" name="直線コネクタ 76">
          <a:extLst>
            <a:ext uri="{FF2B5EF4-FFF2-40B4-BE49-F238E27FC236}">
              <a16:creationId xmlns:a16="http://schemas.microsoft.com/office/drawing/2014/main" id="{003E3C3D-873B-46A9-B9A0-93F772E9E518}"/>
            </a:ext>
          </a:extLst>
        </xdr:cNvPr>
        <xdr:cNvCxnSpPr/>
      </xdr:nvCxnSpPr>
      <xdr:spPr>
        <a:xfrm>
          <a:off x="3355340" y="5688330"/>
          <a:ext cx="7315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121739</xdr:rowOff>
    </xdr:from>
    <xdr:to>
      <xdr:col>15</xdr:col>
      <xdr:colOff>101600</xdr:colOff>
      <xdr:row>34</xdr:row>
      <xdr:rowOff>51889</xdr:rowOff>
    </xdr:to>
    <xdr:sp macro="" textlink="">
      <xdr:nvSpPr>
        <xdr:cNvPr id="78" name="楕円 77">
          <a:extLst>
            <a:ext uri="{FF2B5EF4-FFF2-40B4-BE49-F238E27FC236}">
              <a16:creationId xmlns:a16="http://schemas.microsoft.com/office/drawing/2014/main" id="{D1945629-4B74-453D-8ED8-CD776414898B}"/>
            </a:ext>
          </a:extLst>
        </xdr:cNvPr>
        <xdr:cNvSpPr/>
      </xdr:nvSpPr>
      <xdr:spPr>
        <a:xfrm>
          <a:off x="2514600" y="5653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156210</xdr:rowOff>
    </xdr:from>
    <xdr:to>
      <xdr:col>19</xdr:col>
      <xdr:colOff>177800</xdr:colOff>
      <xdr:row>34</xdr:row>
      <xdr:rowOff>1089</xdr:rowOff>
    </xdr:to>
    <xdr:cxnSp macro="">
      <xdr:nvCxnSpPr>
        <xdr:cNvPr id="79" name="直線コネクタ 78">
          <a:extLst>
            <a:ext uri="{FF2B5EF4-FFF2-40B4-BE49-F238E27FC236}">
              <a16:creationId xmlns:a16="http://schemas.microsoft.com/office/drawing/2014/main" id="{76B8C795-211C-4E71-8CD5-E6EFE6A37843}"/>
            </a:ext>
          </a:extLst>
        </xdr:cNvPr>
        <xdr:cNvCxnSpPr/>
      </xdr:nvCxnSpPr>
      <xdr:spPr>
        <a:xfrm flipV="1">
          <a:off x="2565400" y="5688330"/>
          <a:ext cx="78994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120106</xdr:rowOff>
    </xdr:from>
    <xdr:to>
      <xdr:col>10</xdr:col>
      <xdr:colOff>165100</xdr:colOff>
      <xdr:row>42</xdr:row>
      <xdr:rowOff>50256</xdr:rowOff>
    </xdr:to>
    <xdr:sp macro="" textlink="">
      <xdr:nvSpPr>
        <xdr:cNvPr id="80" name="楕円 79">
          <a:extLst>
            <a:ext uri="{FF2B5EF4-FFF2-40B4-BE49-F238E27FC236}">
              <a16:creationId xmlns:a16="http://schemas.microsoft.com/office/drawing/2014/main" id="{C6A44323-28EB-4900-A505-84251188AAB5}"/>
            </a:ext>
          </a:extLst>
        </xdr:cNvPr>
        <xdr:cNvSpPr/>
      </xdr:nvSpPr>
      <xdr:spPr>
        <a:xfrm>
          <a:off x="1739900" y="6993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1089</xdr:rowOff>
    </xdr:from>
    <xdr:to>
      <xdr:col>15</xdr:col>
      <xdr:colOff>50800</xdr:colOff>
      <xdr:row>41</xdr:row>
      <xdr:rowOff>170906</xdr:rowOff>
    </xdr:to>
    <xdr:cxnSp macro="">
      <xdr:nvCxnSpPr>
        <xdr:cNvPr id="81" name="直線コネクタ 80">
          <a:extLst>
            <a:ext uri="{FF2B5EF4-FFF2-40B4-BE49-F238E27FC236}">
              <a16:creationId xmlns:a16="http://schemas.microsoft.com/office/drawing/2014/main" id="{6240A942-B7BB-4F40-A191-32056E9DD088}"/>
            </a:ext>
          </a:extLst>
        </xdr:cNvPr>
        <xdr:cNvCxnSpPr/>
      </xdr:nvCxnSpPr>
      <xdr:spPr>
        <a:xfrm flipV="1">
          <a:off x="1790700" y="5700849"/>
          <a:ext cx="774700" cy="134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84183</xdr:rowOff>
    </xdr:from>
    <xdr:to>
      <xdr:col>6</xdr:col>
      <xdr:colOff>38100</xdr:colOff>
      <xdr:row>42</xdr:row>
      <xdr:rowOff>14333</xdr:rowOff>
    </xdr:to>
    <xdr:sp macro="" textlink="">
      <xdr:nvSpPr>
        <xdr:cNvPr id="82" name="楕円 81">
          <a:extLst>
            <a:ext uri="{FF2B5EF4-FFF2-40B4-BE49-F238E27FC236}">
              <a16:creationId xmlns:a16="http://schemas.microsoft.com/office/drawing/2014/main" id="{D68F3F55-731C-4AC2-B714-C61083F8F072}"/>
            </a:ext>
          </a:extLst>
        </xdr:cNvPr>
        <xdr:cNvSpPr/>
      </xdr:nvSpPr>
      <xdr:spPr>
        <a:xfrm>
          <a:off x="965200" y="69574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134983</xdr:rowOff>
    </xdr:from>
    <xdr:to>
      <xdr:col>10</xdr:col>
      <xdr:colOff>114300</xdr:colOff>
      <xdr:row>41</xdr:row>
      <xdr:rowOff>170906</xdr:rowOff>
    </xdr:to>
    <xdr:cxnSp macro="">
      <xdr:nvCxnSpPr>
        <xdr:cNvPr id="83" name="直線コネクタ 82">
          <a:extLst>
            <a:ext uri="{FF2B5EF4-FFF2-40B4-BE49-F238E27FC236}">
              <a16:creationId xmlns:a16="http://schemas.microsoft.com/office/drawing/2014/main" id="{50E1E868-5B8B-4C82-889B-6DA9529B69DD}"/>
            </a:ext>
          </a:extLst>
        </xdr:cNvPr>
        <xdr:cNvCxnSpPr/>
      </xdr:nvCxnSpPr>
      <xdr:spPr>
        <a:xfrm>
          <a:off x="1008380" y="7008223"/>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39750</xdr:rowOff>
    </xdr:from>
    <xdr:ext cx="405111" cy="259045"/>
    <xdr:sp macro="" textlink="">
      <xdr:nvSpPr>
        <xdr:cNvPr id="84" name="n_1aveValue【図書館】&#10;有形固定資産減価償却率">
          <a:extLst>
            <a:ext uri="{FF2B5EF4-FFF2-40B4-BE49-F238E27FC236}">
              <a16:creationId xmlns:a16="http://schemas.microsoft.com/office/drawing/2014/main" id="{C0AC1F20-D0B6-4586-BF0D-04E95863937A}"/>
            </a:ext>
          </a:extLst>
        </xdr:cNvPr>
        <xdr:cNvSpPr txBox="1"/>
      </xdr:nvSpPr>
      <xdr:spPr>
        <a:xfrm>
          <a:off x="3170564" y="6410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90368</xdr:rowOff>
    </xdr:from>
    <xdr:ext cx="405111" cy="259045"/>
    <xdr:sp macro="" textlink="">
      <xdr:nvSpPr>
        <xdr:cNvPr id="85" name="n_2aveValue【図書館】&#10;有形固定資産減価償却率">
          <a:extLst>
            <a:ext uri="{FF2B5EF4-FFF2-40B4-BE49-F238E27FC236}">
              <a16:creationId xmlns:a16="http://schemas.microsoft.com/office/drawing/2014/main" id="{472ACBC8-F6E9-4CEA-9B6C-AE998447B4EF}"/>
            </a:ext>
          </a:extLst>
        </xdr:cNvPr>
        <xdr:cNvSpPr txBox="1"/>
      </xdr:nvSpPr>
      <xdr:spPr>
        <a:xfrm>
          <a:off x="2385704" y="646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E350F7CD-DE9B-4D05-8262-48A1D92E49A8}"/>
            </a:ext>
          </a:extLst>
        </xdr:cNvPr>
        <xdr:cNvSpPr txBox="1"/>
      </xdr:nvSpPr>
      <xdr:spPr>
        <a:xfrm>
          <a:off x="161100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a:extLst>
            <a:ext uri="{FF2B5EF4-FFF2-40B4-BE49-F238E27FC236}">
              <a16:creationId xmlns:a16="http://schemas.microsoft.com/office/drawing/2014/main" id="{BB67CBEE-362D-458A-8AA8-552962204C8C}"/>
            </a:ext>
          </a:extLst>
        </xdr:cNvPr>
        <xdr:cNvSpPr txBox="1"/>
      </xdr:nvSpPr>
      <xdr:spPr>
        <a:xfrm>
          <a:off x="836304" y="640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52087</xdr:rowOff>
    </xdr:from>
    <xdr:ext cx="340478" cy="259045"/>
    <xdr:sp macro="" textlink="">
      <xdr:nvSpPr>
        <xdr:cNvPr id="88" name="n_1mainValue【図書館】&#10;有形固定資産減価償却率">
          <a:extLst>
            <a:ext uri="{FF2B5EF4-FFF2-40B4-BE49-F238E27FC236}">
              <a16:creationId xmlns:a16="http://schemas.microsoft.com/office/drawing/2014/main" id="{203F90F7-EDD7-4D8D-947E-F2053220FCA5}"/>
            </a:ext>
          </a:extLst>
        </xdr:cNvPr>
        <xdr:cNvSpPr txBox="1"/>
      </xdr:nvSpPr>
      <xdr:spPr>
        <a:xfrm>
          <a:off x="3187641" y="5416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68416</xdr:rowOff>
    </xdr:from>
    <xdr:ext cx="405111" cy="259045"/>
    <xdr:sp macro="" textlink="">
      <xdr:nvSpPr>
        <xdr:cNvPr id="89" name="n_2mainValue【図書館】&#10;有形固定資産減価償却率">
          <a:extLst>
            <a:ext uri="{FF2B5EF4-FFF2-40B4-BE49-F238E27FC236}">
              <a16:creationId xmlns:a16="http://schemas.microsoft.com/office/drawing/2014/main" id="{7E2873A7-BA3A-4D3F-A325-18D54DBE611C}"/>
            </a:ext>
          </a:extLst>
        </xdr:cNvPr>
        <xdr:cNvSpPr txBox="1"/>
      </xdr:nvSpPr>
      <xdr:spPr>
        <a:xfrm>
          <a:off x="2385704" y="5432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41383</xdr:rowOff>
    </xdr:from>
    <xdr:ext cx="405111" cy="259045"/>
    <xdr:sp macro="" textlink="">
      <xdr:nvSpPr>
        <xdr:cNvPr id="90" name="n_3mainValue【図書館】&#10;有形固定資産減価償却率">
          <a:extLst>
            <a:ext uri="{FF2B5EF4-FFF2-40B4-BE49-F238E27FC236}">
              <a16:creationId xmlns:a16="http://schemas.microsoft.com/office/drawing/2014/main" id="{890955EE-F2B5-4F53-A2C9-DECC9D87C60C}"/>
            </a:ext>
          </a:extLst>
        </xdr:cNvPr>
        <xdr:cNvSpPr txBox="1"/>
      </xdr:nvSpPr>
      <xdr:spPr>
        <a:xfrm>
          <a:off x="1611004" y="708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5460</xdr:rowOff>
    </xdr:from>
    <xdr:ext cx="405111" cy="259045"/>
    <xdr:sp macro="" textlink="">
      <xdr:nvSpPr>
        <xdr:cNvPr id="91" name="n_4mainValue【図書館】&#10;有形固定資産減価償却率">
          <a:extLst>
            <a:ext uri="{FF2B5EF4-FFF2-40B4-BE49-F238E27FC236}">
              <a16:creationId xmlns:a16="http://schemas.microsoft.com/office/drawing/2014/main" id="{50CCFEF2-3AFF-42B6-AD07-7CC339D1827C}"/>
            </a:ext>
          </a:extLst>
        </xdr:cNvPr>
        <xdr:cNvSpPr txBox="1"/>
      </xdr:nvSpPr>
      <xdr:spPr>
        <a:xfrm>
          <a:off x="836304" y="704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44512D2-A4A3-404A-AE77-231052EE366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0FC6059-D6CF-4C1F-AC53-58F853F6727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06F2C1C-0C20-473F-B254-12BB16CBF17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1B29BE3-D832-4750-916A-D1CA31E483E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68C575C-D901-4A11-BA4F-A2ED4E65FB5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C73C3B1-3FD7-4FEA-8A4A-C0F8D758A8B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210BD7E-00D8-43E7-9812-901FB845F2A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266F12A-2686-457E-B491-E8768085173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1D1EB4F-961F-42F3-9B46-6E7BDF100755}"/>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5CBE10B-C387-4C81-8492-D2B06985CDB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8B5EECC-BF3C-4210-A2B5-29E79DE9D5F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D12662CD-4978-4EAB-800F-307849B98EE6}"/>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D5632638-4003-4317-86C5-24BA044ECEF9}"/>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59D53EAD-53E7-4C68-88B0-DCB2296B245E}"/>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7C419A3D-6A4E-440E-AC60-B9AD7B90E9BE}"/>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C1E3C7B7-CC1A-4116-AF07-950260F5F41A}"/>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72DF4802-48CF-45C1-98B5-DEE157FBE750}"/>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1E54E28-D710-4F71-8483-7FAFE89D92F5}"/>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3FFEBEA8-5CE0-4853-A963-5E9F48AAC733}"/>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F62DD9A8-7663-4196-A587-35B4846AD50F}"/>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B49F1D30-F935-483B-8120-48E86A40EA4E}"/>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340C397F-C4A8-4767-ABB5-817DA679DAC1}"/>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31D275C7-4A21-4F19-8BD6-C285F603F21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F3CFD0E5-B3E4-4409-B207-AFF5F7C888A4}"/>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47C26BAE-B796-406F-B51E-D16D2418A16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1A5860C3-DF7D-446F-8FE6-DCAB55B4928E}"/>
            </a:ext>
          </a:extLst>
        </xdr:cNvPr>
        <xdr:cNvCxnSpPr/>
      </xdr:nvCxnSpPr>
      <xdr:spPr>
        <a:xfrm flipV="1">
          <a:off x="9219565" y="5737860"/>
          <a:ext cx="0" cy="130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9833103D-EE56-48E9-AB31-953236BB0306}"/>
            </a:ext>
          </a:extLst>
        </xdr:cNvPr>
        <xdr:cNvSpPr txBox="1"/>
      </xdr:nvSpPr>
      <xdr:spPr>
        <a:xfrm>
          <a:off x="9258300" y="704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51241250-D383-4399-928F-EC1D373F991F}"/>
            </a:ext>
          </a:extLst>
        </xdr:cNvPr>
        <xdr:cNvCxnSpPr/>
      </xdr:nvCxnSpPr>
      <xdr:spPr>
        <a:xfrm>
          <a:off x="9154160" y="7039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EFDABC64-4BE7-44A4-A49B-A53D5907256E}"/>
            </a:ext>
          </a:extLst>
        </xdr:cNvPr>
        <xdr:cNvSpPr txBox="1"/>
      </xdr:nvSpPr>
      <xdr:spPr>
        <a:xfrm>
          <a:off x="92583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E46DCEAE-782F-4E1C-9659-377758ED3173}"/>
            </a:ext>
          </a:extLst>
        </xdr:cNvPr>
        <xdr:cNvCxnSpPr/>
      </xdr:nvCxnSpPr>
      <xdr:spPr>
        <a:xfrm>
          <a:off x="9154160" y="573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7F488E14-9A5A-436C-99C2-9A7D6FC5191B}"/>
            </a:ext>
          </a:extLst>
        </xdr:cNvPr>
        <xdr:cNvSpPr txBox="1"/>
      </xdr:nvSpPr>
      <xdr:spPr>
        <a:xfrm>
          <a:off x="9258300" y="6510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F1812FE4-BC16-4B65-8666-775217499B4D}"/>
            </a:ext>
          </a:extLst>
        </xdr:cNvPr>
        <xdr:cNvSpPr/>
      </xdr:nvSpPr>
      <xdr:spPr>
        <a:xfrm>
          <a:off x="9192260" y="65317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79987863-08FC-4343-A322-3853D6D9B4FA}"/>
            </a:ext>
          </a:extLst>
        </xdr:cNvPr>
        <xdr:cNvSpPr/>
      </xdr:nvSpPr>
      <xdr:spPr>
        <a:xfrm>
          <a:off x="8445500" y="652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947774A3-773C-43A5-A04C-5ED2F85640B5}"/>
            </a:ext>
          </a:extLst>
        </xdr:cNvPr>
        <xdr:cNvSpPr/>
      </xdr:nvSpPr>
      <xdr:spPr>
        <a:xfrm>
          <a:off x="7670800" y="65497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04A8048C-CC08-49E6-802D-D7081B5FFDD3}"/>
            </a:ext>
          </a:extLst>
        </xdr:cNvPr>
        <xdr:cNvSpPr/>
      </xdr:nvSpPr>
      <xdr:spPr>
        <a:xfrm>
          <a:off x="6873240" y="656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3AA94EDB-5822-4B83-98CD-E053FF118A93}"/>
            </a:ext>
          </a:extLst>
        </xdr:cNvPr>
        <xdr:cNvSpPr/>
      </xdr:nvSpPr>
      <xdr:spPr>
        <a:xfrm>
          <a:off x="6098540" y="659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A32E262-2296-432C-81CA-E89B041FC97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C47B3FF-F5BD-49D7-A412-38020689CCA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93C300C-0A7D-4754-B409-BBEB510E965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6F89C4B-A47C-423A-A6E4-8CA94EA46D2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CD6F0BCE-2743-40AB-B734-17DF46B6DF78}"/>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49893</xdr:rowOff>
    </xdr:from>
    <xdr:to>
      <xdr:col>55</xdr:col>
      <xdr:colOff>50800</xdr:colOff>
      <xdr:row>37</xdr:row>
      <xdr:rowOff>151493</xdr:rowOff>
    </xdr:to>
    <xdr:sp macro="" textlink="">
      <xdr:nvSpPr>
        <xdr:cNvPr id="133" name="楕円 132">
          <a:extLst>
            <a:ext uri="{FF2B5EF4-FFF2-40B4-BE49-F238E27FC236}">
              <a16:creationId xmlns:a16="http://schemas.microsoft.com/office/drawing/2014/main" id="{3DF0B5BD-A946-4495-AAF2-C37061532B5D}"/>
            </a:ext>
          </a:extLst>
        </xdr:cNvPr>
        <xdr:cNvSpPr/>
      </xdr:nvSpPr>
      <xdr:spPr>
        <a:xfrm>
          <a:off x="9192260" y="62525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72770</xdr:rowOff>
    </xdr:from>
    <xdr:ext cx="469744" cy="259045"/>
    <xdr:sp macro="" textlink="">
      <xdr:nvSpPr>
        <xdr:cNvPr id="134" name="【図書館】&#10;一人当たり面積該当値テキスト">
          <a:extLst>
            <a:ext uri="{FF2B5EF4-FFF2-40B4-BE49-F238E27FC236}">
              <a16:creationId xmlns:a16="http://schemas.microsoft.com/office/drawing/2014/main" id="{0E08C858-27BC-46F4-9D77-598E6917DD5C}"/>
            </a:ext>
          </a:extLst>
        </xdr:cNvPr>
        <xdr:cNvSpPr txBox="1"/>
      </xdr:nvSpPr>
      <xdr:spPr>
        <a:xfrm>
          <a:off x="9258300" y="610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71664</xdr:rowOff>
    </xdr:from>
    <xdr:to>
      <xdr:col>50</xdr:col>
      <xdr:colOff>165100</xdr:colOff>
      <xdr:row>38</xdr:row>
      <xdr:rowOff>1814</xdr:rowOff>
    </xdr:to>
    <xdr:sp macro="" textlink="">
      <xdr:nvSpPr>
        <xdr:cNvPr id="135" name="楕円 134">
          <a:extLst>
            <a:ext uri="{FF2B5EF4-FFF2-40B4-BE49-F238E27FC236}">
              <a16:creationId xmlns:a16="http://schemas.microsoft.com/office/drawing/2014/main" id="{365B4A3F-93C2-4E1B-B01A-413D9331EB26}"/>
            </a:ext>
          </a:extLst>
        </xdr:cNvPr>
        <xdr:cNvSpPr/>
      </xdr:nvSpPr>
      <xdr:spPr>
        <a:xfrm>
          <a:off x="8445500" y="6274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100693</xdr:rowOff>
    </xdr:from>
    <xdr:to>
      <xdr:col>55</xdr:col>
      <xdr:colOff>0</xdr:colOff>
      <xdr:row>37</xdr:row>
      <xdr:rowOff>122464</xdr:rowOff>
    </xdr:to>
    <xdr:cxnSp macro="">
      <xdr:nvCxnSpPr>
        <xdr:cNvPr id="136" name="直線コネクタ 135">
          <a:extLst>
            <a:ext uri="{FF2B5EF4-FFF2-40B4-BE49-F238E27FC236}">
              <a16:creationId xmlns:a16="http://schemas.microsoft.com/office/drawing/2014/main" id="{B92D734B-F508-4C84-B4EC-20A471720189}"/>
            </a:ext>
          </a:extLst>
        </xdr:cNvPr>
        <xdr:cNvCxnSpPr/>
      </xdr:nvCxnSpPr>
      <xdr:spPr>
        <a:xfrm flipV="1">
          <a:off x="8496300" y="6303373"/>
          <a:ext cx="7239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71664</xdr:rowOff>
    </xdr:from>
    <xdr:to>
      <xdr:col>46</xdr:col>
      <xdr:colOff>38100</xdr:colOff>
      <xdr:row>38</xdr:row>
      <xdr:rowOff>1814</xdr:rowOff>
    </xdr:to>
    <xdr:sp macro="" textlink="">
      <xdr:nvSpPr>
        <xdr:cNvPr id="137" name="楕円 136">
          <a:extLst>
            <a:ext uri="{FF2B5EF4-FFF2-40B4-BE49-F238E27FC236}">
              <a16:creationId xmlns:a16="http://schemas.microsoft.com/office/drawing/2014/main" id="{6B189DC0-53A6-486A-8A55-2915B158AD69}"/>
            </a:ext>
          </a:extLst>
        </xdr:cNvPr>
        <xdr:cNvSpPr/>
      </xdr:nvSpPr>
      <xdr:spPr>
        <a:xfrm>
          <a:off x="7670800" y="62743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122464</xdr:rowOff>
    </xdr:from>
    <xdr:to>
      <xdr:col>50</xdr:col>
      <xdr:colOff>114300</xdr:colOff>
      <xdr:row>37</xdr:row>
      <xdr:rowOff>122464</xdr:rowOff>
    </xdr:to>
    <xdr:cxnSp macro="">
      <xdr:nvCxnSpPr>
        <xdr:cNvPr id="138" name="直線コネクタ 137">
          <a:extLst>
            <a:ext uri="{FF2B5EF4-FFF2-40B4-BE49-F238E27FC236}">
              <a16:creationId xmlns:a16="http://schemas.microsoft.com/office/drawing/2014/main" id="{F3086F62-18DE-496F-8542-235EA069BBBC}"/>
            </a:ext>
          </a:extLst>
        </xdr:cNvPr>
        <xdr:cNvCxnSpPr/>
      </xdr:nvCxnSpPr>
      <xdr:spPr>
        <a:xfrm>
          <a:off x="7713980" y="632514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9" name="楕円 138">
          <a:extLst>
            <a:ext uri="{FF2B5EF4-FFF2-40B4-BE49-F238E27FC236}">
              <a16:creationId xmlns:a16="http://schemas.microsoft.com/office/drawing/2014/main" id="{591D66AB-08DD-49BE-91B4-5620C29E2886}"/>
            </a:ext>
          </a:extLst>
        </xdr:cNvPr>
        <xdr:cNvSpPr/>
      </xdr:nvSpPr>
      <xdr:spPr>
        <a:xfrm>
          <a:off x="6873240" y="6807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122464</xdr:rowOff>
    </xdr:from>
    <xdr:to>
      <xdr:col>45</xdr:col>
      <xdr:colOff>177800</xdr:colOff>
      <xdr:row>40</xdr:row>
      <xdr:rowOff>152400</xdr:rowOff>
    </xdr:to>
    <xdr:cxnSp macro="">
      <xdr:nvCxnSpPr>
        <xdr:cNvPr id="140" name="直線コネクタ 139">
          <a:extLst>
            <a:ext uri="{FF2B5EF4-FFF2-40B4-BE49-F238E27FC236}">
              <a16:creationId xmlns:a16="http://schemas.microsoft.com/office/drawing/2014/main" id="{0EFCDA5B-EBFE-4810-A637-63B69F9AF7B1}"/>
            </a:ext>
          </a:extLst>
        </xdr:cNvPr>
        <xdr:cNvCxnSpPr/>
      </xdr:nvCxnSpPr>
      <xdr:spPr>
        <a:xfrm flipV="1">
          <a:off x="6924040" y="6325144"/>
          <a:ext cx="789940" cy="53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112485</xdr:rowOff>
    </xdr:from>
    <xdr:to>
      <xdr:col>36</xdr:col>
      <xdr:colOff>165100</xdr:colOff>
      <xdr:row>41</xdr:row>
      <xdr:rowOff>42635</xdr:rowOff>
    </xdr:to>
    <xdr:sp macro="" textlink="">
      <xdr:nvSpPr>
        <xdr:cNvPr id="141" name="楕円 140">
          <a:extLst>
            <a:ext uri="{FF2B5EF4-FFF2-40B4-BE49-F238E27FC236}">
              <a16:creationId xmlns:a16="http://schemas.microsoft.com/office/drawing/2014/main" id="{649AC275-CB94-4A4E-A2DD-C520DF07FA31}"/>
            </a:ext>
          </a:extLst>
        </xdr:cNvPr>
        <xdr:cNvSpPr/>
      </xdr:nvSpPr>
      <xdr:spPr>
        <a:xfrm>
          <a:off x="6098540" y="6818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163285</xdr:rowOff>
    </xdr:to>
    <xdr:cxnSp macro="">
      <xdr:nvCxnSpPr>
        <xdr:cNvPr id="142" name="直線コネクタ 141">
          <a:extLst>
            <a:ext uri="{FF2B5EF4-FFF2-40B4-BE49-F238E27FC236}">
              <a16:creationId xmlns:a16="http://schemas.microsoft.com/office/drawing/2014/main" id="{71281758-2DCB-497E-ABA7-77526FDBF713}"/>
            </a:ext>
          </a:extLst>
        </xdr:cNvPr>
        <xdr:cNvCxnSpPr/>
      </xdr:nvCxnSpPr>
      <xdr:spPr>
        <a:xfrm flipV="1">
          <a:off x="6149340" y="6858000"/>
          <a:ext cx="7747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66C89C12-7FA8-4D5B-8314-5647E4A4451E}"/>
            </a:ext>
          </a:extLst>
        </xdr:cNvPr>
        <xdr:cNvSpPr txBox="1"/>
      </xdr:nvSpPr>
      <xdr:spPr>
        <a:xfrm>
          <a:off x="8271587" y="660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E69B66AE-9656-4CC3-8903-E57990D5B46E}"/>
            </a:ext>
          </a:extLst>
        </xdr:cNvPr>
        <xdr:cNvSpPr txBox="1"/>
      </xdr:nvSpPr>
      <xdr:spPr>
        <a:xfrm>
          <a:off x="7509587" y="664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25A57755-9F5B-44A1-A07F-36D7E13061EB}"/>
            </a:ext>
          </a:extLst>
        </xdr:cNvPr>
        <xdr:cNvSpPr txBox="1"/>
      </xdr:nvSpPr>
      <xdr:spPr>
        <a:xfrm>
          <a:off x="6712027" y="634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macro="" textlink="">
      <xdr:nvSpPr>
        <xdr:cNvPr id="146" name="n_4aveValue【図書館】&#10;一人当たり面積">
          <a:extLst>
            <a:ext uri="{FF2B5EF4-FFF2-40B4-BE49-F238E27FC236}">
              <a16:creationId xmlns:a16="http://schemas.microsoft.com/office/drawing/2014/main" id="{F7DD2D5A-60EC-4428-869E-503229BA3A7D}"/>
            </a:ext>
          </a:extLst>
        </xdr:cNvPr>
        <xdr:cNvSpPr txBox="1"/>
      </xdr:nvSpPr>
      <xdr:spPr>
        <a:xfrm>
          <a:off x="5937327" y="637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18341</xdr:rowOff>
    </xdr:from>
    <xdr:ext cx="469744" cy="259045"/>
    <xdr:sp macro="" textlink="">
      <xdr:nvSpPr>
        <xdr:cNvPr id="147" name="n_1mainValue【図書館】&#10;一人当たり面積">
          <a:extLst>
            <a:ext uri="{FF2B5EF4-FFF2-40B4-BE49-F238E27FC236}">
              <a16:creationId xmlns:a16="http://schemas.microsoft.com/office/drawing/2014/main" id="{DB39C982-C40A-4FE4-8FD0-64BD0305BAC1}"/>
            </a:ext>
          </a:extLst>
        </xdr:cNvPr>
        <xdr:cNvSpPr txBox="1"/>
      </xdr:nvSpPr>
      <xdr:spPr>
        <a:xfrm>
          <a:off x="8271587" y="605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18341</xdr:rowOff>
    </xdr:from>
    <xdr:ext cx="469744" cy="259045"/>
    <xdr:sp macro="" textlink="">
      <xdr:nvSpPr>
        <xdr:cNvPr id="148" name="n_2mainValue【図書館】&#10;一人当たり面積">
          <a:extLst>
            <a:ext uri="{FF2B5EF4-FFF2-40B4-BE49-F238E27FC236}">
              <a16:creationId xmlns:a16="http://schemas.microsoft.com/office/drawing/2014/main" id="{CF72D430-E057-4FCC-8EBD-0B340FD7CCCA}"/>
            </a:ext>
          </a:extLst>
        </xdr:cNvPr>
        <xdr:cNvSpPr txBox="1"/>
      </xdr:nvSpPr>
      <xdr:spPr>
        <a:xfrm>
          <a:off x="7509587" y="605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9" name="n_3mainValue【図書館】&#10;一人当たり面積">
          <a:extLst>
            <a:ext uri="{FF2B5EF4-FFF2-40B4-BE49-F238E27FC236}">
              <a16:creationId xmlns:a16="http://schemas.microsoft.com/office/drawing/2014/main" id="{2F98B598-A7B2-4101-8FCD-4571142376DE}"/>
            </a:ext>
          </a:extLst>
        </xdr:cNvPr>
        <xdr:cNvSpPr txBox="1"/>
      </xdr:nvSpPr>
      <xdr:spPr>
        <a:xfrm>
          <a:off x="67120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33762</xdr:rowOff>
    </xdr:from>
    <xdr:ext cx="469744" cy="259045"/>
    <xdr:sp macro="" textlink="">
      <xdr:nvSpPr>
        <xdr:cNvPr id="150" name="n_4mainValue【図書館】&#10;一人当たり面積">
          <a:extLst>
            <a:ext uri="{FF2B5EF4-FFF2-40B4-BE49-F238E27FC236}">
              <a16:creationId xmlns:a16="http://schemas.microsoft.com/office/drawing/2014/main" id="{CDF1D78B-DEDD-4F4E-B85C-FB610B51C176}"/>
            </a:ext>
          </a:extLst>
        </xdr:cNvPr>
        <xdr:cNvSpPr txBox="1"/>
      </xdr:nvSpPr>
      <xdr:spPr>
        <a:xfrm>
          <a:off x="5937327" y="690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88CAA279-8252-48B2-90B8-5A5F6406813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93920D16-4EF2-4B3B-8FF6-F8FADD0500D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1792467C-6BDD-498F-9FCA-B0AE5CE694E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CC4F2999-61D4-46B2-9213-53CCCAC1D93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97A76BE-D919-481A-8C5C-69B77111669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5C0794C2-C298-49A4-8145-7965C07782C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C476A955-D351-4DCA-BC42-BB44EBABA2D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4341B01D-182D-4630-9A3F-D17D86D7447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CFAE86CB-A976-4FBE-9053-56B3103CA78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FF557515-2332-4854-BE1B-3B49D060CC0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4DDA8389-E8F5-42F4-9502-BB080262CAE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E1EF7035-5A15-4033-A0CA-3BDD4BC8C2DF}"/>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27438039-4E31-44E9-89BC-46D6B6AC698D}"/>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845E1B20-4A22-4718-9482-B451DE4B23C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A108248A-0B32-4E35-88E2-1B1A5938EDF1}"/>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4427FEAB-834F-46DC-83D5-019743B8D64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F4312D2F-44B4-48EC-93DC-9B4048D456B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9C86A18F-6FF7-42F6-B3D6-32188E310967}"/>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32F5E57-C7F4-4BD5-ADCC-05962EE8B4C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89FBEF13-675F-423B-BE8C-1665AF7A392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AC3C73EB-C0A9-4B59-87D3-3B2D66C8B65E}"/>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6C3DD6D4-E13F-4405-92F1-B9F0275BC1F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7FFD68C4-9220-4FC5-AA3C-8BEA920E1D7D}"/>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1DC688FD-75CA-4793-80DF-C12C12A72EB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C842736C-3CA3-4BE1-803D-19A8007CD0E5}"/>
            </a:ext>
          </a:extLst>
        </xdr:cNvPr>
        <xdr:cNvCxnSpPr/>
      </xdr:nvCxnSpPr>
      <xdr:spPr>
        <a:xfrm flipV="1">
          <a:off x="4086225" y="934402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265A072E-D171-4DBC-BBAB-EACEC5EBC25B}"/>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108136E5-5DF1-4C9F-A368-B5A2CB2408F7}"/>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97EF7B76-9446-4113-8F95-122D4A54CFF2}"/>
            </a:ext>
          </a:extLst>
        </xdr:cNvPr>
        <xdr:cNvSpPr txBox="1"/>
      </xdr:nvSpPr>
      <xdr:spPr>
        <a:xfrm>
          <a:off x="4124960" y="912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4121C7D8-129C-4A59-956B-93EAEBAD0615}"/>
            </a:ext>
          </a:extLst>
        </xdr:cNvPr>
        <xdr:cNvCxnSpPr/>
      </xdr:nvCxnSpPr>
      <xdr:spPr>
        <a:xfrm>
          <a:off x="4020820" y="934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C757CE32-D475-40D2-94A6-5D03F3D8A1C9}"/>
            </a:ext>
          </a:extLst>
        </xdr:cNvPr>
        <xdr:cNvSpPr txBox="1"/>
      </xdr:nvSpPr>
      <xdr:spPr>
        <a:xfrm>
          <a:off x="4124960" y="10034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8EC9A2D9-C82B-4735-93B6-B12264CBCBFC}"/>
            </a:ext>
          </a:extLst>
        </xdr:cNvPr>
        <xdr:cNvSpPr/>
      </xdr:nvSpPr>
      <xdr:spPr>
        <a:xfrm>
          <a:off x="4036060" y="1017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DBCAF745-CB68-4383-A8F8-6F37540620C8}"/>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02CFC9C8-FA53-47FD-B6D9-E4176D5487FE}"/>
            </a:ext>
          </a:extLst>
        </xdr:cNvPr>
        <xdr:cNvSpPr/>
      </xdr:nvSpPr>
      <xdr:spPr>
        <a:xfrm>
          <a:off x="25146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D0B15BAB-21C7-41AC-9C90-54489A90C1E5}"/>
            </a:ext>
          </a:extLst>
        </xdr:cNvPr>
        <xdr:cNvSpPr/>
      </xdr:nvSpPr>
      <xdr:spPr>
        <a:xfrm>
          <a:off x="17399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447D062A-399C-4DE5-94AC-96154AF41E6A}"/>
            </a:ext>
          </a:extLst>
        </xdr:cNvPr>
        <xdr:cNvSpPr/>
      </xdr:nvSpPr>
      <xdr:spPr>
        <a:xfrm>
          <a:off x="96520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BB3D823-B6C6-4B60-BD9E-EC1840D7D2D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0396534-40AC-49F4-B7E2-7DBD2B2DF2F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A9AFA68-AE30-4733-884E-D20A4DB26EF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D60B6AB-BEB2-4AEA-AFE7-686AA89CD78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D7376D5-14D2-4612-9F9B-DA9AAFFE94E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61595</xdr:rowOff>
    </xdr:from>
    <xdr:to>
      <xdr:col>24</xdr:col>
      <xdr:colOff>114300</xdr:colOff>
      <xdr:row>61</xdr:row>
      <xdr:rowOff>163195</xdr:rowOff>
    </xdr:to>
    <xdr:sp macro="" textlink="">
      <xdr:nvSpPr>
        <xdr:cNvPr id="191" name="楕円 190">
          <a:extLst>
            <a:ext uri="{FF2B5EF4-FFF2-40B4-BE49-F238E27FC236}">
              <a16:creationId xmlns:a16="http://schemas.microsoft.com/office/drawing/2014/main" id="{454EFD1E-3D26-48FD-9984-9F7774C75E79}"/>
            </a:ext>
          </a:extLst>
        </xdr:cNvPr>
        <xdr:cNvSpPr/>
      </xdr:nvSpPr>
      <xdr:spPr>
        <a:xfrm>
          <a:off x="403606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40022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42C192E8-A4BF-441A-9E45-F4D9DEF8F430}"/>
            </a:ext>
          </a:extLst>
        </xdr:cNvPr>
        <xdr:cNvSpPr txBox="1"/>
      </xdr:nvSpPr>
      <xdr:spPr>
        <a:xfrm>
          <a:off x="4124960"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25400</xdr:rowOff>
    </xdr:from>
    <xdr:to>
      <xdr:col>20</xdr:col>
      <xdr:colOff>38100</xdr:colOff>
      <xdr:row>61</xdr:row>
      <xdr:rowOff>127000</xdr:rowOff>
    </xdr:to>
    <xdr:sp macro="" textlink="">
      <xdr:nvSpPr>
        <xdr:cNvPr id="193" name="楕円 192">
          <a:extLst>
            <a:ext uri="{FF2B5EF4-FFF2-40B4-BE49-F238E27FC236}">
              <a16:creationId xmlns:a16="http://schemas.microsoft.com/office/drawing/2014/main" id="{ED5196F2-C483-44F4-B173-DFCD8D7C6A2E}"/>
            </a:ext>
          </a:extLst>
        </xdr:cNvPr>
        <xdr:cNvSpPr/>
      </xdr:nvSpPr>
      <xdr:spPr>
        <a:xfrm>
          <a:off x="3312160" y="102514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76200</xdr:rowOff>
    </xdr:from>
    <xdr:to>
      <xdr:col>24</xdr:col>
      <xdr:colOff>63500</xdr:colOff>
      <xdr:row>61</xdr:row>
      <xdr:rowOff>112395</xdr:rowOff>
    </xdr:to>
    <xdr:cxnSp macro="">
      <xdr:nvCxnSpPr>
        <xdr:cNvPr id="194" name="直線コネクタ 193">
          <a:extLst>
            <a:ext uri="{FF2B5EF4-FFF2-40B4-BE49-F238E27FC236}">
              <a16:creationId xmlns:a16="http://schemas.microsoft.com/office/drawing/2014/main" id="{67059BFC-FDFA-45C4-847D-424A5BA91FAB}"/>
            </a:ext>
          </a:extLst>
        </xdr:cNvPr>
        <xdr:cNvCxnSpPr/>
      </xdr:nvCxnSpPr>
      <xdr:spPr>
        <a:xfrm>
          <a:off x="3355340" y="10302240"/>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95" name="楕円 194">
          <a:extLst>
            <a:ext uri="{FF2B5EF4-FFF2-40B4-BE49-F238E27FC236}">
              <a16:creationId xmlns:a16="http://schemas.microsoft.com/office/drawing/2014/main" id="{BBC50F77-FC38-4A22-B687-59F24F06C743}"/>
            </a:ext>
          </a:extLst>
        </xdr:cNvPr>
        <xdr:cNvSpPr/>
      </xdr:nvSpPr>
      <xdr:spPr>
        <a:xfrm>
          <a:off x="2514600" y="10213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76200</xdr:rowOff>
    </xdr:to>
    <xdr:cxnSp macro="">
      <xdr:nvCxnSpPr>
        <xdr:cNvPr id="196" name="直線コネクタ 195">
          <a:extLst>
            <a:ext uri="{FF2B5EF4-FFF2-40B4-BE49-F238E27FC236}">
              <a16:creationId xmlns:a16="http://schemas.microsoft.com/office/drawing/2014/main" id="{0CF4FA97-1BD6-488B-8F5A-0C90F1C9CE00}"/>
            </a:ext>
          </a:extLst>
        </xdr:cNvPr>
        <xdr:cNvCxnSpPr/>
      </xdr:nvCxnSpPr>
      <xdr:spPr>
        <a:xfrm>
          <a:off x="2565400" y="1026033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107315</xdr:rowOff>
    </xdr:from>
    <xdr:to>
      <xdr:col>10</xdr:col>
      <xdr:colOff>165100</xdr:colOff>
      <xdr:row>61</xdr:row>
      <xdr:rowOff>37465</xdr:rowOff>
    </xdr:to>
    <xdr:sp macro="" textlink="">
      <xdr:nvSpPr>
        <xdr:cNvPr id="197" name="楕円 196">
          <a:extLst>
            <a:ext uri="{FF2B5EF4-FFF2-40B4-BE49-F238E27FC236}">
              <a16:creationId xmlns:a16="http://schemas.microsoft.com/office/drawing/2014/main" id="{1FE25EBE-6CB4-493E-A63E-77EC37FA42F6}"/>
            </a:ext>
          </a:extLst>
        </xdr:cNvPr>
        <xdr:cNvSpPr/>
      </xdr:nvSpPr>
      <xdr:spPr>
        <a:xfrm>
          <a:off x="1739900" y="10165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158115</xdr:rowOff>
    </xdr:from>
    <xdr:to>
      <xdr:col>15</xdr:col>
      <xdr:colOff>50800</xdr:colOff>
      <xdr:row>61</xdr:row>
      <xdr:rowOff>34290</xdr:rowOff>
    </xdr:to>
    <xdr:cxnSp macro="">
      <xdr:nvCxnSpPr>
        <xdr:cNvPr id="198" name="直線コネクタ 197">
          <a:extLst>
            <a:ext uri="{FF2B5EF4-FFF2-40B4-BE49-F238E27FC236}">
              <a16:creationId xmlns:a16="http://schemas.microsoft.com/office/drawing/2014/main" id="{A4B28BF4-9903-4AF6-9A9A-33C8DB937951}"/>
            </a:ext>
          </a:extLst>
        </xdr:cNvPr>
        <xdr:cNvCxnSpPr/>
      </xdr:nvCxnSpPr>
      <xdr:spPr>
        <a:xfrm>
          <a:off x="1790700" y="10216515"/>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65405</xdr:rowOff>
    </xdr:from>
    <xdr:to>
      <xdr:col>6</xdr:col>
      <xdr:colOff>38100</xdr:colOff>
      <xdr:row>60</xdr:row>
      <xdr:rowOff>167005</xdr:rowOff>
    </xdr:to>
    <xdr:sp macro="" textlink="">
      <xdr:nvSpPr>
        <xdr:cNvPr id="199" name="楕円 198">
          <a:extLst>
            <a:ext uri="{FF2B5EF4-FFF2-40B4-BE49-F238E27FC236}">
              <a16:creationId xmlns:a16="http://schemas.microsoft.com/office/drawing/2014/main" id="{71E9A223-920C-4698-9457-8369BDAEB067}"/>
            </a:ext>
          </a:extLst>
        </xdr:cNvPr>
        <xdr:cNvSpPr/>
      </xdr:nvSpPr>
      <xdr:spPr>
        <a:xfrm>
          <a:off x="965200" y="101238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116205</xdr:rowOff>
    </xdr:from>
    <xdr:to>
      <xdr:col>10</xdr:col>
      <xdr:colOff>114300</xdr:colOff>
      <xdr:row>60</xdr:row>
      <xdr:rowOff>158115</xdr:rowOff>
    </xdr:to>
    <xdr:cxnSp macro="">
      <xdr:nvCxnSpPr>
        <xdr:cNvPr id="200" name="直線コネクタ 199">
          <a:extLst>
            <a:ext uri="{FF2B5EF4-FFF2-40B4-BE49-F238E27FC236}">
              <a16:creationId xmlns:a16="http://schemas.microsoft.com/office/drawing/2014/main" id="{0785BCDE-AF84-4B7F-BB95-63AE5863E01B}"/>
            </a:ext>
          </a:extLst>
        </xdr:cNvPr>
        <xdr:cNvCxnSpPr/>
      </xdr:nvCxnSpPr>
      <xdr:spPr>
        <a:xfrm>
          <a:off x="1008380" y="1017460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1" name="n_1aveValue【体育館・プール】&#10;有形固定資産減価償却率">
          <a:extLst>
            <a:ext uri="{FF2B5EF4-FFF2-40B4-BE49-F238E27FC236}">
              <a16:creationId xmlns:a16="http://schemas.microsoft.com/office/drawing/2014/main" id="{6A8BF3C8-7C97-48A7-BDF7-4B0C40FA1B22}"/>
            </a:ext>
          </a:extLst>
        </xdr:cNvPr>
        <xdr:cNvSpPr txBox="1"/>
      </xdr:nvSpPr>
      <xdr:spPr>
        <a:xfrm>
          <a:off x="317056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202" name="n_2aveValue【体育館・プール】&#10;有形固定資産減価償却率">
          <a:extLst>
            <a:ext uri="{FF2B5EF4-FFF2-40B4-BE49-F238E27FC236}">
              <a16:creationId xmlns:a16="http://schemas.microsoft.com/office/drawing/2014/main" id="{33F5F0F4-2444-499B-BFB8-3F076CC157A3}"/>
            </a:ext>
          </a:extLst>
        </xdr:cNvPr>
        <xdr:cNvSpPr txBox="1"/>
      </xdr:nvSpPr>
      <xdr:spPr>
        <a:xfrm>
          <a:off x="238570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4E1FA060-FDCB-4F7A-8CA3-189EAEBCC19E}"/>
            </a:ext>
          </a:extLst>
        </xdr:cNvPr>
        <xdr:cNvSpPr txBox="1"/>
      </xdr:nvSpPr>
      <xdr:spPr>
        <a:xfrm>
          <a:off x="161100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204" name="n_4aveValue【体育館・プール】&#10;有形固定資産減価償却率">
          <a:extLst>
            <a:ext uri="{FF2B5EF4-FFF2-40B4-BE49-F238E27FC236}">
              <a16:creationId xmlns:a16="http://schemas.microsoft.com/office/drawing/2014/main" id="{42FCBEDF-FE8E-4503-9E3D-17ED2519B930}"/>
            </a:ext>
          </a:extLst>
        </xdr:cNvPr>
        <xdr:cNvSpPr txBox="1"/>
      </xdr:nvSpPr>
      <xdr:spPr>
        <a:xfrm>
          <a:off x="8363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118127</xdr:rowOff>
    </xdr:from>
    <xdr:ext cx="405111" cy="259045"/>
    <xdr:sp macro="" textlink="">
      <xdr:nvSpPr>
        <xdr:cNvPr id="205" name="n_1mainValue【体育館・プール】&#10;有形固定資産減価償却率">
          <a:extLst>
            <a:ext uri="{FF2B5EF4-FFF2-40B4-BE49-F238E27FC236}">
              <a16:creationId xmlns:a16="http://schemas.microsoft.com/office/drawing/2014/main" id="{9AE67A10-BB72-41DB-BAE3-073E01A3A70E}"/>
            </a:ext>
          </a:extLst>
        </xdr:cNvPr>
        <xdr:cNvSpPr txBox="1"/>
      </xdr:nvSpPr>
      <xdr:spPr>
        <a:xfrm>
          <a:off x="317056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76217</xdr:rowOff>
    </xdr:from>
    <xdr:ext cx="405111" cy="259045"/>
    <xdr:sp macro="" textlink="">
      <xdr:nvSpPr>
        <xdr:cNvPr id="206" name="n_2mainValue【体育館・プール】&#10;有形固定資産減価償却率">
          <a:extLst>
            <a:ext uri="{FF2B5EF4-FFF2-40B4-BE49-F238E27FC236}">
              <a16:creationId xmlns:a16="http://schemas.microsoft.com/office/drawing/2014/main" id="{C2F658FF-6F6B-487A-9A5F-253CC6B9C873}"/>
            </a:ext>
          </a:extLst>
        </xdr:cNvPr>
        <xdr:cNvSpPr txBox="1"/>
      </xdr:nvSpPr>
      <xdr:spPr>
        <a:xfrm>
          <a:off x="238570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28592</xdr:rowOff>
    </xdr:from>
    <xdr:ext cx="405111" cy="259045"/>
    <xdr:sp macro="" textlink="">
      <xdr:nvSpPr>
        <xdr:cNvPr id="207" name="n_3mainValue【体育館・プール】&#10;有形固定資産減価償却率">
          <a:extLst>
            <a:ext uri="{FF2B5EF4-FFF2-40B4-BE49-F238E27FC236}">
              <a16:creationId xmlns:a16="http://schemas.microsoft.com/office/drawing/2014/main" id="{1852DD57-AB41-4A5D-BD49-C5133614EB87}"/>
            </a:ext>
          </a:extLst>
        </xdr:cNvPr>
        <xdr:cNvSpPr txBox="1"/>
      </xdr:nvSpPr>
      <xdr:spPr>
        <a:xfrm>
          <a:off x="1611004"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12082</xdr:rowOff>
    </xdr:from>
    <xdr:ext cx="405111" cy="259045"/>
    <xdr:sp macro="" textlink="">
      <xdr:nvSpPr>
        <xdr:cNvPr id="208" name="n_4mainValue【体育館・プール】&#10;有形固定資産減価償却率">
          <a:extLst>
            <a:ext uri="{FF2B5EF4-FFF2-40B4-BE49-F238E27FC236}">
              <a16:creationId xmlns:a16="http://schemas.microsoft.com/office/drawing/2014/main" id="{FE77686E-9EF4-4DFE-9B42-5FF5D355B0D0}"/>
            </a:ext>
          </a:extLst>
        </xdr:cNvPr>
        <xdr:cNvSpPr txBox="1"/>
      </xdr:nvSpPr>
      <xdr:spPr>
        <a:xfrm>
          <a:off x="83630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B154BA8-6ECE-44A7-A5C7-11210CCCF2C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9CC5895-B66A-4606-BFCD-9CB75CF7117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B08A2EF-CA3D-407F-A52D-9F756835808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593DDA0-6ABF-4F4D-A3EA-2686222161B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E1DD0D0-8336-4197-9B51-B927C963127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030A0F8-2237-40A8-B9D1-59CBE4A12E3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E4C3091-68B2-436E-A9D0-06836882296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8C7384E-8F2C-4E84-A348-384ACDF53F7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F586C19-4DFA-4F31-B85D-DF30D52FDAD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A78410C5-BE9E-4B8A-AE35-C67535926AF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1F3C348-B6A6-4404-96AF-4B50238A4E7A}"/>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B53BB89B-DC92-4269-AEC1-1A6D92C30473}"/>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3E58C4C-80C3-4402-B798-E9D409972CE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B8D76ADC-8DDF-4867-86A1-F65B204CCA4E}"/>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7B70FED-FC90-4B02-B1A6-1BEA9EE33DE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F3574DFE-81A0-4FA4-B90C-B867C4070E5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DF3F7D3-6505-47F7-9AA8-2291BBF5A32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A7BF2C07-0E22-4365-9DFC-709221319ECE}"/>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B87C9AC-98BD-4431-A1E0-A9C91EB48C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289781E3-D0EB-4A57-98CE-62E0060552B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5CBB9F7-774A-4178-BA9A-7FE678ED484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CEE5984D-95F2-4200-83E8-E04F9E8ED04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EFCF2C2-5CA7-404B-B8B0-C0A2CD8D319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1A936BDF-401B-45BE-A3BF-781343420F3D}"/>
            </a:ext>
          </a:extLst>
        </xdr:cNvPr>
        <xdr:cNvCxnSpPr/>
      </xdr:nvCxnSpPr>
      <xdr:spPr>
        <a:xfrm flipV="1">
          <a:off x="9219565" y="9254490"/>
          <a:ext cx="0"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FD8C5AC8-7DF9-4177-B3DD-C68B70248929}"/>
            </a:ext>
          </a:extLst>
        </xdr:cNvPr>
        <xdr:cNvSpPr txBox="1"/>
      </xdr:nvSpPr>
      <xdr:spPr>
        <a:xfrm>
          <a:off x="9258300"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6FB441FF-0B19-451F-9D24-B862CA6DB421}"/>
            </a:ext>
          </a:extLst>
        </xdr:cNvPr>
        <xdr:cNvCxnSpPr/>
      </xdr:nvCxnSpPr>
      <xdr:spPr>
        <a:xfrm>
          <a:off x="9154160" y="1076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3B4B8650-22AF-422E-B098-D20788FCEF98}"/>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B170AB88-F40B-438E-8931-D9F1CE93AEE7}"/>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D114CA75-DED4-4F61-BAA5-ED8A75D9D338}"/>
            </a:ext>
          </a:extLst>
        </xdr:cNvPr>
        <xdr:cNvSpPr txBox="1"/>
      </xdr:nvSpPr>
      <xdr:spPr>
        <a:xfrm>
          <a:off x="9258300" y="1025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33A353AF-DB4C-412A-AE23-F9DF7611AC83}"/>
            </a:ext>
          </a:extLst>
        </xdr:cNvPr>
        <xdr:cNvSpPr/>
      </xdr:nvSpPr>
      <xdr:spPr>
        <a:xfrm>
          <a:off x="9192260" y="104038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EEB5AFB4-2F8F-486E-85F8-CF6DDE8EFCF5}"/>
            </a:ext>
          </a:extLst>
        </xdr:cNvPr>
        <xdr:cNvSpPr/>
      </xdr:nvSpPr>
      <xdr:spPr>
        <a:xfrm>
          <a:off x="8445500" y="1040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B4853CC0-A469-481C-BFF0-C5DC340C3367}"/>
            </a:ext>
          </a:extLst>
        </xdr:cNvPr>
        <xdr:cNvSpPr/>
      </xdr:nvSpPr>
      <xdr:spPr>
        <a:xfrm>
          <a:off x="7670800" y="10412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C0C289B3-099D-4C5A-BE20-62CEB55C462E}"/>
            </a:ext>
          </a:extLst>
        </xdr:cNvPr>
        <xdr:cNvSpPr/>
      </xdr:nvSpPr>
      <xdr:spPr>
        <a:xfrm>
          <a:off x="68732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F36397B0-B97D-41F6-8918-AF501749E9A3}"/>
            </a:ext>
          </a:extLst>
        </xdr:cNvPr>
        <xdr:cNvSpPr/>
      </xdr:nvSpPr>
      <xdr:spPr>
        <a:xfrm>
          <a:off x="6098540" y="10382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FF00C59-9010-456C-9BC8-C96C4EC5DF2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361A45D-5DCA-4CD5-965B-5AA2FED58B6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9179347-BB3E-4C23-AD39-0F103F9854B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B277DBC-935D-4C09-B326-A6786457075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C02EFF2-C083-4256-A766-20F4FB68817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29210</xdr:rowOff>
    </xdr:from>
    <xdr:to>
      <xdr:col>55</xdr:col>
      <xdr:colOff>50800</xdr:colOff>
      <xdr:row>62</xdr:row>
      <xdr:rowOff>130810</xdr:rowOff>
    </xdr:to>
    <xdr:sp macro="" textlink="">
      <xdr:nvSpPr>
        <xdr:cNvPr id="248" name="楕円 247">
          <a:extLst>
            <a:ext uri="{FF2B5EF4-FFF2-40B4-BE49-F238E27FC236}">
              <a16:creationId xmlns:a16="http://schemas.microsoft.com/office/drawing/2014/main" id="{6D19178D-6E91-44E8-A4EA-3F0A695D7CD5}"/>
            </a:ext>
          </a:extLst>
        </xdr:cNvPr>
        <xdr:cNvSpPr/>
      </xdr:nvSpPr>
      <xdr:spPr>
        <a:xfrm>
          <a:off x="9192260" y="10422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7637</xdr:rowOff>
    </xdr:from>
    <xdr:ext cx="469744" cy="259045"/>
    <xdr:sp macro="" textlink="">
      <xdr:nvSpPr>
        <xdr:cNvPr id="249" name="【体育館・プール】&#10;一人当たり面積該当値テキスト">
          <a:extLst>
            <a:ext uri="{FF2B5EF4-FFF2-40B4-BE49-F238E27FC236}">
              <a16:creationId xmlns:a16="http://schemas.microsoft.com/office/drawing/2014/main" id="{9093D8D1-9943-4BE2-9068-1F0ECBC5EF7F}"/>
            </a:ext>
          </a:extLst>
        </xdr:cNvPr>
        <xdr:cNvSpPr txBox="1"/>
      </xdr:nvSpPr>
      <xdr:spPr>
        <a:xfrm>
          <a:off x="9258300" y="1040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33020</xdr:rowOff>
    </xdr:from>
    <xdr:to>
      <xdr:col>50</xdr:col>
      <xdr:colOff>165100</xdr:colOff>
      <xdr:row>62</xdr:row>
      <xdr:rowOff>134620</xdr:rowOff>
    </xdr:to>
    <xdr:sp macro="" textlink="">
      <xdr:nvSpPr>
        <xdr:cNvPr id="250" name="楕円 249">
          <a:extLst>
            <a:ext uri="{FF2B5EF4-FFF2-40B4-BE49-F238E27FC236}">
              <a16:creationId xmlns:a16="http://schemas.microsoft.com/office/drawing/2014/main" id="{4D2021C3-1B44-45CB-AFDB-2408B99EA7FA}"/>
            </a:ext>
          </a:extLst>
        </xdr:cNvPr>
        <xdr:cNvSpPr/>
      </xdr:nvSpPr>
      <xdr:spPr>
        <a:xfrm>
          <a:off x="8445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80010</xdr:rowOff>
    </xdr:from>
    <xdr:to>
      <xdr:col>55</xdr:col>
      <xdr:colOff>0</xdr:colOff>
      <xdr:row>62</xdr:row>
      <xdr:rowOff>83820</xdr:rowOff>
    </xdr:to>
    <xdr:cxnSp macro="">
      <xdr:nvCxnSpPr>
        <xdr:cNvPr id="251" name="直線コネクタ 250">
          <a:extLst>
            <a:ext uri="{FF2B5EF4-FFF2-40B4-BE49-F238E27FC236}">
              <a16:creationId xmlns:a16="http://schemas.microsoft.com/office/drawing/2014/main" id="{3D5137B9-3662-4A9B-8B5D-58A3E3A5CCAA}"/>
            </a:ext>
          </a:extLst>
        </xdr:cNvPr>
        <xdr:cNvCxnSpPr/>
      </xdr:nvCxnSpPr>
      <xdr:spPr>
        <a:xfrm flipV="1">
          <a:off x="8496300" y="1047369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36830</xdr:rowOff>
    </xdr:from>
    <xdr:to>
      <xdr:col>46</xdr:col>
      <xdr:colOff>38100</xdr:colOff>
      <xdr:row>62</xdr:row>
      <xdr:rowOff>138430</xdr:rowOff>
    </xdr:to>
    <xdr:sp macro="" textlink="">
      <xdr:nvSpPr>
        <xdr:cNvPr id="252" name="楕円 251">
          <a:extLst>
            <a:ext uri="{FF2B5EF4-FFF2-40B4-BE49-F238E27FC236}">
              <a16:creationId xmlns:a16="http://schemas.microsoft.com/office/drawing/2014/main" id="{CD3378C8-8510-4A2F-B5B0-0C8831CBA6EA}"/>
            </a:ext>
          </a:extLst>
        </xdr:cNvPr>
        <xdr:cNvSpPr/>
      </xdr:nvSpPr>
      <xdr:spPr>
        <a:xfrm>
          <a:off x="7670800" y="104305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83820</xdr:rowOff>
    </xdr:from>
    <xdr:to>
      <xdr:col>50</xdr:col>
      <xdr:colOff>114300</xdr:colOff>
      <xdr:row>62</xdr:row>
      <xdr:rowOff>87630</xdr:rowOff>
    </xdr:to>
    <xdr:cxnSp macro="">
      <xdr:nvCxnSpPr>
        <xdr:cNvPr id="253" name="直線コネクタ 252">
          <a:extLst>
            <a:ext uri="{FF2B5EF4-FFF2-40B4-BE49-F238E27FC236}">
              <a16:creationId xmlns:a16="http://schemas.microsoft.com/office/drawing/2014/main" id="{66ED6492-8B0A-40D5-9CDD-4B0929FB47D6}"/>
            </a:ext>
          </a:extLst>
        </xdr:cNvPr>
        <xdr:cNvCxnSpPr/>
      </xdr:nvCxnSpPr>
      <xdr:spPr>
        <a:xfrm flipV="1">
          <a:off x="7713980" y="1047750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40640</xdr:rowOff>
    </xdr:from>
    <xdr:to>
      <xdr:col>41</xdr:col>
      <xdr:colOff>101600</xdr:colOff>
      <xdr:row>62</xdr:row>
      <xdr:rowOff>142240</xdr:rowOff>
    </xdr:to>
    <xdr:sp macro="" textlink="">
      <xdr:nvSpPr>
        <xdr:cNvPr id="254" name="楕円 253">
          <a:extLst>
            <a:ext uri="{FF2B5EF4-FFF2-40B4-BE49-F238E27FC236}">
              <a16:creationId xmlns:a16="http://schemas.microsoft.com/office/drawing/2014/main" id="{C31FE1E1-383F-4342-8943-46037E76EB58}"/>
            </a:ext>
          </a:extLst>
        </xdr:cNvPr>
        <xdr:cNvSpPr/>
      </xdr:nvSpPr>
      <xdr:spPr>
        <a:xfrm>
          <a:off x="687324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87630</xdr:rowOff>
    </xdr:from>
    <xdr:to>
      <xdr:col>45</xdr:col>
      <xdr:colOff>177800</xdr:colOff>
      <xdr:row>62</xdr:row>
      <xdr:rowOff>91440</xdr:rowOff>
    </xdr:to>
    <xdr:cxnSp macro="">
      <xdr:nvCxnSpPr>
        <xdr:cNvPr id="255" name="直線コネクタ 254">
          <a:extLst>
            <a:ext uri="{FF2B5EF4-FFF2-40B4-BE49-F238E27FC236}">
              <a16:creationId xmlns:a16="http://schemas.microsoft.com/office/drawing/2014/main" id="{38D4ACC1-21A6-4F6F-92E3-540F2AF5E798}"/>
            </a:ext>
          </a:extLst>
        </xdr:cNvPr>
        <xdr:cNvCxnSpPr/>
      </xdr:nvCxnSpPr>
      <xdr:spPr>
        <a:xfrm flipV="1">
          <a:off x="6924040" y="1048131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45720</xdr:rowOff>
    </xdr:from>
    <xdr:to>
      <xdr:col>36</xdr:col>
      <xdr:colOff>165100</xdr:colOff>
      <xdr:row>62</xdr:row>
      <xdr:rowOff>147320</xdr:rowOff>
    </xdr:to>
    <xdr:sp macro="" textlink="">
      <xdr:nvSpPr>
        <xdr:cNvPr id="256" name="楕円 255">
          <a:extLst>
            <a:ext uri="{FF2B5EF4-FFF2-40B4-BE49-F238E27FC236}">
              <a16:creationId xmlns:a16="http://schemas.microsoft.com/office/drawing/2014/main" id="{8459ED48-DD5D-4838-A88E-80F50D1779A7}"/>
            </a:ext>
          </a:extLst>
        </xdr:cNvPr>
        <xdr:cNvSpPr/>
      </xdr:nvSpPr>
      <xdr:spPr>
        <a:xfrm>
          <a:off x="609854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91440</xdr:rowOff>
    </xdr:from>
    <xdr:to>
      <xdr:col>41</xdr:col>
      <xdr:colOff>50800</xdr:colOff>
      <xdr:row>62</xdr:row>
      <xdr:rowOff>96520</xdr:rowOff>
    </xdr:to>
    <xdr:cxnSp macro="">
      <xdr:nvCxnSpPr>
        <xdr:cNvPr id="257" name="直線コネクタ 256">
          <a:extLst>
            <a:ext uri="{FF2B5EF4-FFF2-40B4-BE49-F238E27FC236}">
              <a16:creationId xmlns:a16="http://schemas.microsoft.com/office/drawing/2014/main" id="{B4DD355C-74DB-4E29-AC74-84224AF81C6E}"/>
            </a:ext>
          </a:extLst>
        </xdr:cNvPr>
        <xdr:cNvCxnSpPr/>
      </xdr:nvCxnSpPr>
      <xdr:spPr>
        <a:xfrm flipV="1">
          <a:off x="6149340" y="10485120"/>
          <a:ext cx="7747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a:extLst>
            <a:ext uri="{FF2B5EF4-FFF2-40B4-BE49-F238E27FC236}">
              <a16:creationId xmlns:a16="http://schemas.microsoft.com/office/drawing/2014/main" id="{5E92940D-58FA-4DA8-8833-2E24864F7910}"/>
            </a:ext>
          </a:extLst>
        </xdr:cNvPr>
        <xdr:cNvSpPr txBox="1"/>
      </xdr:nvSpPr>
      <xdr:spPr>
        <a:xfrm>
          <a:off x="8271587" y="1019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a:extLst>
            <a:ext uri="{FF2B5EF4-FFF2-40B4-BE49-F238E27FC236}">
              <a16:creationId xmlns:a16="http://schemas.microsoft.com/office/drawing/2014/main" id="{B0082C8F-7F68-42C7-A254-B4180586B2C0}"/>
            </a:ext>
          </a:extLst>
        </xdr:cNvPr>
        <xdr:cNvSpPr txBox="1"/>
      </xdr:nvSpPr>
      <xdr:spPr>
        <a:xfrm>
          <a:off x="7509587" y="1019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0" name="n_3aveValue【体育館・プール】&#10;一人当たり面積">
          <a:extLst>
            <a:ext uri="{FF2B5EF4-FFF2-40B4-BE49-F238E27FC236}">
              <a16:creationId xmlns:a16="http://schemas.microsoft.com/office/drawing/2014/main" id="{F4CB72C8-0521-4C16-9D44-EFA6CBEF8B56}"/>
            </a:ext>
          </a:extLst>
        </xdr:cNvPr>
        <xdr:cNvSpPr txBox="1"/>
      </xdr:nvSpPr>
      <xdr:spPr>
        <a:xfrm>
          <a:off x="67120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102887</xdr:rowOff>
    </xdr:from>
    <xdr:ext cx="469744" cy="259045"/>
    <xdr:sp macro="" textlink="">
      <xdr:nvSpPr>
        <xdr:cNvPr id="261" name="n_4aveValue【体育館・プール】&#10;一人当たり面積">
          <a:extLst>
            <a:ext uri="{FF2B5EF4-FFF2-40B4-BE49-F238E27FC236}">
              <a16:creationId xmlns:a16="http://schemas.microsoft.com/office/drawing/2014/main" id="{A30C6279-4324-4A2B-8699-DADBE1C23D7D}"/>
            </a:ext>
          </a:extLst>
        </xdr:cNvPr>
        <xdr:cNvSpPr txBox="1"/>
      </xdr:nvSpPr>
      <xdr:spPr>
        <a:xfrm>
          <a:off x="5937327" y="1016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125747</xdr:rowOff>
    </xdr:from>
    <xdr:ext cx="469744" cy="259045"/>
    <xdr:sp macro="" textlink="">
      <xdr:nvSpPr>
        <xdr:cNvPr id="262" name="n_1mainValue【体育館・プール】&#10;一人当たり面積">
          <a:extLst>
            <a:ext uri="{FF2B5EF4-FFF2-40B4-BE49-F238E27FC236}">
              <a16:creationId xmlns:a16="http://schemas.microsoft.com/office/drawing/2014/main" id="{4A1FE338-984B-4989-A22F-04C35598DF49}"/>
            </a:ext>
          </a:extLst>
        </xdr:cNvPr>
        <xdr:cNvSpPr txBox="1"/>
      </xdr:nvSpPr>
      <xdr:spPr>
        <a:xfrm>
          <a:off x="8271587" y="1051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129557</xdr:rowOff>
    </xdr:from>
    <xdr:ext cx="469744" cy="259045"/>
    <xdr:sp macro="" textlink="">
      <xdr:nvSpPr>
        <xdr:cNvPr id="263" name="n_2mainValue【体育館・プール】&#10;一人当たり面積">
          <a:extLst>
            <a:ext uri="{FF2B5EF4-FFF2-40B4-BE49-F238E27FC236}">
              <a16:creationId xmlns:a16="http://schemas.microsoft.com/office/drawing/2014/main" id="{8BCA8778-0B51-4A38-99DB-A553FDE68955}"/>
            </a:ext>
          </a:extLst>
        </xdr:cNvPr>
        <xdr:cNvSpPr txBox="1"/>
      </xdr:nvSpPr>
      <xdr:spPr>
        <a:xfrm>
          <a:off x="7509587"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133367</xdr:rowOff>
    </xdr:from>
    <xdr:ext cx="469744" cy="259045"/>
    <xdr:sp macro="" textlink="">
      <xdr:nvSpPr>
        <xdr:cNvPr id="264" name="n_3mainValue【体育館・プール】&#10;一人当たり面積">
          <a:extLst>
            <a:ext uri="{FF2B5EF4-FFF2-40B4-BE49-F238E27FC236}">
              <a16:creationId xmlns:a16="http://schemas.microsoft.com/office/drawing/2014/main" id="{50869390-6CFE-461D-B491-77A8F2CDBA0D}"/>
            </a:ext>
          </a:extLst>
        </xdr:cNvPr>
        <xdr:cNvSpPr txBox="1"/>
      </xdr:nvSpPr>
      <xdr:spPr>
        <a:xfrm>
          <a:off x="671202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138447</xdr:rowOff>
    </xdr:from>
    <xdr:ext cx="469744" cy="259045"/>
    <xdr:sp macro="" textlink="">
      <xdr:nvSpPr>
        <xdr:cNvPr id="265" name="n_4mainValue【体育館・プール】&#10;一人当たり面積">
          <a:extLst>
            <a:ext uri="{FF2B5EF4-FFF2-40B4-BE49-F238E27FC236}">
              <a16:creationId xmlns:a16="http://schemas.microsoft.com/office/drawing/2014/main" id="{7833410A-92E7-415A-8A0F-D9BC6BC775B5}"/>
            </a:ext>
          </a:extLst>
        </xdr:cNvPr>
        <xdr:cNvSpPr txBox="1"/>
      </xdr:nvSpPr>
      <xdr:spPr>
        <a:xfrm>
          <a:off x="5937327" y="1053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3C940EE-5239-4FC7-A119-F87DEA3EB37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A3AB8D7-2B39-47EE-996A-E52C317F6F4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86CCE2C-AB60-4E5F-9C05-BA9C8DF707F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CB8F4C5-3D79-4FC1-B6ED-AF4BE6B6E17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C9D0AD7-7CA9-4A5A-81B2-AFB765029C8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629869C-7298-4633-8348-B17D9AFAEB1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2309770-E886-47CF-8BEF-D1AE7A2B9A8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CF0C747-45BA-4283-84A0-544ED91E2C9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B4F39E6-DE09-439B-9E44-D53A8F6E1E5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84871E55-98C4-4BC3-8298-5317912D7AE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EC03CD7-8E13-45A8-A8B6-F4DE15AF521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31AE17A4-5D6E-4378-A845-157342858634}"/>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5B6E0E4F-3496-4F95-BDDF-6CFE09C308E3}"/>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C3E3BF06-5B8C-4B02-88C8-DE54EE14B0C8}"/>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056FF644-1F57-4072-A261-9E77A0AC7285}"/>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72B6ADA1-3F2C-4620-9E6A-4F6FB6064573}"/>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E755DD61-6494-446D-AE48-93E9F70795D2}"/>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4B8EF239-B3E3-4171-AF98-1B84B2A2B6B5}"/>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77BC7416-DFB4-4F65-83CD-9FE4AE88BA25}"/>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DEA0D22-A8C1-45DF-B792-9E6F0C7FF2C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EF205248-3183-4617-BA14-127FCCEE6D61}"/>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A550F795-A75A-4E77-AEA7-27D55061555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004EC1E0-49A4-405A-BCDB-95B90C916A53}"/>
            </a:ext>
          </a:extLst>
        </xdr:cNvPr>
        <xdr:cNvCxnSpPr/>
      </xdr:nvCxnSpPr>
      <xdr:spPr>
        <a:xfrm flipV="1">
          <a:off x="4086225" y="13148309"/>
          <a:ext cx="0" cy="127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D7240449-71DA-49E1-88D5-C15BD2150257}"/>
            </a:ext>
          </a:extLst>
        </xdr:cNvPr>
        <xdr:cNvSpPr txBox="1"/>
      </xdr:nvSpPr>
      <xdr:spPr>
        <a:xfrm>
          <a:off x="4124960" y="1442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4B86FC0B-6A3C-43A4-BEAF-6820E92633C0}"/>
            </a:ext>
          </a:extLst>
        </xdr:cNvPr>
        <xdr:cNvCxnSpPr/>
      </xdr:nvCxnSpPr>
      <xdr:spPr>
        <a:xfrm>
          <a:off x="402082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BD1A50D2-9080-43C5-BFDD-39124DF13C04}"/>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9E9561DF-0FE1-420B-AA46-878A054BBF1E}"/>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346D2E58-805C-43B1-9190-30ADF2DF84CE}"/>
            </a:ext>
          </a:extLst>
        </xdr:cNvPr>
        <xdr:cNvSpPr txBox="1"/>
      </xdr:nvSpPr>
      <xdr:spPr>
        <a:xfrm>
          <a:off x="4124960" y="13633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08A77DC5-A56E-4680-B04E-BEE23F29DA4A}"/>
            </a:ext>
          </a:extLst>
        </xdr:cNvPr>
        <xdr:cNvSpPr/>
      </xdr:nvSpPr>
      <xdr:spPr>
        <a:xfrm>
          <a:off x="4036060" y="13655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3C3C6E0C-BC24-4C74-995D-BF36888C0198}"/>
            </a:ext>
          </a:extLst>
        </xdr:cNvPr>
        <xdr:cNvSpPr/>
      </xdr:nvSpPr>
      <xdr:spPr>
        <a:xfrm>
          <a:off x="3312160" y="13600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508DEB1C-6F89-4CD1-A901-A3D315CA2EB8}"/>
            </a:ext>
          </a:extLst>
        </xdr:cNvPr>
        <xdr:cNvSpPr/>
      </xdr:nvSpPr>
      <xdr:spPr>
        <a:xfrm>
          <a:off x="2514600" y="1357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5D13B870-9187-42C0-8FBA-A1E30DDADDD4}"/>
            </a:ext>
          </a:extLst>
        </xdr:cNvPr>
        <xdr:cNvSpPr/>
      </xdr:nvSpPr>
      <xdr:spPr>
        <a:xfrm>
          <a:off x="1739900" y="135425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C26FE0B4-F5DC-4678-99CE-471F2DEAE452}"/>
            </a:ext>
          </a:extLst>
        </xdr:cNvPr>
        <xdr:cNvSpPr/>
      </xdr:nvSpPr>
      <xdr:spPr>
        <a:xfrm>
          <a:off x="965200" y="134967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2E150AA-14BB-432E-BA56-59A0C1869AE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036DEE7-C302-45AF-BB94-25A06A87062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4677C10-A524-4A4F-A4D4-D715515E21D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B412AC0-EEF6-4FA8-B720-0E92DD31687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DAF1B80-84F9-41CD-955D-CA53DBA74CB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145035</xdr:rowOff>
    </xdr:from>
    <xdr:to>
      <xdr:col>24</xdr:col>
      <xdr:colOff>114300</xdr:colOff>
      <xdr:row>81</xdr:row>
      <xdr:rowOff>75185</xdr:rowOff>
    </xdr:to>
    <xdr:sp macro="" textlink="">
      <xdr:nvSpPr>
        <xdr:cNvPr id="304" name="楕円 303">
          <a:extLst>
            <a:ext uri="{FF2B5EF4-FFF2-40B4-BE49-F238E27FC236}">
              <a16:creationId xmlns:a16="http://schemas.microsoft.com/office/drawing/2014/main" id="{BD32AB05-8E18-4531-898F-AD03F1712296}"/>
            </a:ext>
          </a:extLst>
        </xdr:cNvPr>
        <xdr:cNvSpPr/>
      </xdr:nvSpPr>
      <xdr:spPr>
        <a:xfrm>
          <a:off x="4036060" y="13556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167912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151FEA44-4E9D-40DE-8C32-7CEDC3BC4012}"/>
            </a:ext>
          </a:extLst>
        </xdr:cNvPr>
        <xdr:cNvSpPr txBox="1"/>
      </xdr:nvSpPr>
      <xdr:spPr>
        <a:xfrm>
          <a:off x="4124960" y="13411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99313</xdr:rowOff>
    </xdr:from>
    <xdr:to>
      <xdr:col>20</xdr:col>
      <xdr:colOff>38100</xdr:colOff>
      <xdr:row>81</xdr:row>
      <xdr:rowOff>29463</xdr:rowOff>
    </xdr:to>
    <xdr:sp macro="" textlink="">
      <xdr:nvSpPr>
        <xdr:cNvPr id="306" name="楕円 305">
          <a:extLst>
            <a:ext uri="{FF2B5EF4-FFF2-40B4-BE49-F238E27FC236}">
              <a16:creationId xmlns:a16="http://schemas.microsoft.com/office/drawing/2014/main" id="{E5D94626-C5AF-4F71-BEC7-526115BEB334}"/>
            </a:ext>
          </a:extLst>
        </xdr:cNvPr>
        <xdr:cNvSpPr/>
      </xdr:nvSpPr>
      <xdr:spPr>
        <a:xfrm>
          <a:off x="3312160" y="13510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150113</xdr:rowOff>
    </xdr:from>
    <xdr:to>
      <xdr:col>24</xdr:col>
      <xdr:colOff>63500</xdr:colOff>
      <xdr:row>81</xdr:row>
      <xdr:rowOff>24385</xdr:rowOff>
    </xdr:to>
    <xdr:cxnSp macro="">
      <xdr:nvCxnSpPr>
        <xdr:cNvPr id="307" name="直線コネクタ 306">
          <a:extLst>
            <a:ext uri="{FF2B5EF4-FFF2-40B4-BE49-F238E27FC236}">
              <a16:creationId xmlns:a16="http://schemas.microsoft.com/office/drawing/2014/main" id="{C8270962-E18A-4DFB-ADFD-8012F20D7E8B}"/>
            </a:ext>
          </a:extLst>
        </xdr:cNvPr>
        <xdr:cNvCxnSpPr/>
      </xdr:nvCxnSpPr>
      <xdr:spPr>
        <a:xfrm>
          <a:off x="3355340" y="13561313"/>
          <a:ext cx="731520" cy="4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53594</xdr:rowOff>
    </xdr:from>
    <xdr:to>
      <xdr:col>15</xdr:col>
      <xdr:colOff>101600</xdr:colOff>
      <xdr:row>80</xdr:row>
      <xdr:rowOff>155194</xdr:rowOff>
    </xdr:to>
    <xdr:sp macro="" textlink="">
      <xdr:nvSpPr>
        <xdr:cNvPr id="308" name="楕円 307">
          <a:extLst>
            <a:ext uri="{FF2B5EF4-FFF2-40B4-BE49-F238E27FC236}">
              <a16:creationId xmlns:a16="http://schemas.microsoft.com/office/drawing/2014/main" id="{61F43535-4ECE-4339-9C99-209D0364708F}"/>
            </a:ext>
          </a:extLst>
        </xdr:cNvPr>
        <xdr:cNvSpPr/>
      </xdr:nvSpPr>
      <xdr:spPr>
        <a:xfrm>
          <a:off x="2514600" y="1346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104394</xdr:rowOff>
    </xdr:from>
    <xdr:to>
      <xdr:col>19</xdr:col>
      <xdr:colOff>177800</xdr:colOff>
      <xdr:row>80</xdr:row>
      <xdr:rowOff>150113</xdr:rowOff>
    </xdr:to>
    <xdr:cxnSp macro="">
      <xdr:nvCxnSpPr>
        <xdr:cNvPr id="309" name="直線コネクタ 308">
          <a:extLst>
            <a:ext uri="{FF2B5EF4-FFF2-40B4-BE49-F238E27FC236}">
              <a16:creationId xmlns:a16="http://schemas.microsoft.com/office/drawing/2014/main" id="{68BB1C98-88A0-4E3F-924B-44348C956CA8}"/>
            </a:ext>
          </a:extLst>
        </xdr:cNvPr>
        <xdr:cNvCxnSpPr/>
      </xdr:nvCxnSpPr>
      <xdr:spPr>
        <a:xfrm>
          <a:off x="2565400" y="13515594"/>
          <a:ext cx="78994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7874</xdr:rowOff>
    </xdr:from>
    <xdr:to>
      <xdr:col>10</xdr:col>
      <xdr:colOff>165100</xdr:colOff>
      <xdr:row>80</xdr:row>
      <xdr:rowOff>109474</xdr:rowOff>
    </xdr:to>
    <xdr:sp macro="" textlink="">
      <xdr:nvSpPr>
        <xdr:cNvPr id="310" name="楕円 309">
          <a:extLst>
            <a:ext uri="{FF2B5EF4-FFF2-40B4-BE49-F238E27FC236}">
              <a16:creationId xmlns:a16="http://schemas.microsoft.com/office/drawing/2014/main" id="{CBFC50FF-75CC-4E59-A443-106B5262321B}"/>
            </a:ext>
          </a:extLst>
        </xdr:cNvPr>
        <xdr:cNvSpPr/>
      </xdr:nvSpPr>
      <xdr:spPr>
        <a:xfrm>
          <a:off x="1739900" y="1341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58674</xdr:rowOff>
    </xdr:from>
    <xdr:to>
      <xdr:col>15</xdr:col>
      <xdr:colOff>50800</xdr:colOff>
      <xdr:row>80</xdr:row>
      <xdr:rowOff>104394</xdr:rowOff>
    </xdr:to>
    <xdr:cxnSp macro="">
      <xdr:nvCxnSpPr>
        <xdr:cNvPr id="311" name="直線コネクタ 310">
          <a:extLst>
            <a:ext uri="{FF2B5EF4-FFF2-40B4-BE49-F238E27FC236}">
              <a16:creationId xmlns:a16="http://schemas.microsoft.com/office/drawing/2014/main" id="{5D29181D-3773-4CBE-BE71-065AF4116CD7}"/>
            </a:ext>
          </a:extLst>
        </xdr:cNvPr>
        <xdr:cNvCxnSpPr/>
      </xdr:nvCxnSpPr>
      <xdr:spPr>
        <a:xfrm>
          <a:off x="1790700" y="13469874"/>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133604</xdr:rowOff>
    </xdr:from>
    <xdr:to>
      <xdr:col>6</xdr:col>
      <xdr:colOff>38100</xdr:colOff>
      <xdr:row>80</xdr:row>
      <xdr:rowOff>63754</xdr:rowOff>
    </xdr:to>
    <xdr:sp macro="" textlink="">
      <xdr:nvSpPr>
        <xdr:cNvPr id="312" name="楕円 311">
          <a:extLst>
            <a:ext uri="{FF2B5EF4-FFF2-40B4-BE49-F238E27FC236}">
              <a16:creationId xmlns:a16="http://schemas.microsoft.com/office/drawing/2014/main" id="{5507F7F2-0636-4146-B816-4F17F52A4FF9}"/>
            </a:ext>
          </a:extLst>
        </xdr:cNvPr>
        <xdr:cNvSpPr/>
      </xdr:nvSpPr>
      <xdr:spPr>
        <a:xfrm>
          <a:off x="965200" y="133771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12954</xdr:rowOff>
    </xdr:from>
    <xdr:to>
      <xdr:col>10</xdr:col>
      <xdr:colOff>114300</xdr:colOff>
      <xdr:row>80</xdr:row>
      <xdr:rowOff>58674</xdr:rowOff>
    </xdr:to>
    <xdr:cxnSp macro="">
      <xdr:nvCxnSpPr>
        <xdr:cNvPr id="313" name="直線コネクタ 312">
          <a:extLst>
            <a:ext uri="{FF2B5EF4-FFF2-40B4-BE49-F238E27FC236}">
              <a16:creationId xmlns:a16="http://schemas.microsoft.com/office/drawing/2014/main" id="{87B03557-7407-4EB2-8949-B25C872764D4}"/>
            </a:ext>
          </a:extLst>
        </xdr:cNvPr>
        <xdr:cNvCxnSpPr/>
      </xdr:nvCxnSpPr>
      <xdr:spPr>
        <a:xfrm>
          <a:off x="1008380" y="13424154"/>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A75785A7-2810-4577-AB59-C5FFD3ADB2A6}"/>
            </a:ext>
          </a:extLst>
        </xdr:cNvPr>
        <xdr:cNvSpPr txBox="1"/>
      </xdr:nvSpPr>
      <xdr:spPr>
        <a:xfrm>
          <a:off x="3170564" y="13693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4D59F407-1126-4573-B69C-9D3E2FF34E8E}"/>
            </a:ext>
          </a:extLst>
        </xdr:cNvPr>
        <xdr:cNvSpPr txBox="1"/>
      </xdr:nvSpPr>
      <xdr:spPr>
        <a:xfrm>
          <a:off x="2385704" y="1367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6E5DDDE6-9D22-4404-BCF2-456B1077E423}"/>
            </a:ext>
          </a:extLst>
        </xdr:cNvPr>
        <xdr:cNvSpPr txBox="1"/>
      </xdr:nvSpPr>
      <xdr:spPr>
        <a:xfrm>
          <a:off x="1611004" y="1363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6875</xdr:rowOff>
    </xdr:from>
    <xdr:ext cx="405111" cy="259045"/>
    <xdr:sp macro="" textlink="">
      <xdr:nvSpPr>
        <xdr:cNvPr id="317" name="n_4aveValue【福祉施設】&#10;有形固定資産減価償却率">
          <a:extLst>
            <a:ext uri="{FF2B5EF4-FFF2-40B4-BE49-F238E27FC236}">
              <a16:creationId xmlns:a16="http://schemas.microsoft.com/office/drawing/2014/main" id="{BBFFBF8B-7BF7-46C0-9AAA-1850722F2ACE}"/>
            </a:ext>
          </a:extLst>
        </xdr:cNvPr>
        <xdr:cNvSpPr txBox="1"/>
      </xdr:nvSpPr>
      <xdr:spPr>
        <a:xfrm>
          <a:off x="836304" y="13585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45990</xdr:rowOff>
    </xdr:from>
    <xdr:ext cx="405111" cy="259045"/>
    <xdr:sp macro="" textlink="">
      <xdr:nvSpPr>
        <xdr:cNvPr id="318" name="n_1mainValue【福祉施設】&#10;有形固定資産減価償却率">
          <a:extLst>
            <a:ext uri="{FF2B5EF4-FFF2-40B4-BE49-F238E27FC236}">
              <a16:creationId xmlns:a16="http://schemas.microsoft.com/office/drawing/2014/main" id="{20CDBA26-F134-4581-B9C5-01E8F21938D3}"/>
            </a:ext>
          </a:extLst>
        </xdr:cNvPr>
        <xdr:cNvSpPr txBox="1"/>
      </xdr:nvSpPr>
      <xdr:spPr>
        <a:xfrm>
          <a:off x="3170564" y="13289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271</xdr:rowOff>
    </xdr:from>
    <xdr:ext cx="405111" cy="259045"/>
    <xdr:sp macro="" textlink="">
      <xdr:nvSpPr>
        <xdr:cNvPr id="319" name="n_2mainValue【福祉施設】&#10;有形固定資産減価償却率">
          <a:extLst>
            <a:ext uri="{FF2B5EF4-FFF2-40B4-BE49-F238E27FC236}">
              <a16:creationId xmlns:a16="http://schemas.microsoft.com/office/drawing/2014/main" id="{8F50BC37-C605-4414-A3EE-DD2D073E4D8D}"/>
            </a:ext>
          </a:extLst>
        </xdr:cNvPr>
        <xdr:cNvSpPr txBox="1"/>
      </xdr:nvSpPr>
      <xdr:spPr>
        <a:xfrm>
          <a:off x="2385704" y="1324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126001</xdr:rowOff>
    </xdr:from>
    <xdr:ext cx="405111" cy="259045"/>
    <xdr:sp macro="" textlink="">
      <xdr:nvSpPr>
        <xdr:cNvPr id="320" name="n_3mainValue【福祉施設】&#10;有形固定資産減価償却率">
          <a:extLst>
            <a:ext uri="{FF2B5EF4-FFF2-40B4-BE49-F238E27FC236}">
              <a16:creationId xmlns:a16="http://schemas.microsoft.com/office/drawing/2014/main" id="{5357185B-7F15-4EB7-8E24-23D67952BA71}"/>
            </a:ext>
          </a:extLst>
        </xdr:cNvPr>
        <xdr:cNvSpPr txBox="1"/>
      </xdr:nvSpPr>
      <xdr:spPr>
        <a:xfrm>
          <a:off x="1611004" y="1320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80281</xdr:rowOff>
    </xdr:from>
    <xdr:ext cx="405111" cy="259045"/>
    <xdr:sp macro="" textlink="">
      <xdr:nvSpPr>
        <xdr:cNvPr id="321" name="n_4mainValue【福祉施設】&#10;有形固定資産減価償却率">
          <a:extLst>
            <a:ext uri="{FF2B5EF4-FFF2-40B4-BE49-F238E27FC236}">
              <a16:creationId xmlns:a16="http://schemas.microsoft.com/office/drawing/2014/main" id="{4EEB4BBD-874F-4054-9846-D106EF1AD002}"/>
            </a:ext>
          </a:extLst>
        </xdr:cNvPr>
        <xdr:cNvSpPr txBox="1"/>
      </xdr:nvSpPr>
      <xdr:spPr>
        <a:xfrm>
          <a:off x="836304" y="13156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161BE0D-8F49-42FF-B2CB-43D55046CE7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B5937D0-3116-421C-B848-BB574DC04CB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B275C62-0C80-4DC6-A464-0D84C9837DC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1231517-748B-4EEF-B90E-5C929FC632B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ED29B47-3B57-409C-B0A5-F0783B97FC0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D5D75CA-8F93-4529-9AAC-C774FBEAEB6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CD58630-735B-4DF5-B7B5-67819135DFD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B7AD2B9-2524-4A09-9E2B-57A3DA7368F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3F88B10-0125-4A88-A776-7A7F5370D58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11DF4DA-E78F-4106-B38E-0117F96744A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A9D51AF3-E57A-4533-A0D3-B2BBA38B3035}"/>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6EA1B5B9-52B0-4B70-A651-14F6B917DEFB}"/>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633C7308-C077-4439-8CEC-FC39428A1F2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1763CE7C-21D6-4767-A057-009085BCCAF7}"/>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A3BB4F2B-52AE-4994-A486-CF7FE7ACB2DF}"/>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6202DF1A-D336-470D-B548-74DFC54B7A9B}"/>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4B2BDD42-7222-402C-AF1E-F21D03FA97B4}"/>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56156D9E-8A55-4FD0-843F-535917EF223C}"/>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66A64BBB-5B7E-4AC0-82B3-61B0DBEC99EB}"/>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1EE26BF0-B00E-4A86-B3B3-A04B6ADDC0C3}"/>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BA75F5C-8A9D-4376-BB79-FB5B0DC29EC6}"/>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D75F53A6-1B7F-47EA-A8FF-5BAF08B9F8BB}"/>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7D1B539-41C1-4E66-8131-3845FFFC885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9D5841D5-3431-4422-86B9-17DC1E49EF9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CE7CB75-D58A-46BF-90B6-0411BA0BE71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B541B3B9-DAD2-4ED4-9348-7132340BBF3D}"/>
            </a:ext>
          </a:extLst>
        </xdr:cNvPr>
        <xdr:cNvCxnSpPr/>
      </xdr:nvCxnSpPr>
      <xdr:spPr>
        <a:xfrm flipV="1">
          <a:off x="9219565" y="13061224"/>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D3143E49-92AA-4A45-9576-29DB7AC6E939}"/>
            </a:ext>
          </a:extLst>
        </xdr:cNvPr>
        <xdr:cNvSpPr txBox="1"/>
      </xdr:nvSpPr>
      <xdr:spPr>
        <a:xfrm>
          <a:off x="9258300"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A74587F8-901C-480F-850A-6653085E14E4}"/>
            </a:ext>
          </a:extLst>
        </xdr:cNvPr>
        <xdr:cNvCxnSpPr/>
      </xdr:nvCxnSpPr>
      <xdr:spPr>
        <a:xfrm>
          <a:off x="9154160" y="1456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59831D15-410A-4348-B254-D2362A20432C}"/>
            </a:ext>
          </a:extLst>
        </xdr:cNvPr>
        <xdr:cNvSpPr txBox="1"/>
      </xdr:nvSpPr>
      <xdr:spPr>
        <a:xfrm>
          <a:off x="9258300" y="1284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DB3B9ADD-B3EB-49E3-A651-4CA391D3541C}"/>
            </a:ext>
          </a:extLst>
        </xdr:cNvPr>
        <xdr:cNvCxnSpPr/>
      </xdr:nvCxnSpPr>
      <xdr:spPr>
        <a:xfrm>
          <a:off x="9154160" y="1306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C314203A-5046-4F07-B022-DC7EB54F2E40}"/>
            </a:ext>
          </a:extLst>
        </xdr:cNvPr>
        <xdr:cNvSpPr txBox="1"/>
      </xdr:nvSpPr>
      <xdr:spPr>
        <a:xfrm>
          <a:off x="9258300" y="14228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629872C1-4E78-4E3F-9F92-CBA3D6C61BA6}"/>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03FD1B19-9B86-4E12-8D00-E65A20C6BD4C}"/>
            </a:ext>
          </a:extLst>
        </xdr:cNvPr>
        <xdr:cNvSpPr/>
      </xdr:nvSpPr>
      <xdr:spPr>
        <a:xfrm>
          <a:off x="8445500" y="14377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897C5C55-FF19-4B76-9DD4-BD08AAD57D84}"/>
            </a:ext>
          </a:extLst>
        </xdr:cNvPr>
        <xdr:cNvSpPr/>
      </xdr:nvSpPr>
      <xdr:spPr>
        <a:xfrm>
          <a:off x="7670800" y="143787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EEFEE8DF-4851-4735-990B-1E7FF9A6B34A}"/>
            </a:ext>
          </a:extLst>
        </xdr:cNvPr>
        <xdr:cNvSpPr/>
      </xdr:nvSpPr>
      <xdr:spPr>
        <a:xfrm>
          <a:off x="6873240" y="14380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1E052EE2-2962-4C74-A7D2-84BDD6D3B9BB}"/>
            </a:ext>
          </a:extLst>
        </xdr:cNvPr>
        <xdr:cNvSpPr/>
      </xdr:nvSpPr>
      <xdr:spPr>
        <a:xfrm>
          <a:off x="6098540" y="14416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BDBC7B1-C4D3-4220-B118-63D9D58348F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01F5141-78C4-4B03-A7A1-207384FAC63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42B2CB8-E416-44A0-8D96-F25AF8D9A21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029D3CB-EB2E-48CC-908F-775E36F5A9B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D234F46-9B66-4E54-BCBF-BA09EDB8966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92892</xdr:rowOff>
    </xdr:from>
    <xdr:to>
      <xdr:col>55</xdr:col>
      <xdr:colOff>50800</xdr:colOff>
      <xdr:row>87</xdr:row>
      <xdr:rowOff>23042</xdr:rowOff>
    </xdr:to>
    <xdr:sp macro="" textlink="">
      <xdr:nvSpPr>
        <xdr:cNvPr id="363" name="楕円 362">
          <a:extLst>
            <a:ext uri="{FF2B5EF4-FFF2-40B4-BE49-F238E27FC236}">
              <a16:creationId xmlns:a16="http://schemas.microsoft.com/office/drawing/2014/main" id="{25810CB0-BFF9-44D8-A3C9-70DF3856E57F}"/>
            </a:ext>
          </a:extLst>
        </xdr:cNvPr>
        <xdr:cNvSpPr/>
      </xdr:nvSpPr>
      <xdr:spPr>
        <a:xfrm>
          <a:off x="9192260" y="145099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7819</xdr:rowOff>
    </xdr:from>
    <xdr:ext cx="469744" cy="259045"/>
    <xdr:sp macro="" textlink="">
      <xdr:nvSpPr>
        <xdr:cNvPr id="364" name="【福祉施設】&#10;一人当たり面積該当値テキスト">
          <a:extLst>
            <a:ext uri="{FF2B5EF4-FFF2-40B4-BE49-F238E27FC236}">
              <a16:creationId xmlns:a16="http://schemas.microsoft.com/office/drawing/2014/main" id="{E10785A1-F598-4202-A9FE-46DC864D72B7}"/>
            </a:ext>
          </a:extLst>
        </xdr:cNvPr>
        <xdr:cNvSpPr txBox="1"/>
      </xdr:nvSpPr>
      <xdr:spPr>
        <a:xfrm>
          <a:off x="9258300" y="1442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92892</xdr:rowOff>
    </xdr:from>
    <xdr:to>
      <xdr:col>50</xdr:col>
      <xdr:colOff>165100</xdr:colOff>
      <xdr:row>87</xdr:row>
      <xdr:rowOff>23042</xdr:rowOff>
    </xdr:to>
    <xdr:sp macro="" textlink="">
      <xdr:nvSpPr>
        <xdr:cNvPr id="365" name="楕円 364">
          <a:extLst>
            <a:ext uri="{FF2B5EF4-FFF2-40B4-BE49-F238E27FC236}">
              <a16:creationId xmlns:a16="http://schemas.microsoft.com/office/drawing/2014/main" id="{1BAEE5FA-1AEE-4BA0-A1EE-C4E959A26EE5}"/>
            </a:ext>
          </a:extLst>
        </xdr:cNvPr>
        <xdr:cNvSpPr/>
      </xdr:nvSpPr>
      <xdr:spPr>
        <a:xfrm>
          <a:off x="8445500" y="14509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143692</xdr:rowOff>
    </xdr:from>
    <xdr:to>
      <xdr:col>55</xdr:col>
      <xdr:colOff>0</xdr:colOff>
      <xdr:row>86</xdr:row>
      <xdr:rowOff>143692</xdr:rowOff>
    </xdr:to>
    <xdr:cxnSp macro="">
      <xdr:nvCxnSpPr>
        <xdr:cNvPr id="366" name="直線コネクタ 365">
          <a:extLst>
            <a:ext uri="{FF2B5EF4-FFF2-40B4-BE49-F238E27FC236}">
              <a16:creationId xmlns:a16="http://schemas.microsoft.com/office/drawing/2014/main" id="{146E51A1-7C17-4870-A1A0-63B161029F18}"/>
            </a:ext>
          </a:extLst>
        </xdr:cNvPr>
        <xdr:cNvCxnSpPr/>
      </xdr:nvCxnSpPr>
      <xdr:spPr>
        <a:xfrm>
          <a:off x="8496300" y="1456073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92892</xdr:rowOff>
    </xdr:from>
    <xdr:to>
      <xdr:col>46</xdr:col>
      <xdr:colOff>38100</xdr:colOff>
      <xdr:row>87</xdr:row>
      <xdr:rowOff>23042</xdr:rowOff>
    </xdr:to>
    <xdr:sp macro="" textlink="">
      <xdr:nvSpPr>
        <xdr:cNvPr id="367" name="楕円 366">
          <a:extLst>
            <a:ext uri="{FF2B5EF4-FFF2-40B4-BE49-F238E27FC236}">
              <a16:creationId xmlns:a16="http://schemas.microsoft.com/office/drawing/2014/main" id="{043C8D1B-8E2F-4A78-9824-4B8F093439C2}"/>
            </a:ext>
          </a:extLst>
        </xdr:cNvPr>
        <xdr:cNvSpPr/>
      </xdr:nvSpPr>
      <xdr:spPr>
        <a:xfrm>
          <a:off x="7670800" y="145099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143692</xdr:rowOff>
    </xdr:from>
    <xdr:to>
      <xdr:col>50</xdr:col>
      <xdr:colOff>114300</xdr:colOff>
      <xdr:row>86</xdr:row>
      <xdr:rowOff>143692</xdr:rowOff>
    </xdr:to>
    <xdr:cxnSp macro="">
      <xdr:nvCxnSpPr>
        <xdr:cNvPr id="368" name="直線コネクタ 367">
          <a:extLst>
            <a:ext uri="{FF2B5EF4-FFF2-40B4-BE49-F238E27FC236}">
              <a16:creationId xmlns:a16="http://schemas.microsoft.com/office/drawing/2014/main" id="{24CD0633-ECA3-4878-AE6B-AF391049A01C}"/>
            </a:ext>
          </a:extLst>
        </xdr:cNvPr>
        <xdr:cNvCxnSpPr/>
      </xdr:nvCxnSpPr>
      <xdr:spPr>
        <a:xfrm>
          <a:off x="7713980" y="1456073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93980</xdr:rowOff>
    </xdr:from>
    <xdr:to>
      <xdr:col>41</xdr:col>
      <xdr:colOff>101600</xdr:colOff>
      <xdr:row>87</xdr:row>
      <xdr:rowOff>24130</xdr:rowOff>
    </xdr:to>
    <xdr:sp macro="" textlink="">
      <xdr:nvSpPr>
        <xdr:cNvPr id="369" name="楕円 368">
          <a:extLst>
            <a:ext uri="{FF2B5EF4-FFF2-40B4-BE49-F238E27FC236}">
              <a16:creationId xmlns:a16="http://schemas.microsoft.com/office/drawing/2014/main" id="{3CF6F6CA-92E3-46B5-81E0-752788406F33}"/>
            </a:ext>
          </a:extLst>
        </xdr:cNvPr>
        <xdr:cNvSpPr/>
      </xdr:nvSpPr>
      <xdr:spPr>
        <a:xfrm>
          <a:off x="6873240" y="1451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143692</xdr:rowOff>
    </xdr:from>
    <xdr:to>
      <xdr:col>45</xdr:col>
      <xdr:colOff>177800</xdr:colOff>
      <xdr:row>86</xdr:row>
      <xdr:rowOff>144780</xdr:rowOff>
    </xdr:to>
    <xdr:cxnSp macro="">
      <xdr:nvCxnSpPr>
        <xdr:cNvPr id="370" name="直線コネクタ 369">
          <a:extLst>
            <a:ext uri="{FF2B5EF4-FFF2-40B4-BE49-F238E27FC236}">
              <a16:creationId xmlns:a16="http://schemas.microsoft.com/office/drawing/2014/main" id="{DA3E96AE-9206-46F2-8685-1F8F2E79C64F}"/>
            </a:ext>
          </a:extLst>
        </xdr:cNvPr>
        <xdr:cNvCxnSpPr/>
      </xdr:nvCxnSpPr>
      <xdr:spPr>
        <a:xfrm flipV="1">
          <a:off x="6924040" y="14560732"/>
          <a:ext cx="78994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93980</xdr:rowOff>
    </xdr:from>
    <xdr:to>
      <xdr:col>36</xdr:col>
      <xdr:colOff>165100</xdr:colOff>
      <xdr:row>87</xdr:row>
      <xdr:rowOff>24130</xdr:rowOff>
    </xdr:to>
    <xdr:sp macro="" textlink="">
      <xdr:nvSpPr>
        <xdr:cNvPr id="371" name="楕円 370">
          <a:extLst>
            <a:ext uri="{FF2B5EF4-FFF2-40B4-BE49-F238E27FC236}">
              <a16:creationId xmlns:a16="http://schemas.microsoft.com/office/drawing/2014/main" id="{94B96540-301C-4B17-ADE1-93BE0532D749}"/>
            </a:ext>
          </a:extLst>
        </xdr:cNvPr>
        <xdr:cNvSpPr/>
      </xdr:nvSpPr>
      <xdr:spPr>
        <a:xfrm>
          <a:off x="6098540" y="1451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144780</xdr:rowOff>
    </xdr:from>
    <xdr:to>
      <xdr:col>41</xdr:col>
      <xdr:colOff>50800</xdr:colOff>
      <xdr:row>86</xdr:row>
      <xdr:rowOff>144780</xdr:rowOff>
    </xdr:to>
    <xdr:cxnSp macro="">
      <xdr:nvCxnSpPr>
        <xdr:cNvPr id="372" name="直線コネクタ 371">
          <a:extLst>
            <a:ext uri="{FF2B5EF4-FFF2-40B4-BE49-F238E27FC236}">
              <a16:creationId xmlns:a16="http://schemas.microsoft.com/office/drawing/2014/main" id="{5DC184CE-C47A-4E71-85EE-FCD28A613AAD}"/>
            </a:ext>
          </a:extLst>
        </xdr:cNvPr>
        <xdr:cNvCxnSpPr/>
      </xdr:nvCxnSpPr>
      <xdr:spPr>
        <a:xfrm>
          <a:off x="6149340" y="145618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C5EF354E-2D2C-4507-9F4B-5DE88C42D87C}"/>
            </a:ext>
          </a:extLst>
        </xdr:cNvPr>
        <xdr:cNvSpPr txBox="1"/>
      </xdr:nvSpPr>
      <xdr:spPr>
        <a:xfrm>
          <a:off x="827158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471B8792-8FF8-49ED-B8DD-53E93287B7D7}"/>
            </a:ext>
          </a:extLst>
        </xdr:cNvPr>
        <xdr:cNvSpPr txBox="1"/>
      </xdr:nvSpPr>
      <xdr:spPr>
        <a:xfrm>
          <a:off x="7509587" y="1415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5FC7B5D6-3D97-4C22-B5FC-2A81915146F7}"/>
            </a:ext>
          </a:extLst>
        </xdr:cNvPr>
        <xdr:cNvSpPr txBox="1"/>
      </xdr:nvSpPr>
      <xdr:spPr>
        <a:xfrm>
          <a:off x="6712027" y="1415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114135</xdr:rowOff>
    </xdr:from>
    <xdr:ext cx="469744" cy="259045"/>
    <xdr:sp macro="" textlink="">
      <xdr:nvSpPr>
        <xdr:cNvPr id="376" name="n_4aveValue【福祉施設】&#10;一人当たり面積">
          <a:extLst>
            <a:ext uri="{FF2B5EF4-FFF2-40B4-BE49-F238E27FC236}">
              <a16:creationId xmlns:a16="http://schemas.microsoft.com/office/drawing/2014/main" id="{5F203680-A527-4272-AD4B-C434D0ADD8D7}"/>
            </a:ext>
          </a:extLst>
        </xdr:cNvPr>
        <xdr:cNvSpPr txBox="1"/>
      </xdr:nvSpPr>
      <xdr:spPr>
        <a:xfrm>
          <a:off x="5937327" y="1419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14169</xdr:rowOff>
    </xdr:from>
    <xdr:ext cx="469744" cy="259045"/>
    <xdr:sp macro="" textlink="">
      <xdr:nvSpPr>
        <xdr:cNvPr id="377" name="n_1mainValue【福祉施設】&#10;一人当たり面積">
          <a:extLst>
            <a:ext uri="{FF2B5EF4-FFF2-40B4-BE49-F238E27FC236}">
              <a16:creationId xmlns:a16="http://schemas.microsoft.com/office/drawing/2014/main" id="{51C8E3BE-7BAC-4C03-B4D8-FAAC4DF2A679}"/>
            </a:ext>
          </a:extLst>
        </xdr:cNvPr>
        <xdr:cNvSpPr txBox="1"/>
      </xdr:nvSpPr>
      <xdr:spPr>
        <a:xfrm>
          <a:off x="8271587" y="1459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14169</xdr:rowOff>
    </xdr:from>
    <xdr:ext cx="469744" cy="259045"/>
    <xdr:sp macro="" textlink="">
      <xdr:nvSpPr>
        <xdr:cNvPr id="378" name="n_2mainValue【福祉施設】&#10;一人当たり面積">
          <a:extLst>
            <a:ext uri="{FF2B5EF4-FFF2-40B4-BE49-F238E27FC236}">
              <a16:creationId xmlns:a16="http://schemas.microsoft.com/office/drawing/2014/main" id="{8D54220D-B47C-405F-926B-906DFB43F4E2}"/>
            </a:ext>
          </a:extLst>
        </xdr:cNvPr>
        <xdr:cNvSpPr txBox="1"/>
      </xdr:nvSpPr>
      <xdr:spPr>
        <a:xfrm>
          <a:off x="7509587" y="1459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15257</xdr:rowOff>
    </xdr:from>
    <xdr:ext cx="469744" cy="259045"/>
    <xdr:sp macro="" textlink="">
      <xdr:nvSpPr>
        <xdr:cNvPr id="379" name="n_3mainValue【福祉施設】&#10;一人当たり面積">
          <a:extLst>
            <a:ext uri="{FF2B5EF4-FFF2-40B4-BE49-F238E27FC236}">
              <a16:creationId xmlns:a16="http://schemas.microsoft.com/office/drawing/2014/main" id="{9C92EAB7-6C86-47F9-9163-BF0A37C59AB9}"/>
            </a:ext>
          </a:extLst>
        </xdr:cNvPr>
        <xdr:cNvSpPr txBox="1"/>
      </xdr:nvSpPr>
      <xdr:spPr>
        <a:xfrm>
          <a:off x="6712027" y="1459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15257</xdr:rowOff>
    </xdr:from>
    <xdr:ext cx="469744" cy="259045"/>
    <xdr:sp macro="" textlink="">
      <xdr:nvSpPr>
        <xdr:cNvPr id="380" name="n_4mainValue【福祉施設】&#10;一人当たり面積">
          <a:extLst>
            <a:ext uri="{FF2B5EF4-FFF2-40B4-BE49-F238E27FC236}">
              <a16:creationId xmlns:a16="http://schemas.microsoft.com/office/drawing/2014/main" id="{43B32E37-6395-4BCF-88CC-9838AC4BAB7B}"/>
            </a:ext>
          </a:extLst>
        </xdr:cNvPr>
        <xdr:cNvSpPr txBox="1"/>
      </xdr:nvSpPr>
      <xdr:spPr>
        <a:xfrm>
          <a:off x="5937327" y="1459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23E72CB-CCE8-48E9-9CBF-71AB3E1D1C9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D1422673-7D1D-4453-BFAA-0826DBD5AC6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3964DB9-68BE-4252-9883-D43EC1A97FB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76B9B8A-C7AC-4C2D-A2DB-E54B9E8516D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6BA8188-A25C-44BF-8DEE-BCE213A1C50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DF0D921-D62C-4848-B648-0E1233BB8E7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3A80961-061A-48A2-BD38-44034359B34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7B9E79F5-8867-4452-9AFB-37D8EFBA20E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8F60B353-9980-4E46-911F-D11A67047C84}"/>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5C36D3D2-CCAB-45D1-87A6-F689F79A968F}"/>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B396831E-9DDB-45F0-9C6C-91D7FF414E91}"/>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618A4950-6FB3-4AF5-AAC7-50AAC4DA2DF2}"/>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19EED155-92F9-400A-B31A-DC1C05AFCDB1}"/>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BAFD0F66-BF44-430D-8003-83C4C83A77D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BDE42D5C-622A-4149-80DB-4937CF9D6FBD}"/>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528255DD-20BF-4C05-9412-7A66DAB4188A}"/>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92BDD753-46FF-4780-8B5E-E7D5048542CF}"/>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807DB334-6234-48E0-A379-9EB9666200AC}"/>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20F54EA9-E0E1-4842-992C-9909D2BCCC9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B1753FDB-60E5-4390-9991-786564F2ABE9}"/>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15E32571-026C-474A-83E5-91133E595668}"/>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F6819510-B3FE-483C-905B-7FF8428B06B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902757AC-1A17-42BE-891E-90C82CBBB089}"/>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1B51FB6E-97F0-4F10-88E0-5B28A06C236C}"/>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905BA637-631B-424E-A399-9552B86991B0}"/>
            </a:ext>
          </a:extLst>
        </xdr:cNvPr>
        <xdr:cNvCxnSpPr/>
      </xdr:nvCxnSpPr>
      <xdr:spPr>
        <a:xfrm flipV="1">
          <a:off x="4086225" y="16704946"/>
          <a:ext cx="0" cy="1552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3F88978E-D564-4E26-A3B4-73983A20B146}"/>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4BB6A6C1-BDA3-4EA8-B2DE-52C27D48528E}"/>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E233EAA8-4D24-4AD6-B235-0FE57D6BF460}"/>
            </a:ext>
          </a:extLst>
        </xdr:cNvPr>
        <xdr:cNvSpPr txBox="1"/>
      </xdr:nvSpPr>
      <xdr:spPr>
        <a:xfrm>
          <a:off x="4124960" y="1648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50E52D60-F843-4CC5-9516-016FFEBC3818}"/>
            </a:ext>
          </a:extLst>
        </xdr:cNvPr>
        <xdr:cNvCxnSpPr/>
      </xdr:nvCxnSpPr>
      <xdr:spPr>
        <a:xfrm>
          <a:off x="4020820" y="16704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F97AEAC7-E7DE-4CAE-B56B-2BC4E9626D08}"/>
            </a:ext>
          </a:extLst>
        </xdr:cNvPr>
        <xdr:cNvSpPr txBox="1"/>
      </xdr:nvSpPr>
      <xdr:spPr>
        <a:xfrm>
          <a:off x="4124960" y="17299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B64A8B89-AD8C-4DC5-9B43-92B85EAF43E5}"/>
            </a:ext>
          </a:extLst>
        </xdr:cNvPr>
        <xdr:cNvSpPr/>
      </xdr:nvSpPr>
      <xdr:spPr>
        <a:xfrm>
          <a:off x="403606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CFF0F72A-2CC8-46A3-83F8-587CDEDBCB29}"/>
            </a:ext>
          </a:extLst>
        </xdr:cNvPr>
        <xdr:cNvSpPr/>
      </xdr:nvSpPr>
      <xdr:spPr>
        <a:xfrm>
          <a:off x="3312160" y="174199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DAA8E6A0-21EA-4E7C-BB7C-34D622DF9A06}"/>
            </a:ext>
          </a:extLst>
        </xdr:cNvPr>
        <xdr:cNvSpPr/>
      </xdr:nvSpPr>
      <xdr:spPr>
        <a:xfrm>
          <a:off x="251460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4A9F0108-BD4A-4C8C-8703-4A56E41B7737}"/>
            </a:ext>
          </a:extLst>
        </xdr:cNvPr>
        <xdr:cNvSpPr/>
      </xdr:nvSpPr>
      <xdr:spPr>
        <a:xfrm>
          <a:off x="1739900" y="17358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415" name="フローチャート: 判断 414">
          <a:extLst>
            <a:ext uri="{FF2B5EF4-FFF2-40B4-BE49-F238E27FC236}">
              <a16:creationId xmlns:a16="http://schemas.microsoft.com/office/drawing/2014/main" id="{7F83303B-4838-48A0-A827-CE50FEB26222}"/>
            </a:ext>
          </a:extLst>
        </xdr:cNvPr>
        <xdr:cNvSpPr/>
      </xdr:nvSpPr>
      <xdr:spPr>
        <a:xfrm>
          <a:off x="965200" y="174351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E1E3F3C-01D1-45C3-827F-373586D27EB8}"/>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1EC5426-961E-4F87-94E5-1583379A087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0B014BB-EBD9-4920-872C-5209B00AA5BD}"/>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BECC405-7100-4622-8718-DF195EB46A9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2B7C196-8D80-4347-ADA4-83A4956E93C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95886</xdr:rowOff>
    </xdr:from>
    <xdr:to>
      <xdr:col>24</xdr:col>
      <xdr:colOff>114300</xdr:colOff>
      <xdr:row>109</xdr:row>
      <xdr:rowOff>26036</xdr:rowOff>
    </xdr:to>
    <xdr:sp macro="" textlink="">
      <xdr:nvSpPr>
        <xdr:cNvPr id="421" name="楕円 420">
          <a:extLst>
            <a:ext uri="{FF2B5EF4-FFF2-40B4-BE49-F238E27FC236}">
              <a16:creationId xmlns:a16="http://schemas.microsoft.com/office/drawing/2014/main" id="{7F9A2B87-EF9C-49EF-91A9-C3A42DCAFBCA}"/>
            </a:ext>
          </a:extLst>
        </xdr:cNvPr>
        <xdr:cNvSpPr/>
      </xdr:nvSpPr>
      <xdr:spPr>
        <a:xfrm>
          <a:off x="4036060" y="18201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10813</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71EAC555-9281-47D0-8E11-60EDF4BD1645}"/>
            </a:ext>
          </a:extLst>
        </xdr:cNvPr>
        <xdr:cNvSpPr txBox="1"/>
      </xdr:nvSpPr>
      <xdr:spPr>
        <a:xfrm>
          <a:off x="4124960" y="18115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76836</xdr:rowOff>
    </xdr:from>
    <xdr:to>
      <xdr:col>20</xdr:col>
      <xdr:colOff>38100</xdr:colOff>
      <xdr:row>109</xdr:row>
      <xdr:rowOff>6986</xdr:rowOff>
    </xdr:to>
    <xdr:sp macro="" textlink="">
      <xdr:nvSpPr>
        <xdr:cNvPr id="423" name="楕円 422">
          <a:extLst>
            <a:ext uri="{FF2B5EF4-FFF2-40B4-BE49-F238E27FC236}">
              <a16:creationId xmlns:a16="http://schemas.microsoft.com/office/drawing/2014/main" id="{8B5A7D53-63AD-4272-85C1-B6F945157B6A}"/>
            </a:ext>
          </a:extLst>
        </xdr:cNvPr>
        <xdr:cNvSpPr/>
      </xdr:nvSpPr>
      <xdr:spPr>
        <a:xfrm>
          <a:off x="3312160" y="181819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127636</xdr:rowOff>
    </xdr:from>
    <xdr:to>
      <xdr:col>24</xdr:col>
      <xdr:colOff>63500</xdr:colOff>
      <xdr:row>108</xdr:row>
      <xdr:rowOff>146686</xdr:rowOff>
    </xdr:to>
    <xdr:cxnSp macro="">
      <xdr:nvCxnSpPr>
        <xdr:cNvPr id="424" name="直線コネクタ 423">
          <a:extLst>
            <a:ext uri="{FF2B5EF4-FFF2-40B4-BE49-F238E27FC236}">
              <a16:creationId xmlns:a16="http://schemas.microsoft.com/office/drawing/2014/main" id="{7F32C907-A2B8-4053-99FC-28642004806B}"/>
            </a:ext>
          </a:extLst>
        </xdr:cNvPr>
        <xdr:cNvCxnSpPr/>
      </xdr:nvCxnSpPr>
      <xdr:spPr>
        <a:xfrm>
          <a:off x="3355340" y="18232756"/>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36830</xdr:rowOff>
    </xdr:from>
    <xdr:to>
      <xdr:col>15</xdr:col>
      <xdr:colOff>101600</xdr:colOff>
      <xdr:row>108</xdr:row>
      <xdr:rowOff>138430</xdr:rowOff>
    </xdr:to>
    <xdr:sp macro="" textlink="">
      <xdr:nvSpPr>
        <xdr:cNvPr id="425" name="楕円 424">
          <a:extLst>
            <a:ext uri="{FF2B5EF4-FFF2-40B4-BE49-F238E27FC236}">
              <a16:creationId xmlns:a16="http://schemas.microsoft.com/office/drawing/2014/main" id="{4D74705C-BE50-4EFD-A616-9C3616B044ED}"/>
            </a:ext>
          </a:extLst>
        </xdr:cNvPr>
        <xdr:cNvSpPr/>
      </xdr:nvSpPr>
      <xdr:spPr>
        <a:xfrm>
          <a:off x="25146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87630</xdr:rowOff>
    </xdr:from>
    <xdr:to>
      <xdr:col>19</xdr:col>
      <xdr:colOff>177800</xdr:colOff>
      <xdr:row>108</xdr:row>
      <xdr:rowOff>127636</xdr:rowOff>
    </xdr:to>
    <xdr:cxnSp macro="">
      <xdr:nvCxnSpPr>
        <xdr:cNvPr id="426" name="直線コネクタ 425">
          <a:extLst>
            <a:ext uri="{FF2B5EF4-FFF2-40B4-BE49-F238E27FC236}">
              <a16:creationId xmlns:a16="http://schemas.microsoft.com/office/drawing/2014/main" id="{85F706E1-75F6-4FF2-84AA-6B28D74A92C5}"/>
            </a:ext>
          </a:extLst>
        </xdr:cNvPr>
        <xdr:cNvCxnSpPr/>
      </xdr:nvCxnSpPr>
      <xdr:spPr>
        <a:xfrm>
          <a:off x="2565400" y="18192750"/>
          <a:ext cx="78994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164464</xdr:rowOff>
    </xdr:from>
    <xdr:to>
      <xdr:col>10</xdr:col>
      <xdr:colOff>165100</xdr:colOff>
      <xdr:row>108</xdr:row>
      <xdr:rowOff>94614</xdr:rowOff>
    </xdr:to>
    <xdr:sp macro="" textlink="">
      <xdr:nvSpPr>
        <xdr:cNvPr id="427" name="楕円 426">
          <a:extLst>
            <a:ext uri="{FF2B5EF4-FFF2-40B4-BE49-F238E27FC236}">
              <a16:creationId xmlns:a16="http://schemas.microsoft.com/office/drawing/2014/main" id="{235D1480-BC05-45A4-AB98-ADD8849D18EC}"/>
            </a:ext>
          </a:extLst>
        </xdr:cNvPr>
        <xdr:cNvSpPr/>
      </xdr:nvSpPr>
      <xdr:spPr>
        <a:xfrm>
          <a:off x="1739900" y="18101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43814</xdr:rowOff>
    </xdr:from>
    <xdr:to>
      <xdr:col>15</xdr:col>
      <xdr:colOff>50800</xdr:colOff>
      <xdr:row>108</xdr:row>
      <xdr:rowOff>87630</xdr:rowOff>
    </xdr:to>
    <xdr:cxnSp macro="">
      <xdr:nvCxnSpPr>
        <xdr:cNvPr id="428" name="直線コネクタ 427">
          <a:extLst>
            <a:ext uri="{FF2B5EF4-FFF2-40B4-BE49-F238E27FC236}">
              <a16:creationId xmlns:a16="http://schemas.microsoft.com/office/drawing/2014/main" id="{69363E8C-1E44-40CB-AD49-D79C50DCED3C}"/>
            </a:ext>
          </a:extLst>
        </xdr:cNvPr>
        <xdr:cNvCxnSpPr/>
      </xdr:nvCxnSpPr>
      <xdr:spPr>
        <a:xfrm>
          <a:off x="1790700" y="18148934"/>
          <a:ext cx="7747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122555</xdr:rowOff>
    </xdr:from>
    <xdr:to>
      <xdr:col>6</xdr:col>
      <xdr:colOff>38100</xdr:colOff>
      <xdr:row>108</xdr:row>
      <xdr:rowOff>52705</xdr:rowOff>
    </xdr:to>
    <xdr:sp macro="" textlink="">
      <xdr:nvSpPr>
        <xdr:cNvPr id="429" name="楕円 428">
          <a:extLst>
            <a:ext uri="{FF2B5EF4-FFF2-40B4-BE49-F238E27FC236}">
              <a16:creationId xmlns:a16="http://schemas.microsoft.com/office/drawing/2014/main" id="{E984AD36-15EA-40C4-B6F8-F714E1B67582}"/>
            </a:ext>
          </a:extLst>
        </xdr:cNvPr>
        <xdr:cNvSpPr/>
      </xdr:nvSpPr>
      <xdr:spPr>
        <a:xfrm>
          <a:off x="965200" y="18060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1905</xdr:rowOff>
    </xdr:from>
    <xdr:to>
      <xdr:col>10</xdr:col>
      <xdr:colOff>114300</xdr:colOff>
      <xdr:row>108</xdr:row>
      <xdr:rowOff>43814</xdr:rowOff>
    </xdr:to>
    <xdr:cxnSp macro="">
      <xdr:nvCxnSpPr>
        <xdr:cNvPr id="430" name="直線コネクタ 429">
          <a:extLst>
            <a:ext uri="{FF2B5EF4-FFF2-40B4-BE49-F238E27FC236}">
              <a16:creationId xmlns:a16="http://schemas.microsoft.com/office/drawing/2014/main" id="{70817154-FB53-4FA9-B1DF-D99C3E506671}"/>
            </a:ext>
          </a:extLst>
        </xdr:cNvPr>
        <xdr:cNvCxnSpPr/>
      </xdr:nvCxnSpPr>
      <xdr:spPr>
        <a:xfrm>
          <a:off x="1008380" y="18107025"/>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5554219E-DC76-4F1B-9C06-96E23A499F02}"/>
            </a:ext>
          </a:extLst>
        </xdr:cNvPr>
        <xdr:cNvSpPr txBox="1"/>
      </xdr:nvSpPr>
      <xdr:spPr>
        <a:xfrm>
          <a:off x="3170564"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D210703D-63DC-4E70-BE39-5DF17161B689}"/>
            </a:ext>
          </a:extLst>
        </xdr:cNvPr>
        <xdr:cNvSpPr txBox="1"/>
      </xdr:nvSpPr>
      <xdr:spPr>
        <a:xfrm>
          <a:off x="238570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20E1F057-EA27-4B1A-9001-347F2DBE4AEF}"/>
            </a:ext>
          </a:extLst>
        </xdr:cNvPr>
        <xdr:cNvSpPr txBox="1"/>
      </xdr:nvSpPr>
      <xdr:spPr>
        <a:xfrm>
          <a:off x="161100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434" name="n_4aveValue【市民会館】&#10;有形固定資産減価償却率">
          <a:extLst>
            <a:ext uri="{FF2B5EF4-FFF2-40B4-BE49-F238E27FC236}">
              <a16:creationId xmlns:a16="http://schemas.microsoft.com/office/drawing/2014/main" id="{9624BF5D-B781-4A6B-B039-E72706286DAA}"/>
            </a:ext>
          </a:extLst>
        </xdr:cNvPr>
        <xdr:cNvSpPr txBox="1"/>
      </xdr:nvSpPr>
      <xdr:spPr>
        <a:xfrm>
          <a:off x="836304" y="1721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169563</xdr:rowOff>
    </xdr:from>
    <xdr:ext cx="405111" cy="259045"/>
    <xdr:sp macro="" textlink="">
      <xdr:nvSpPr>
        <xdr:cNvPr id="435" name="n_1mainValue【市民会館】&#10;有形固定資産減価償却率">
          <a:extLst>
            <a:ext uri="{FF2B5EF4-FFF2-40B4-BE49-F238E27FC236}">
              <a16:creationId xmlns:a16="http://schemas.microsoft.com/office/drawing/2014/main" id="{4D922461-F881-40E0-90F3-13AE20DD06E7}"/>
            </a:ext>
          </a:extLst>
        </xdr:cNvPr>
        <xdr:cNvSpPr txBox="1"/>
      </xdr:nvSpPr>
      <xdr:spPr>
        <a:xfrm>
          <a:off x="3170564" y="1827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129557</xdr:rowOff>
    </xdr:from>
    <xdr:ext cx="405111" cy="259045"/>
    <xdr:sp macro="" textlink="">
      <xdr:nvSpPr>
        <xdr:cNvPr id="436" name="n_2mainValue【市民会館】&#10;有形固定資産減価償却率">
          <a:extLst>
            <a:ext uri="{FF2B5EF4-FFF2-40B4-BE49-F238E27FC236}">
              <a16:creationId xmlns:a16="http://schemas.microsoft.com/office/drawing/2014/main" id="{A5EE1699-5314-4BA5-B775-13908D237E53}"/>
            </a:ext>
          </a:extLst>
        </xdr:cNvPr>
        <xdr:cNvSpPr txBox="1"/>
      </xdr:nvSpPr>
      <xdr:spPr>
        <a:xfrm>
          <a:off x="238570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85741</xdr:rowOff>
    </xdr:from>
    <xdr:ext cx="405111" cy="259045"/>
    <xdr:sp macro="" textlink="">
      <xdr:nvSpPr>
        <xdr:cNvPr id="437" name="n_3mainValue【市民会館】&#10;有形固定資産減価償却率">
          <a:extLst>
            <a:ext uri="{FF2B5EF4-FFF2-40B4-BE49-F238E27FC236}">
              <a16:creationId xmlns:a16="http://schemas.microsoft.com/office/drawing/2014/main" id="{CB5CDC5C-E49D-4B83-BBC5-2B00A3D0B4DA}"/>
            </a:ext>
          </a:extLst>
        </xdr:cNvPr>
        <xdr:cNvSpPr txBox="1"/>
      </xdr:nvSpPr>
      <xdr:spPr>
        <a:xfrm>
          <a:off x="1611004" y="18190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43832</xdr:rowOff>
    </xdr:from>
    <xdr:ext cx="405111" cy="259045"/>
    <xdr:sp macro="" textlink="">
      <xdr:nvSpPr>
        <xdr:cNvPr id="438" name="n_4mainValue【市民会館】&#10;有形固定資産減価償却率">
          <a:extLst>
            <a:ext uri="{FF2B5EF4-FFF2-40B4-BE49-F238E27FC236}">
              <a16:creationId xmlns:a16="http://schemas.microsoft.com/office/drawing/2014/main" id="{592869AD-FAEE-44D4-A0B5-E32FE283D7F1}"/>
            </a:ext>
          </a:extLst>
        </xdr:cNvPr>
        <xdr:cNvSpPr txBox="1"/>
      </xdr:nvSpPr>
      <xdr:spPr>
        <a:xfrm>
          <a:off x="836304" y="181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4D8C1F1C-78BF-457C-AB7F-FE65745F94F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2AC7DABB-2C60-4AB9-83C0-FC702237254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E65AD1E0-3593-4D6F-8582-66EFF9D9686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A80633C3-F10B-4F55-B0BD-34FFAEBF0F6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4B29458-25BF-43FA-86CE-BAB4C0DDAEE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C7631C50-2C40-4B6A-936E-859047580B3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73F5353A-BC66-45D0-9E37-A338E3BC2D7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9FBBA8FA-DEDD-40B4-A1AA-E42960206F6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B6B4CD28-7317-4684-B964-AF0EA0DDC149}"/>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1197800E-A5ED-4972-A91A-DF67B943E00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FDD5BF57-728B-459D-8FBE-4F0E78DBC93E}"/>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4FEEDEF4-06B7-4CE3-A7F6-4458B034BD6E}"/>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587B2EAB-9B07-4491-8280-68241DAC74AC}"/>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B8EF4373-F891-4A54-ABFF-0B2087DC1E01}"/>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006C36A5-9E75-4324-BD62-C68CBE0F88AB}"/>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CB3034DD-26FD-4295-A6E6-FFBE785EC7C6}"/>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438BA784-A490-4AB6-A80D-DE999D130C18}"/>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A031CA67-EBD4-4087-80F0-653699E7977F}"/>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8B1AB01D-BB53-43B5-B9B9-CCFF1DE71009}"/>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9541C162-E5AB-43E8-A70C-74502BA1439B}"/>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E9485CEB-B6CF-472F-978A-193F62F6A719}"/>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F4A7F22D-4D02-4B67-8300-CAFDE3A38585}"/>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CE6C94A3-1974-4854-BC04-86418D17D21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5BE67FEE-EAF2-4916-A88A-71B724537010}"/>
            </a:ext>
          </a:extLst>
        </xdr:cNvPr>
        <xdr:cNvCxnSpPr/>
      </xdr:nvCxnSpPr>
      <xdr:spPr>
        <a:xfrm flipV="1">
          <a:off x="9219565" y="16813530"/>
          <a:ext cx="0" cy="14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275D31C5-99BE-499F-9EEE-E3522DDF244C}"/>
            </a:ext>
          </a:extLst>
        </xdr:cNvPr>
        <xdr:cNvSpPr txBox="1"/>
      </xdr:nvSpPr>
      <xdr:spPr>
        <a:xfrm>
          <a:off x="9258300" y="1823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56FA0ABE-1E8E-4E48-80FC-92E74399E715}"/>
            </a:ext>
          </a:extLst>
        </xdr:cNvPr>
        <xdr:cNvCxnSpPr/>
      </xdr:nvCxnSpPr>
      <xdr:spPr>
        <a:xfrm>
          <a:off x="9154160" y="1822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D7A9ECC0-2497-428B-8EAB-871B5C3618E3}"/>
            </a:ext>
          </a:extLst>
        </xdr:cNvPr>
        <xdr:cNvSpPr txBox="1"/>
      </xdr:nvSpPr>
      <xdr:spPr>
        <a:xfrm>
          <a:off x="9258300" y="1659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2CEE46EB-DB54-48C6-9C52-C9D48EE36460}"/>
            </a:ext>
          </a:extLst>
        </xdr:cNvPr>
        <xdr:cNvCxnSpPr/>
      </xdr:nvCxnSpPr>
      <xdr:spPr>
        <a:xfrm>
          <a:off x="9154160" y="1681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FD6EC776-B537-4A82-81C1-0207BCB47BDD}"/>
            </a:ext>
          </a:extLst>
        </xdr:cNvPr>
        <xdr:cNvSpPr txBox="1"/>
      </xdr:nvSpPr>
      <xdr:spPr>
        <a:xfrm>
          <a:off x="9258300" y="1784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19E45B04-94A0-4ABB-9392-86D13F79337D}"/>
            </a:ext>
          </a:extLst>
        </xdr:cNvPr>
        <xdr:cNvSpPr/>
      </xdr:nvSpPr>
      <xdr:spPr>
        <a:xfrm>
          <a:off x="9192260" y="179857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2E62F522-81BD-4087-9608-54AD35E678C8}"/>
            </a:ext>
          </a:extLst>
        </xdr:cNvPr>
        <xdr:cNvSpPr/>
      </xdr:nvSpPr>
      <xdr:spPr>
        <a:xfrm>
          <a:off x="8445500" y="1798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3459B38B-D3E1-4C3D-8B60-44BBEAC3578C}"/>
            </a:ext>
          </a:extLst>
        </xdr:cNvPr>
        <xdr:cNvSpPr/>
      </xdr:nvSpPr>
      <xdr:spPr>
        <a:xfrm>
          <a:off x="7670800" y="179793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B9FF0E56-83BE-40B4-9764-7F78D20EADB8}"/>
            </a:ext>
          </a:extLst>
        </xdr:cNvPr>
        <xdr:cNvSpPr/>
      </xdr:nvSpPr>
      <xdr:spPr>
        <a:xfrm>
          <a:off x="6873240" y="1797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72" name="フローチャート: 判断 471">
          <a:extLst>
            <a:ext uri="{FF2B5EF4-FFF2-40B4-BE49-F238E27FC236}">
              <a16:creationId xmlns:a16="http://schemas.microsoft.com/office/drawing/2014/main" id="{4485EECF-8271-4E09-91B3-DDF021A97397}"/>
            </a:ext>
          </a:extLst>
        </xdr:cNvPr>
        <xdr:cNvSpPr/>
      </xdr:nvSpPr>
      <xdr:spPr>
        <a:xfrm>
          <a:off x="6098540" y="1795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B46165C-6B21-481D-A106-DC854B58636E}"/>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5087EF7-3165-4E21-9C64-22930FD97715}"/>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2AD154D-DDC3-42A9-A77A-A05BF198718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9A875F17-261F-4A7D-8A2C-2220A970F852}"/>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5D8B1C2C-25FA-4C9E-894F-B5627B2C4232}"/>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74930</xdr:rowOff>
    </xdr:from>
    <xdr:to>
      <xdr:col>55</xdr:col>
      <xdr:colOff>50800</xdr:colOff>
      <xdr:row>108</xdr:row>
      <xdr:rowOff>5080</xdr:rowOff>
    </xdr:to>
    <xdr:sp macro="" textlink="">
      <xdr:nvSpPr>
        <xdr:cNvPr id="478" name="楕円 477">
          <a:extLst>
            <a:ext uri="{FF2B5EF4-FFF2-40B4-BE49-F238E27FC236}">
              <a16:creationId xmlns:a16="http://schemas.microsoft.com/office/drawing/2014/main" id="{9C8DC2B6-2772-458A-8DF5-9D6CB158669B}"/>
            </a:ext>
          </a:extLst>
        </xdr:cNvPr>
        <xdr:cNvSpPr/>
      </xdr:nvSpPr>
      <xdr:spPr>
        <a:xfrm>
          <a:off x="9192260" y="18012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53357</xdr:rowOff>
    </xdr:from>
    <xdr:ext cx="469744" cy="259045"/>
    <xdr:sp macro="" textlink="">
      <xdr:nvSpPr>
        <xdr:cNvPr id="479" name="【市民会館】&#10;一人当たり面積該当値テキスト">
          <a:extLst>
            <a:ext uri="{FF2B5EF4-FFF2-40B4-BE49-F238E27FC236}">
              <a16:creationId xmlns:a16="http://schemas.microsoft.com/office/drawing/2014/main" id="{FCC420F1-7B43-4F9F-850C-A8EDDB8892D5}"/>
            </a:ext>
          </a:extLst>
        </xdr:cNvPr>
        <xdr:cNvSpPr txBox="1"/>
      </xdr:nvSpPr>
      <xdr:spPr>
        <a:xfrm>
          <a:off x="9258300" y="1799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77470</xdr:rowOff>
    </xdr:from>
    <xdr:to>
      <xdr:col>50</xdr:col>
      <xdr:colOff>165100</xdr:colOff>
      <xdr:row>108</xdr:row>
      <xdr:rowOff>7620</xdr:rowOff>
    </xdr:to>
    <xdr:sp macro="" textlink="">
      <xdr:nvSpPr>
        <xdr:cNvPr id="480" name="楕円 479">
          <a:extLst>
            <a:ext uri="{FF2B5EF4-FFF2-40B4-BE49-F238E27FC236}">
              <a16:creationId xmlns:a16="http://schemas.microsoft.com/office/drawing/2014/main" id="{484F415E-9117-42E6-A174-A2B90EAAC97C}"/>
            </a:ext>
          </a:extLst>
        </xdr:cNvPr>
        <xdr:cNvSpPr/>
      </xdr:nvSpPr>
      <xdr:spPr>
        <a:xfrm>
          <a:off x="8445500" y="18014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125730</xdr:rowOff>
    </xdr:from>
    <xdr:to>
      <xdr:col>55</xdr:col>
      <xdr:colOff>0</xdr:colOff>
      <xdr:row>107</xdr:row>
      <xdr:rowOff>128270</xdr:rowOff>
    </xdr:to>
    <xdr:cxnSp macro="">
      <xdr:nvCxnSpPr>
        <xdr:cNvPr id="481" name="直線コネクタ 480">
          <a:extLst>
            <a:ext uri="{FF2B5EF4-FFF2-40B4-BE49-F238E27FC236}">
              <a16:creationId xmlns:a16="http://schemas.microsoft.com/office/drawing/2014/main" id="{A4443DB6-81B3-4EAE-A979-B9C9231CAE05}"/>
            </a:ext>
          </a:extLst>
        </xdr:cNvPr>
        <xdr:cNvCxnSpPr/>
      </xdr:nvCxnSpPr>
      <xdr:spPr>
        <a:xfrm flipV="1">
          <a:off x="8496300" y="18063210"/>
          <a:ext cx="7239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80011</xdr:rowOff>
    </xdr:from>
    <xdr:to>
      <xdr:col>46</xdr:col>
      <xdr:colOff>38100</xdr:colOff>
      <xdr:row>108</xdr:row>
      <xdr:rowOff>10161</xdr:rowOff>
    </xdr:to>
    <xdr:sp macro="" textlink="">
      <xdr:nvSpPr>
        <xdr:cNvPr id="482" name="楕円 481">
          <a:extLst>
            <a:ext uri="{FF2B5EF4-FFF2-40B4-BE49-F238E27FC236}">
              <a16:creationId xmlns:a16="http://schemas.microsoft.com/office/drawing/2014/main" id="{71E1F0BF-5CA3-4580-A8C0-A906E252DDE0}"/>
            </a:ext>
          </a:extLst>
        </xdr:cNvPr>
        <xdr:cNvSpPr/>
      </xdr:nvSpPr>
      <xdr:spPr>
        <a:xfrm>
          <a:off x="7670800" y="180174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128270</xdr:rowOff>
    </xdr:from>
    <xdr:to>
      <xdr:col>50</xdr:col>
      <xdr:colOff>114300</xdr:colOff>
      <xdr:row>107</xdr:row>
      <xdr:rowOff>130811</xdr:rowOff>
    </xdr:to>
    <xdr:cxnSp macro="">
      <xdr:nvCxnSpPr>
        <xdr:cNvPr id="483" name="直線コネクタ 482">
          <a:extLst>
            <a:ext uri="{FF2B5EF4-FFF2-40B4-BE49-F238E27FC236}">
              <a16:creationId xmlns:a16="http://schemas.microsoft.com/office/drawing/2014/main" id="{9902956E-1786-4AA3-B2B7-D96E180E6453}"/>
            </a:ext>
          </a:extLst>
        </xdr:cNvPr>
        <xdr:cNvCxnSpPr/>
      </xdr:nvCxnSpPr>
      <xdr:spPr>
        <a:xfrm flipV="1">
          <a:off x="7713980" y="18065750"/>
          <a:ext cx="78232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116839</xdr:rowOff>
    </xdr:from>
    <xdr:to>
      <xdr:col>41</xdr:col>
      <xdr:colOff>101600</xdr:colOff>
      <xdr:row>108</xdr:row>
      <xdr:rowOff>46989</xdr:rowOff>
    </xdr:to>
    <xdr:sp macro="" textlink="">
      <xdr:nvSpPr>
        <xdr:cNvPr id="484" name="楕円 483">
          <a:extLst>
            <a:ext uri="{FF2B5EF4-FFF2-40B4-BE49-F238E27FC236}">
              <a16:creationId xmlns:a16="http://schemas.microsoft.com/office/drawing/2014/main" id="{CD7AD5B4-1200-49CD-A9A3-F1E9830D749F}"/>
            </a:ext>
          </a:extLst>
        </xdr:cNvPr>
        <xdr:cNvSpPr/>
      </xdr:nvSpPr>
      <xdr:spPr>
        <a:xfrm>
          <a:off x="6873240" y="180543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130811</xdr:rowOff>
    </xdr:from>
    <xdr:to>
      <xdr:col>45</xdr:col>
      <xdr:colOff>177800</xdr:colOff>
      <xdr:row>107</xdr:row>
      <xdr:rowOff>167639</xdr:rowOff>
    </xdr:to>
    <xdr:cxnSp macro="">
      <xdr:nvCxnSpPr>
        <xdr:cNvPr id="485" name="直線コネクタ 484">
          <a:extLst>
            <a:ext uri="{FF2B5EF4-FFF2-40B4-BE49-F238E27FC236}">
              <a16:creationId xmlns:a16="http://schemas.microsoft.com/office/drawing/2014/main" id="{D5E60F10-C57E-4E70-B470-C5FBD030A078}"/>
            </a:ext>
          </a:extLst>
        </xdr:cNvPr>
        <xdr:cNvCxnSpPr/>
      </xdr:nvCxnSpPr>
      <xdr:spPr>
        <a:xfrm flipV="1">
          <a:off x="6924040" y="18068291"/>
          <a:ext cx="789940" cy="3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119380</xdr:rowOff>
    </xdr:from>
    <xdr:to>
      <xdr:col>36</xdr:col>
      <xdr:colOff>165100</xdr:colOff>
      <xdr:row>108</xdr:row>
      <xdr:rowOff>49530</xdr:rowOff>
    </xdr:to>
    <xdr:sp macro="" textlink="">
      <xdr:nvSpPr>
        <xdr:cNvPr id="486" name="楕円 485">
          <a:extLst>
            <a:ext uri="{FF2B5EF4-FFF2-40B4-BE49-F238E27FC236}">
              <a16:creationId xmlns:a16="http://schemas.microsoft.com/office/drawing/2014/main" id="{F47C0B29-147F-4068-98BB-3395E67AE50B}"/>
            </a:ext>
          </a:extLst>
        </xdr:cNvPr>
        <xdr:cNvSpPr/>
      </xdr:nvSpPr>
      <xdr:spPr>
        <a:xfrm>
          <a:off x="6098540" y="18056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167639</xdr:rowOff>
    </xdr:from>
    <xdr:to>
      <xdr:col>41</xdr:col>
      <xdr:colOff>50800</xdr:colOff>
      <xdr:row>107</xdr:row>
      <xdr:rowOff>170180</xdr:rowOff>
    </xdr:to>
    <xdr:cxnSp macro="">
      <xdr:nvCxnSpPr>
        <xdr:cNvPr id="487" name="直線コネクタ 486">
          <a:extLst>
            <a:ext uri="{FF2B5EF4-FFF2-40B4-BE49-F238E27FC236}">
              <a16:creationId xmlns:a16="http://schemas.microsoft.com/office/drawing/2014/main" id="{45D312ED-AAC3-4402-821F-F7437515D0C1}"/>
            </a:ext>
          </a:extLst>
        </xdr:cNvPr>
        <xdr:cNvCxnSpPr/>
      </xdr:nvCxnSpPr>
      <xdr:spPr>
        <a:xfrm flipV="1">
          <a:off x="6149340" y="18105119"/>
          <a:ext cx="7747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9CD419F9-4AC7-4E71-B14A-88B87F0B15E7}"/>
            </a:ext>
          </a:extLst>
        </xdr:cNvPr>
        <xdr:cNvSpPr txBox="1"/>
      </xdr:nvSpPr>
      <xdr:spPr>
        <a:xfrm>
          <a:off x="827158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8182545E-04BA-4658-B647-DE81C207C2C0}"/>
            </a:ext>
          </a:extLst>
        </xdr:cNvPr>
        <xdr:cNvSpPr txBox="1"/>
      </xdr:nvSpPr>
      <xdr:spPr>
        <a:xfrm>
          <a:off x="750958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054A2188-99A8-4718-B8D0-D0A1DDB3E857}"/>
            </a:ext>
          </a:extLst>
        </xdr:cNvPr>
        <xdr:cNvSpPr txBox="1"/>
      </xdr:nvSpPr>
      <xdr:spPr>
        <a:xfrm>
          <a:off x="67120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491" name="n_4aveValue【市民会館】&#10;一人当たり面積">
          <a:extLst>
            <a:ext uri="{FF2B5EF4-FFF2-40B4-BE49-F238E27FC236}">
              <a16:creationId xmlns:a16="http://schemas.microsoft.com/office/drawing/2014/main" id="{1FF3BEB2-56A3-4674-83E6-F5DCCD56C1D7}"/>
            </a:ext>
          </a:extLst>
        </xdr:cNvPr>
        <xdr:cNvSpPr txBox="1"/>
      </xdr:nvSpPr>
      <xdr:spPr>
        <a:xfrm>
          <a:off x="5937327" y="17736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170197</xdr:rowOff>
    </xdr:from>
    <xdr:ext cx="469744" cy="259045"/>
    <xdr:sp macro="" textlink="">
      <xdr:nvSpPr>
        <xdr:cNvPr id="492" name="n_1mainValue【市民会館】&#10;一人当たり面積">
          <a:extLst>
            <a:ext uri="{FF2B5EF4-FFF2-40B4-BE49-F238E27FC236}">
              <a16:creationId xmlns:a16="http://schemas.microsoft.com/office/drawing/2014/main" id="{D448835E-1137-4CD5-B6DA-797D002F076A}"/>
            </a:ext>
          </a:extLst>
        </xdr:cNvPr>
        <xdr:cNvSpPr txBox="1"/>
      </xdr:nvSpPr>
      <xdr:spPr>
        <a:xfrm>
          <a:off x="827158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1288</xdr:rowOff>
    </xdr:from>
    <xdr:ext cx="469744" cy="259045"/>
    <xdr:sp macro="" textlink="">
      <xdr:nvSpPr>
        <xdr:cNvPr id="493" name="n_2mainValue【市民会館】&#10;一人当たり面積">
          <a:extLst>
            <a:ext uri="{FF2B5EF4-FFF2-40B4-BE49-F238E27FC236}">
              <a16:creationId xmlns:a16="http://schemas.microsoft.com/office/drawing/2014/main" id="{F0755187-6935-4FB5-8CBC-BC499B2F7B88}"/>
            </a:ext>
          </a:extLst>
        </xdr:cNvPr>
        <xdr:cNvSpPr txBox="1"/>
      </xdr:nvSpPr>
      <xdr:spPr>
        <a:xfrm>
          <a:off x="7509587" y="1810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38116</xdr:rowOff>
    </xdr:from>
    <xdr:ext cx="469744" cy="259045"/>
    <xdr:sp macro="" textlink="">
      <xdr:nvSpPr>
        <xdr:cNvPr id="494" name="n_3mainValue【市民会館】&#10;一人当たり面積">
          <a:extLst>
            <a:ext uri="{FF2B5EF4-FFF2-40B4-BE49-F238E27FC236}">
              <a16:creationId xmlns:a16="http://schemas.microsoft.com/office/drawing/2014/main" id="{0585A762-2776-4970-A2BA-37F652D5127B}"/>
            </a:ext>
          </a:extLst>
        </xdr:cNvPr>
        <xdr:cNvSpPr txBox="1"/>
      </xdr:nvSpPr>
      <xdr:spPr>
        <a:xfrm>
          <a:off x="6712027" y="181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40657</xdr:rowOff>
    </xdr:from>
    <xdr:ext cx="469744" cy="259045"/>
    <xdr:sp macro="" textlink="">
      <xdr:nvSpPr>
        <xdr:cNvPr id="495" name="n_4mainValue【市民会館】&#10;一人当たり面積">
          <a:extLst>
            <a:ext uri="{FF2B5EF4-FFF2-40B4-BE49-F238E27FC236}">
              <a16:creationId xmlns:a16="http://schemas.microsoft.com/office/drawing/2014/main" id="{3A79FE72-8C98-4B88-9AB1-3E28377D975D}"/>
            </a:ext>
          </a:extLst>
        </xdr:cNvPr>
        <xdr:cNvSpPr txBox="1"/>
      </xdr:nvSpPr>
      <xdr:spPr>
        <a:xfrm>
          <a:off x="59373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AC2E3886-5FF1-4861-8537-80847964B49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304D91CC-7A7C-4513-8F83-4DE98FA4407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89B3B48F-0B1F-4FA3-9121-7D82722197A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1D31FE68-BDE6-4B1C-9075-6060D464243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41A38572-BAFD-4AE9-AB8E-755EF719CA2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EC1E9C67-F8D1-4CF4-989F-E9F9A564A26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541C2ACD-9A84-42C1-AB71-DA66ECF30BA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98463414-3516-4DF8-8BB4-90CD926775A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2CF1DA85-2DAA-447C-BE91-412F6A3BD45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0CBD9318-9A3D-41DC-BEF0-902D86BC08E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2C4FBCAC-E67E-4B0A-9D21-1C657DE227E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CE98F425-C067-4879-A589-A1D2D3FC37A1}"/>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216D3EB3-166E-4EC3-AD7F-493791846666}"/>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DEB637FD-FC9D-4A1A-A7DC-78101F729AC9}"/>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FD7AE4BE-C695-4C60-82DD-D45E65DE62B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8BCA6CD0-AC62-4C9D-94ED-D35E992443EB}"/>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49DDF47B-0169-4FD1-920E-17D01358D2F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849C3D2E-272E-478D-B0C2-1D9932F431D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0853D6DE-3995-43F5-B0EC-0469DFD2080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B32EEB3C-F806-47DB-81BE-26D9FD616717}"/>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9AC9E196-91C8-4100-B8BA-27D3C5E1B26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F369A565-FE79-4BE5-81FF-573E34B3CCF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55FE685C-BDB4-4BB6-B733-B4105999E79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38C4B280-75C2-4E0B-95B8-2724A9386C6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625A5350-EF3D-4583-9B40-82C02E761F38}"/>
            </a:ext>
          </a:extLst>
        </xdr:cNvPr>
        <xdr:cNvCxnSpPr/>
      </xdr:nvCxnSpPr>
      <xdr:spPr>
        <a:xfrm flipV="1">
          <a:off x="14375764" y="57073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7089CBC7-C655-46A3-A60F-E6D2B96245A8}"/>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969CECB3-5A99-4804-BF34-0B87EA6E92E8}"/>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6AE88E47-F7E4-4BFE-857A-5790C9F2ED6F}"/>
            </a:ext>
          </a:extLst>
        </xdr:cNvPr>
        <xdr:cNvSpPr txBox="1"/>
      </xdr:nvSpPr>
      <xdr:spPr>
        <a:xfrm>
          <a:off x="144145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887FBB2C-A64F-45B0-A369-FEB09D69EB9E}"/>
            </a:ext>
          </a:extLst>
        </xdr:cNvPr>
        <xdr:cNvCxnSpPr/>
      </xdr:nvCxnSpPr>
      <xdr:spPr>
        <a:xfrm>
          <a:off x="14287500" y="570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EB8ACBC5-CA62-40D5-8DB4-A30E23992AB9}"/>
            </a:ext>
          </a:extLst>
        </xdr:cNvPr>
        <xdr:cNvSpPr txBox="1"/>
      </xdr:nvSpPr>
      <xdr:spPr>
        <a:xfrm>
          <a:off x="144145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A98B7AAC-E632-4DD1-9BE5-6724FB2B6C37}"/>
            </a:ext>
          </a:extLst>
        </xdr:cNvPr>
        <xdr:cNvSpPr/>
      </xdr:nvSpPr>
      <xdr:spPr>
        <a:xfrm>
          <a:off x="14325600" y="63252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A2678620-86F8-44C1-86D9-E0A87646F2EA}"/>
            </a:ext>
          </a:extLst>
        </xdr:cNvPr>
        <xdr:cNvSpPr/>
      </xdr:nvSpPr>
      <xdr:spPr>
        <a:xfrm>
          <a:off x="13578840" y="6309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13CF8D3B-CDE8-425C-90D7-03EDDC11B721}"/>
            </a:ext>
          </a:extLst>
        </xdr:cNvPr>
        <xdr:cNvSpPr/>
      </xdr:nvSpPr>
      <xdr:spPr>
        <a:xfrm>
          <a:off x="12804140" y="634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CB85C358-F52F-49BC-A9E6-C73350FE2324}"/>
            </a:ext>
          </a:extLst>
        </xdr:cNvPr>
        <xdr:cNvSpPr/>
      </xdr:nvSpPr>
      <xdr:spPr>
        <a:xfrm>
          <a:off x="120294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30" name="フローチャート: 判断 529">
          <a:extLst>
            <a:ext uri="{FF2B5EF4-FFF2-40B4-BE49-F238E27FC236}">
              <a16:creationId xmlns:a16="http://schemas.microsoft.com/office/drawing/2014/main" id="{0D19A836-7271-4FAE-BEC3-7A8C919DB631}"/>
            </a:ext>
          </a:extLst>
        </xdr:cNvPr>
        <xdr:cNvSpPr/>
      </xdr:nvSpPr>
      <xdr:spPr>
        <a:xfrm>
          <a:off x="1123188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5394031-A3B4-40B6-A9D1-D3D552B41B6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D059FE4-AC2A-43B0-A61E-A940DC307C9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D81C345-6D0F-4B51-B885-571F73426D4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96843A1-9261-4C4D-8C87-9347131A978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3D763B32-1B78-43EC-BD0F-4F2EE0E4269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130175</xdr:rowOff>
    </xdr:from>
    <xdr:to>
      <xdr:col>85</xdr:col>
      <xdr:colOff>177800</xdr:colOff>
      <xdr:row>38</xdr:row>
      <xdr:rowOff>60325</xdr:rowOff>
    </xdr:to>
    <xdr:sp macro="" textlink="">
      <xdr:nvSpPr>
        <xdr:cNvPr id="536" name="楕円 535">
          <a:extLst>
            <a:ext uri="{FF2B5EF4-FFF2-40B4-BE49-F238E27FC236}">
              <a16:creationId xmlns:a16="http://schemas.microsoft.com/office/drawing/2014/main" id="{B0752227-7EB6-476D-AEBB-3145BE458CF3}"/>
            </a:ext>
          </a:extLst>
        </xdr:cNvPr>
        <xdr:cNvSpPr/>
      </xdr:nvSpPr>
      <xdr:spPr>
        <a:xfrm>
          <a:off x="14325600" y="63328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108602</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AEC702A6-DCDF-41EE-BDC2-480F8A481E50}"/>
            </a:ext>
          </a:extLst>
        </xdr:cNvPr>
        <xdr:cNvSpPr txBox="1"/>
      </xdr:nvSpPr>
      <xdr:spPr>
        <a:xfrm>
          <a:off x="14414500"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73025</xdr:rowOff>
    </xdr:from>
    <xdr:to>
      <xdr:col>81</xdr:col>
      <xdr:colOff>101600</xdr:colOff>
      <xdr:row>38</xdr:row>
      <xdr:rowOff>3175</xdr:rowOff>
    </xdr:to>
    <xdr:sp macro="" textlink="">
      <xdr:nvSpPr>
        <xdr:cNvPr id="538" name="楕円 537">
          <a:extLst>
            <a:ext uri="{FF2B5EF4-FFF2-40B4-BE49-F238E27FC236}">
              <a16:creationId xmlns:a16="http://schemas.microsoft.com/office/drawing/2014/main" id="{4153CEC7-A83E-4C15-B398-8D38F8A3BFEC}"/>
            </a:ext>
          </a:extLst>
        </xdr:cNvPr>
        <xdr:cNvSpPr/>
      </xdr:nvSpPr>
      <xdr:spPr>
        <a:xfrm>
          <a:off x="13578840" y="6275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123825</xdr:rowOff>
    </xdr:from>
    <xdr:to>
      <xdr:col>85</xdr:col>
      <xdr:colOff>127000</xdr:colOff>
      <xdr:row>38</xdr:row>
      <xdr:rowOff>9525</xdr:rowOff>
    </xdr:to>
    <xdr:cxnSp macro="">
      <xdr:nvCxnSpPr>
        <xdr:cNvPr id="539" name="直線コネクタ 538">
          <a:extLst>
            <a:ext uri="{FF2B5EF4-FFF2-40B4-BE49-F238E27FC236}">
              <a16:creationId xmlns:a16="http://schemas.microsoft.com/office/drawing/2014/main" id="{F99C7FE1-4EFE-4A55-9EED-BBFEF40B9B79}"/>
            </a:ext>
          </a:extLst>
        </xdr:cNvPr>
        <xdr:cNvCxnSpPr/>
      </xdr:nvCxnSpPr>
      <xdr:spPr>
        <a:xfrm>
          <a:off x="13629640" y="6326505"/>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168275</xdr:rowOff>
    </xdr:from>
    <xdr:to>
      <xdr:col>76</xdr:col>
      <xdr:colOff>165100</xdr:colOff>
      <xdr:row>37</xdr:row>
      <xdr:rowOff>98425</xdr:rowOff>
    </xdr:to>
    <xdr:sp macro="" textlink="">
      <xdr:nvSpPr>
        <xdr:cNvPr id="540" name="楕円 539">
          <a:extLst>
            <a:ext uri="{FF2B5EF4-FFF2-40B4-BE49-F238E27FC236}">
              <a16:creationId xmlns:a16="http://schemas.microsoft.com/office/drawing/2014/main" id="{1F73C33A-5DDA-4CC6-B620-7CE7306D13BA}"/>
            </a:ext>
          </a:extLst>
        </xdr:cNvPr>
        <xdr:cNvSpPr/>
      </xdr:nvSpPr>
      <xdr:spPr>
        <a:xfrm>
          <a:off x="12804140" y="6203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47625</xdr:rowOff>
    </xdr:from>
    <xdr:to>
      <xdr:col>81</xdr:col>
      <xdr:colOff>50800</xdr:colOff>
      <xdr:row>37</xdr:row>
      <xdr:rowOff>123825</xdr:rowOff>
    </xdr:to>
    <xdr:cxnSp macro="">
      <xdr:nvCxnSpPr>
        <xdr:cNvPr id="541" name="直線コネクタ 540">
          <a:extLst>
            <a:ext uri="{FF2B5EF4-FFF2-40B4-BE49-F238E27FC236}">
              <a16:creationId xmlns:a16="http://schemas.microsoft.com/office/drawing/2014/main" id="{3A324192-49AD-4575-BF98-DA4AE7C96AB6}"/>
            </a:ext>
          </a:extLst>
        </xdr:cNvPr>
        <xdr:cNvCxnSpPr/>
      </xdr:nvCxnSpPr>
      <xdr:spPr>
        <a:xfrm>
          <a:off x="12854940" y="6250305"/>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111125</xdr:rowOff>
    </xdr:from>
    <xdr:to>
      <xdr:col>72</xdr:col>
      <xdr:colOff>38100</xdr:colOff>
      <xdr:row>37</xdr:row>
      <xdr:rowOff>41275</xdr:rowOff>
    </xdr:to>
    <xdr:sp macro="" textlink="">
      <xdr:nvSpPr>
        <xdr:cNvPr id="542" name="楕円 541">
          <a:extLst>
            <a:ext uri="{FF2B5EF4-FFF2-40B4-BE49-F238E27FC236}">
              <a16:creationId xmlns:a16="http://schemas.microsoft.com/office/drawing/2014/main" id="{F2C60ACC-53B0-4669-83B9-44F4CB73A148}"/>
            </a:ext>
          </a:extLst>
        </xdr:cNvPr>
        <xdr:cNvSpPr/>
      </xdr:nvSpPr>
      <xdr:spPr>
        <a:xfrm>
          <a:off x="12029440" y="61461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161925</xdr:rowOff>
    </xdr:from>
    <xdr:to>
      <xdr:col>76</xdr:col>
      <xdr:colOff>114300</xdr:colOff>
      <xdr:row>37</xdr:row>
      <xdr:rowOff>47625</xdr:rowOff>
    </xdr:to>
    <xdr:cxnSp macro="">
      <xdr:nvCxnSpPr>
        <xdr:cNvPr id="543" name="直線コネクタ 542">
          <a:extLst>
            <a:ext uri="{FF2B5EF4-FFF2-40B4-BE49-F238E27FC236}">
              <a16:creationId xmlns:a16="http://schemas.microsoft.com/office/drawing/2014/main" id="{824BAF2F-ACAA-441C-A0DE-9AFC3A2ACD6A}"/>
            </a:ext>
          </a:extLst>
        </xdr:cNvPr>
        <xdr:cNvCxnSpPr/>
      </xdr:nvCxnSpPr>
      <xdr:spPr>
        <a:xfrm>
          <a:off x="12072620" y="6196965"/>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53975</xdr:rowOff>
    </xdr:from>
    <xdr:to>
      <xdr:col>67</xdr:col>
      <xdr:colOff>101600</xdr:colOff>
      <xdr:row>36</xdr:row>
      <xdr:rowOff>155575</xdr:rowOff>
    </xdr:to>
    <xdr:sp macro="" textlink="">
      <xdr:nvSpPr>
        <xdr:cNvPr id="544" name="楕円 543">
          <a:extLst>
            <a:ext uri="{FF2B5EF4-FFF2-40B4-BE49-F238E27FC236}">
              <a16:creationId xmlns:a16="http://schemas.microsoft.com/office/drawing/2014/main" id="{49376FDE-F4C0-4722-95CD-4A286BF8CD43}"/>
            </a:ext>
          </a:extLst>
        </xdr:cNvPr>
        <xdr:cNvSpPr/>
      </xdr:nvSpPr>
      <xdr:spPr>
        <a:xfrm>
          <a:off x="11231880" y="608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104775</xdr:rowOff>
    </xdr:from>
    <xdr:to>
      <xdr:col>71</xdr:col>
      <xdr:colOff>177800</xdr:colOff>
      <xdr:row>36</xdr:row>
      <xdr:rowOff>161925</xdr:rowOff>
    </xdr:to>
    <xdr:cxnSp macro="">
      <xdr:nvCxnSpPr>
        <xdr:cNvPr id="545" name="直線コネクタ 544">
          <a:extLst>
            <a:ext uri="{FF2B5EF4-FFF2-40B4-BE49-F238E27FC236}">
              <a16:creationId xmlns:a16="http://schemas.microsoft.com/office/drawing/2014/main" id="{66B5DAFC-F50F-437E-9CFB-4A424631B265}"/>
            </a:ext>
          </a:extLst>
        </xdr:cNvPr>
        <xdr:cNvCxnSpPr/>
      </xdr:nvCxnSpPr>
      <xdr:spPr>
        <a:xfrm>
          <a:off x="11282680" y="6139815"/>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2F8A9E2A-759F-4ACD-9563-61A6003A7E4E}"/>
            </a:ext>
          </a:extLst>
        </xdr:cNvPr>
        <xdr:cNvSpPr txBox="1"/>
      </xdr:nvSpPr>
      <xdr:spPr>
        <a:xfrm>
          <a:off x="13437244"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50FEA9CD-F957-437C-AA6B-C56283DAC9E1}"/>
            </a:ext>
          </a:extLst>
        </xdr:cNvPr>
        <xdr:cNvSpPr txBox="1"/>
      </xdr:nvSpPr>
      <xdr:spPr>
        <a:xfrm>
          <a:off x="1267524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8705BBCC-0EDA-48F5-BB1C-36574A5FD969}"/>
            </a:ext>
          </a:extLst>
        </xdr:cNvPr>
        <xdr:cNvSpPr txBox="1"/>
      </xdr:nvSpPr>
      <xdr:spPr>
        <a:xfrm>
          <a:off x="119005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B35EB00D-0514-494D-B356-D580DF874BDC}"/>
            </a:ext>
          </a:extLst>
        </xdr:cNvPr>
        <xdr:cNvSpPr txBox="1"/>
      </xdr:nvSpPr>
      <xdr:spPr>
        <a:xfrm>
          <a:off x="1110298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19702</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BE278F13-2368-4BF5-985F-E26498259992}"/>
            </a:ext>
          </a:extLst>
        </xdr:cNvPr>
        <xdr:cNvSpPr txBox="1"/>
      </xdr:nvSpPr>
      <xdr:spPr>
        <a:xfrm>
          <a:off x="134372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143263BE-9353-43EC-AE1E-773473612219}"/>
            </a:ext>
          </a:extLst>
        </xdr:cNvPr>
        <xdr:cNvSpPr txBox="1"/>
      </xdr:nvSpPr>
      <xdr:spPr>
        <a:xfrm>
          <a:off x="1267524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57802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E396AD2C-87DE-4724-8EB1-55C2395CF7D5}"/>
            </a:ext>
          </a:extLst>
        </xdr:cNvPr>
        <xdr:cNvSpPr txBox="1"/>
      </xdr:nvSpPr>
      <xdr:spPr>
        <a:xfrm>
          <a:off x="119005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652</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9F8B4435-2AED-471E-9D86-D495AEA9958A}"/>
            </a:ext>
          </a:extLst>
        </xdr:cNvPr>
        <xdr:cNvSpPr txBox="1"/>
      </xdr:nvSpPr>
      <xdr:spPr>
        <a:xfrm>
          <a:off x="11102984"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516D3CD6-89A1-46BD-A213-E1EF826EB2A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18D57361-93A6-4F0B-9B0F-E3EDA9E5F61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815DB236-4818-40F6-A397-D090133691E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9168B4B8-2A56-43C7-8D98-4F1CCF60B2E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F14BC9A2-DB3E-4589-8A0D-315366AEBDF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A042C9F9-8071-4475-A038-985F5D8142E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24A51192-3959-454F-9CF1-F22F8813D36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D3634AFB-559C-47E8-A4EA-52286A637DA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5AA64D4A-2379-4BB4-A1DE-25598C003EC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645F35A4-4EE0-4309-8EDF-12A1E1F56E1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51AE3E6A-86FD-4F21-88AF-E992B3C8835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897C0D9D-6D5A-4E47-B26C-9BB01BF4AB0E}"/>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85FAC7CA-32D1-4508-9F07-B820F7F98D98}"/>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269EC666-5A94-4AF0-B357-A5F431C1935A}"/>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923D1128-A376-4C14-8981-7CB3821B7041}"/>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B7F9DAF3-65D1-4B39-B5A7-9BED6E9307B6}"/>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4680F806-81C8-480D-91F1-C39AB4C39E48}"/>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C24C5513-4DA7-4DAD-9801-BE05C7FF0CDA}"/>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90F7E571-E6E7-4F64-A5F4-527DCA9B0E7A}"/>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8E29C053-F0E8-4A80-B04E-9F5566E2192E}"/>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2DD44A9-D2C1-47E0-8479-9DCC42A2B6A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FB218D24-0F6A-4CF2-813B-4E69415148A2}"/>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7E737C1B-D0C4-4632-AC03-AB2A294F99A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7B7D73AF-4BD0-485B-8466-3FB10DC80D92}"/>
            </a:ext>
          </a:extLst>
        </xdr:cNvPr>
        <xdr:cNvCxnSpPr/>
      </xdr:nvCxnSpPr>
      <xdr:spPr>
        <a:xfrm flipV="1">
          <a:off x="19509104" y="5796307"/>
          <a:ext cx="0" cy="127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3FDD31E9-EECC-4EBE-9D2F-58BC48930E67}"/>
            </a:ext>
          </a:extLst>
        </xdr:cNvPr>
        <xdr:cNvSpPr txBox="1"/>
      </xdr:nvSpPr>
      <xdr:spPr>
        <a:xfrm>
          <a:off x="19547840" y="70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0C69E5AB-98A3-4D8D-8500-45DA1EF677E9}"/>
            </a:ext>
          </a:extLst>
        </xdr:cNvPr>
        <xdr:cNvCxnSpPr/>
      </xdr:nvCxnSpPr>
      <xdr:spPr>
        <a:xfrm>
          <a:off x="19443700" y="707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0384D9A5-6202-449C-A6FA-4959B8A303A7}"/>
            </a:ext>
          </a:extLst>
        </xdr:cNvPr>
        <xdr:cNvSpPr txBox="1"/>
      </xdr:nvSpPr>
      <xdr:spPr>
        <a:xfrm>
          <a:off x="19547840" y="55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7A23BB16-460F-4B13-9E75-D5D6D686FC64}"/>
            </a:ext>
          </a:extLst>
        </xdr:cNvPr>
        <xdr:cNvCxnSpPr/>
      </xdr:nvCxnSpPr>
      <xdr:spPr>
        <a:xfrm>
          <a:off x="19443700" y="5796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FD3E06E6-5432-48EE-B87A-70B8C2E1E0FE}"/>
            </a:ext>
          </a:extLst>
        </xdr:cNvPr>
        <xdr:cNvSpPr txBox="1"/>
      </xdr:nvSpPr>
      <xdr:spPr>
        <a:xfrm>
          <a:off x="19547840" y="6653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E02A1EB8-37C3-4AE5-AFB7-8F1B89BCAFC3}"/>
            </a:ext>
          </a:extLst>
        </xdr:cNvPr>
        <xdr:cNvSpPr/>
      </xdr:nvSpPr>
      <xdr:spPr>
        <a:xfrm>
          <a:off x="19458940" y="6798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12FDF5C6-51F7-41C4-AD82-EB0026F1EDA2}"/>
            </a:ext>
          </a:extLst>
        </xdr:cNvPr>
        <xdr:cNvSpPr/>
      </xdr:nvSpPr>
      <xdr:spPr>
        <a:xfrm>
          <a:off x="1873504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F9B70A5C-85C2-4AAC-98CA-D06B992E9C17}"/>
            </a:ext>
          </a:extLst>
        </xdr:cNvPr>
        <xdr:cNvSpPr/>
      </xdr:nvSpPr>
      <xdr:spPr>
        <a:xfrm>
          <a:off x="17937480" y="6793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CDF220D6-95CE-4111-AD84-1ABFCDF3B9A6}"/>
            </a:ext>
          </a:extLst>
        </xdr:cNvPr>
        <xdr:cNvSpPr/>
      </xdr:nvSpPr>
      <xdr:spPr>
        <a:xfrm>
          <a:off x="17162780" y="681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87" name="フローチャート: 判断 586">
          <a:extLst>
            <a:ext uri="{FF2B5EF4-FFF2-40B4-BE49-F238E27FC236}">
              <a16:creationId xmlns:a16="http://schemas.microsoft.com/office/drawing/2014/main" id="{57156730-10DF-4D14-90BA-A77D0C21F25B}"/>
            </a:ext>
          </a:extLst>
        </xdr:cNvPr>
        <xdr:cNvSpPr/>
      </xdr:nvSpPr>
      <xdr:spPr>
        <a:xfrm>
          <a:off x="16388080" y="6811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F3E0CB0-2131-4E43-9ED4-76AE3179448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194DE48B-8D92-4C76-9607-4CBF6CF87DC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269108D1-44E9-4ECC-BB43-016AF0679D5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06DCCA6-7B03-4274-B5FE-81D41A5F41F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817BCAC9-A6B9-4F5A-88B5-E8F9CBD411E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103132</xdr:rowOff>
    </xdr:from>
    <xdr:to>
      <xdr:col>116</xdr:col>
      <xdr:colOff>114300</xdr:colOff>
      <xdr:row>42</xdr:row>
      <xdr:rowOff>33282</xdr:rowOff>
    </xdr:to>
    <xdr:sp macro="" textlink="">
      <xdr:nvSpPr>
        <xdr:cNvPr id="593" name="楕円 592">
          <a:extLst>
            <a:ext uri="{FF2B5EF4-FFF2-40B4-BE49-F238E27FC236}">
              <a16:creationId xmlns:a16="http://schemas.microsoft.com/office/drawing/2014/main" id="{3B3C0365-668C-4422-8D70-0767F6129CE6}"/>
            </a:ext>
          </a:extLst>
        </xdr:cNvPr>
        <xdr:cNvSpPr/>
      </xdr:nvSpPr>
      <xdr:spPr>
        <a:xfrm>
          <a:off x="19458940" y="6976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18059</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BE443AC6-BD23-41B6-ABDF-074405365993}"/>
            </a:ext>
          </a:extLst>
        </xdr:cNvPr>
        <xdr:cNvSpPr txBox="1"/>
      </xdr:nvSpPr>
      <xdr:spPr>
        <a:xfrm>
          <a:off x="19547840" y="689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105825</xdr:rowOff>
    </xdr:from>
    <xdr:to>
      <xdr:col>112</xdr:col>
      <xdr:colOff>38100</xdr:colOff>
      <xdr:row>42</xdr:row>
      <xdr:rowOff>35975</xdr:rowOff>
    </xdr:to>
    <xdr:sp macro="" textlink="">
      <xdr:nvSpPr>
        <xdr:cNvPr id="595" name="楕円 594">
          <a:extLst>
            <a:ext uri="{FF2B5EF4-FFF2-40B4-BE49-F238E27FC236}">
              <a16:creationId xmlns:a16="http://schemas.microsoft.com/office/drawing/2014/main" id="{2E255C66-213F-4BE9-8E36-D8B6AED28860}"/>
            </a:ext>
          </a:extLst>
        </xdr:cNvPr>
        <xdr:cNvSpPr/>
      </xdr:nvSpPr>
      <xdr:spPr>
        <a:xfrm>
          <a:off x="18735040" y="6979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153932</xdr:rowOff>
    </xdr:from>
    <xdr:to>
      <xdr:col>116</xdr:col>
      <xdr:colOff>63500</xdr:colOff>
      <xdr:row>41</xdr:row>
      <xdr:rowOff>156625</xdr:rowOff>
    </xdr:to>
    <xdr:cxnSp macro="">
      <xdr:nvCxnSpPr>
        <xdr:cNvPr id="596" name="直線コネクタ 595">
          <a:extLst>
            <a:ext uri="{FF2B5EF4-FFF2-40B4-BE49-F238E27FC236}">
              <a16:creationId xmlns:a16="http://schemas.microsoft.com/office/drawing/2014/main" id="{5376FB3E-F7F9-452B-8501-3F6E76F7EA83}"/>
            </a:ext>
          </a:extLst>
        </xdr:cNvPr>
        <xdr:cNvCxnSpPr/>
      </xdr:nvCxnSpPr>
      <xdr:spPr>
        <a:xfrm flipV="1">
          <a:off x="18778220" y="7027172"/>
          <a:ext cx="731520" cy="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106259</xdr:rowOff>
    </xdr:from>
    <xdr:to>
      <xdr:col>107</xdr:col>
      <xdr:colOff>101600</xdr:colOff>
      <xdr:row>42</xdr:row>
      <xdr:rowOff>36409</xdr:rowOff>
    </xdr:to>
    <xdr:sp macro="" textlink="">
      <xdr:nvSpPr>
        <xdr:cNvPr id="597" name="楕円 596">
          <a:extLst>
            <a:ext uri="{FF2B5EF4-FFF2-40B4-BE49-F238E27FC236}">
              <a16:creationId xmlns:a16="http://schemas.microsoft.com/office/drawing/2014/main" id="{36B3B8E5-E3ED-4AE7-8C94-94F12DCCB1F0}"/>
            </a:ext>
          </a:extLst>
        </xdr:cNvPr>
        <xdr:cNvSpPr/>
      </xdr:nvSpPr>
      <xdr:spPr>
        <a:xfrm>
          <a:off x="17937480" y="6979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156625</xdr:rowOff>
    </xdr:from>
    <xdr:to>
      <xdr:col>111</xdr:col>
      <xdr:colOff>177800</xdr:colOff>
      <xdr:row>41</xdr:row>
      <xdr:rowOff>157059</xdr:rowOff>
    </xdr:to>
    <xdr:cxnSp macro="">
      <xdr:nvCxnSpPr>
        <xdr:cNvPr id="598" name="直線コネクタ 597">
          <a:extLst>
            <a:ext uri="{FF2B5EF4-FFF2-40B4-BE49-F238E27FC236}">
              <a16:creationId xmlns:a16="http://schemas.microsoft.com/office/drawing/2014/main" id="{4EACD8B5-A6E9-41FE-AB00-845502498216}"/>
            </a:ext>
          </a:extLst>
        </xdr:cNvPr>
        <xdr:cNvCxnSpPr/>
      </xdr:nvCxnSpPr>
      <xdr:spPr>
        <a:xfrm flipV="1">
          <a:off x="17988280" y="7029865"/>
          <a:ext cx="78994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108094</xdr:rowOff>
    </xdr:from>
    <xdr:to>
      <xdr:col>102</xdr:col>
      <xdr:colOff>165100</xdr:colOff>
      <xdr:row>42</xdr:row>
      <xdr:rowOff>38244</xdr:rowOff>
    </xdr:to>
    <xdr:sp macro="" textlink="">
      <xdr:nvSpPr>
        <xdr:cNvPr id="599" name="楕円 598">
          <a:extLst>
            <a:ext uri="{FF2B5EF4-FFF2-40B4-BE49-F238E27FC236}">
              <a16:creationId xmlns:a16="http://schemas.microsoft.com/office/drawing/2014/main" id="{20347A5F-C261-4B05-A230-C7AF46BB9ACD}"/>
            </a:ext>
          </a:extLst>
        </xdr:cNvPr>
        <xdr:cNvSpPr/>
      </xdr:nvSpPr>
      <xdr:spPr>
        <a:xfrm>
          <a:off x="17162780" y="6981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157059</xdr:rowOff>
    </xdr:from>
    <xdr:to>
      <xdr:col>107</xdr:col>
      <xdr:colOff>50800</xdr:colOff>
      <xdr:row>41</xdr:row>
      <xdr:rowOff>158894</xdr:rowOff>
    </xdr:to>
    <xdr:cxnSp macro="">
      <xdr:nvCxnSpPr>
        <xdr:cNvPr id="600" name="直線コネクタ 599">
          <a:extLst>
            <a:ext uri="{FF2B5EF4-FFF2-40B4-BE49-F238E27FC236}">
              <a16:creationId xmlns:a16="http://schemas.microsoft.com/office/drawing/2014/main" id="{06291868-7A39-4E76-8F56-67CF18D1E3F3}"/>
            </a:ext>
          </a:extLst>
        </xdr:cNvPr>
        <xdr:cNvCxnSpPr/>
      </xdr:nvCxnSpPr>
      <xdr:spPr>
        <a:xfrm flipV="1">
          <a:off x="17213580" y="7030299"/>
          <a:ext cx="774700" cy="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108052</xdr:rowOff>
    </xdr:from>
    <xdr:to>
      <xdr:col>98</xdr:col>
      <xdr:colOff>38100</xdr:colOff>
      <xdr:row>42</xdr:row>
      <xdr:rowOff>38202</xdr:rowOff>
    </xdr:to>
    <xdr:sp macro="" textlink="">
      <xdr:nvSpPr>
        <xdr:cNvPr id="601" name="楕円 600">
          <a:extLst>
            <a:ext uri="{FF2B5EF4-FFF2-40B4-BE49-F238E27FC236}">
              <a16:creationId xmlns:a16="http://schemas.microsoft.com/office/drawing/2014/main" id="{8E33584A-094D-42ED-82F7-B5727C18F25C}"/>
            </a:ext>
          </a:extLst>
        </xdr:cNvPr>
        <xdr:cNvSpPr/>
      </xdr:nvSpPr>
      <xdr:spPr>
        <a:xfrm>
          <a:off x="16388080" y="69812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158852</xdr:rowOff>
    </xdr:from>
    <xdr:to>
      <xdr:col>102</xdr:col>
      <xdr:colOff>114300</xdr:colOff>
      <xdr:row>41</xdr:row>
      <xdr:rowOff>158894</xdr:rowOff>
    </xdr:to>
    <xdr:cxnSp macro="">
      <xdr:nvCxnSpPr>
        <xdr:cNvPr id="602" name="直線コネクタ 601">
          <a:extLst>
            <a:ext uri="{FF2B5EF4-FFF2-40B4-BE49-F238E27FC236}">
              <a16:creationId xmlns:a16="http://schemas.microsoft.com/office/drawing/2014/main" id="{FBCAD38C-E205-480C-AA4C-A945E46C3C98}"/>
            </a:ext>
          </a:extLst>
        </xdr:cNvPr>
        <xdr:cNvCxnSpPr/>
      </xdr:nvCxnSpPr>
      <xdr:spPr>
        <a:xfrm>
          <a:off x="16431260" y="7032092"/>
          <a:ext cx="782320" cy="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6E2FC862-EA47-4D47-BA1F-A285A94880CC}"/>
            </a:ext>
          </a:extLst>
        </xdr:cNvPr>
        <xdr:cNvSpPr txBox="1"/>
      </xdr:nvSpPr>
      <xdr:spPr>
        <a:xfrm>
          <a:off x="18496495" y="658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385A3351-D2C9-4ACD-B2C7-3FB03705D433}"/>
            </a:ext>
          </a:extLst>
        </xdr:cNvPr>
        <xdr:cNvSpPr txBox="1"/>
      </xdr:nvSpPr>
      <xdr:spPr>
        <a:xfrm>
          <a:off x="17734495" y="657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D9D68186-563A-4D2F-8CEB-B27BCBD103AF}"/>
            </a:ext>
          </a:extLst>
        </xdr:cNvPr>
        <xdr:cNvSpPr txBox="1"/>
      </xdr:nvSpPr>
      <xdr:spPr>
        <a:xfrm>
          <a:off x="16936935" y="658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E7F17290-FC20-4D29-B366-8406975A31EF}"/>
            </a:ext>
          </a:extLst>
        </xdr:cNvPr>
        <xdr:cNvSpPr txBox="1"/>
      </xdr:nvSpPr>
      <xdr:spPr>
        <a:xfrm>
          <a:off x="16162235" y="6590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27102</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E3A817A1-66D1-42C9-BF27-96776F98BF21}"/>
            </a:ext>
          </a:extLst>
        </xdr:cNvPr>
        <xdr:cNvSpPr txBox="1"/>
      </xdr:nvSpPr>
      <xdr:spPr>
        <a:xfrm>
          <a:off x="18528811" y="706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27536</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3E8FFA43-7E31-4A24-8DA1-7658FBB9AA3C}"/>
            </a:ext>
          </a:extLst>
        </xdr:cNvPr>
        <xdr:cNvSpPr txBox="1"/>
      </xdr:nvSpPr>
      <xdr:spPr>
        <a:xfrm>
          <a:off x="17766811" y="706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29371</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F59066FD-9615-43B0-92F7-68A10F10C3D4}"/>
            </a:ext>
          </a:extLst>
        </xdr:cNvPr>
        <xdr:cNvSpPr txBox="1"/>
      </xdr:nvSpPr>
      <xdr:spPr>
        <a:xfrm>
          <a:off x="16969251" y="707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29329</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02657431-96A4-47BD-B77A-4FA4CE459018}"/>
            </a:ext>
          </a:extLst>
        </xdr:cNvPr>
        <xdr:cNvSpPr txBox="1"/>
      </xdr:nvSpPr>
      <xdr:spPr>
        <a:xfrm>
          <a:off x="16194551" y="707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661B41C7-AA90-4D9F-84A0-B6BAAF1206D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B6ECF906-3762-460D-8439-69808AACEEF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4E461001-5507-4A70-BA78-10C2A82C539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AE4C572F-593C-43FA-B137-C86E1F125B4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2892E8D0-2C58-46C3-BE15-6578527AD91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B22A35C0-92C4-4EB9-B4FD-A8C1134EA4B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16B3665D-59F6-4192-8F82-FED116FBEA1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F7DADD4C-7214-4696-B48B-41FB50DE1AEB}"/>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9" name="正方形/長方形 618">
          <a:extLst>
            <a:ext uri="{FF2B5EF4-FFF2-40B4-BE49-F238E27FC236}">
              <a16:creationId xmlns:a16="http://schemas.microsoft.com/office/drawing/2014/main" id="{CC1285B4-C02F-49B0-9BDF-AE4886CFB83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0" name="正方形/長方形 619">
          <a:extLst>
            <a:ext uri="{FF2B5EF4-FFF2-40B4-BE49-F238E27FC236}">
              <a16:creationId xmlns:a16="http://schemas.microsoft.com/office/drawing/2014/main" id="{FCB26ECE-8A72-4F67-8D6D-08A14EB8377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1" name="正方形/長方形 620">
          <a:extLst>
            <a:ext uri="{FF2B5EF4-FFF2-40B4-BE49-F238E27FC236}">
              <a16:creationId xmlns:a16="http://schemas.microsoft.com/office/drawing/2014/main" id="{6B056E24-5495-4EB3-8D67-A342FBB95A6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2" name="正方形/長方形 621">
          <a:extLst>
            <a:ext uri="{FF2B5EF4-FFF2-40B4-BE49-F238E27FC236}">
              <a16:creationId xmlns:a16="http://schemas.microsoft.com/office/drawing/2014/main" id="{3D4C4F86-1587-48CD-B003-98EE4A6B4B0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3" name="正方形/長方形 622">
          <a:extLst>
            <a:ext uri="{FF2B5EF4-FFF2-40B4-BE49-F238E27FC236}">
              <a16:creationId xmlns:a16="http://schemas.microsoft.com/office/drawing/2014/main" id="{9452B261-3C50-45EA-89C5-8EA3720C71E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4" name="正方形/長方形 623">
          <a:extLst>
            <a:ext uri="{FF2B5EF4-FFF2-40B4-BE49-F238E27FC236}">
              <a16:creationId xmlns:a16="http://schemas.microsoft.com/office/drawing/2014/main" id="{F364CE80-4839-4F81-AEAB-C1757801754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5" name="正方形/長方形 624">
          <a:extLst>
            <a:ext uri="{FF2B5EF4-FFF2-40B4-BE49-F238E27FC236}">
              <a16:creationId xmlns:a16="http://schemas.microsoft.com/office/drawing/2014/main" id="{F8A446A6-A051-4CF2-9EA3-0B7C6FD2CD5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6" name="正方形/長方形 625">
          <a:extLst>
            <a:ext uri="{FF2B5EF4-FFF2-40B4-BE49-F238E27FC236}">
              <a16:creationId xmlns:a16="http://schemas.microsoft.com/office/drawing/2014/main" id="{20789B0B-2541-4FD2-9860-3D57ECDCD665}"/>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65295CAD-699E-4AF8-93CC-EAF6310D865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62F5F340-1B25-4849-BFC9-473D2EF14D0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CDFB608F-29BE-43FB-9BF1-DD1FCFCC0F5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4716E0BE-FDD0-4E1B-9B57-D8890FA7118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5625DA87-C04A-463B-90D4-DAC4DF1A02F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2F7ED4EE-4F1A-44AC-86ED-791790C0301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B65C24F8-36B4-472D-96BA-334553FAE77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C1112055-FCFF-4E4D-B827-5096975D320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D577DE2-4596-4840-9862-8A324D5D77A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745BAC69-9142-461B-AD08-D7F9D309D12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47524E0-A31E-44BA-A315-E2631BE1686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A2E71110-4E28-438D-B0A2-E1B95D207D3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A213D631-4882-43AE-B3CA-2661C528DDF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F2299C7E-ED61-4E6B-B048-7B4D97EF1E6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90D0E1E1-61FB-48D9-A194-DEC000E0C8D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F2363F5B-747C-444A-B5C5-E49C7F4C856F}"/>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F8E0F9BB-E0DC-41BB-8C96-2B58AFEEBE96}"/>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32562D25-2FD3-4C21-AEF2-0CFA87D73D33}"/>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1DB0FFEE-F23E-4792-97CC-77D0C6AD0B1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0DF91B87-BE2D-4679-B719-0278F9E122F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1C25DE1D-395D-41CD-AA2A-A7144E6AFB1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E16A16B8-3DCA-4F58-8CFC-F3B5F819371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376E1BEF-C1B7-47A6-BCE1-4C046B0E021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42144568-CF0B-46EF-A311-479CB61C51F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51" name="直線コネクタ 650">
          <a:extLst>
            <a:ext uri="{FF2B5EF4-FFF2-40B4-BE49-F238E27FC236}">
              <a16:creationId xmlns:a16="http://schemas.microsoft.com/office/drawing/2014/main" id="{9F426E28-ED36-46DF-872E-4CE9DB07B24C}"/>
            </a:ext>
          </a:extLst>
        </xdr:cNvPr>
        <xdr:cNvCxnSpPr/>
      </xdr:nvCxnSpPr>
      <xdr:spPr>
        <a:xfrm flipV="1">
          <a:off x="14375764" y="130035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2" name="【消防施設】&#10;有形固定資産減価償却率最小値テキスト">
          <a:extLst>
            <a:ext uri="{FF2B5EF4-FFF2-40B4-BE49-F238E27FC236}">
              <a16:creationId xmlns:a16="http://schemas.microsoft.com/office/drawing/2014/main" id="{8189571A-309D-4731-B337-CCEAAFE89DE0}"/>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3" name="直線コネクタ 652">
          <a:extLst>
            <a:ext uri="{FF2B5EF4-FFF2-40B4-BE49-F238E27FC236}">
              <a16:creationId xmlns:a16="http://schemas.microsoft.com/office/drawing/2014/main" id="{3E9E71DA-9122-48F4-BB51-CE836A5D8C07}"/>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B75CDB50-78B6-4D06-9B9B-D4A8153457EE}"/>
            </a:ext>
          </a:extLst>
        </xdr:cNvPr>
        <xdr:cNvSpPr txBox="1"/>
      </xdr:nvSpPr>
      <xdr:spPr>
        <a:xfrm>
          <a:off x="14414500" y="1278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55" name="直線コネクタ 654">
          <a:extLst>
            <a:ext uri="{FF2B5EF4-FFF2-40B4-BE49-F238E27FC236}">
              <a16:creationId xmlns:a16="http://schemas.microsoft.com/office/drawing/2014/main" id="{ED05A9FF-DE14-4174-AFA7-95384647E7A9}"/>
            </a:ext>
          </a:extLst>
        </xdr:cNvPr>
        <xdr:cNvCxnSpPr/>
      </xdr:nvCxnSpPr>
      <xdr:spPr>
        <a:xfrm>
          <a:off x="142875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7EEDC8C8-4688-4B7D-82A4-FF2A4DA472AC}"/>
            </a:ext>
          </a:extLst>
        </xdr:cNvPr>
        <xdr:cNvSpPr txBox="1"/>
      </xdr:nvSpPr>
      <xdr:spPr>
        <a:xfrm>
          <a:off x="14414500" y="136455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57" name="フローチャート: 判断 656">
          <a:extLst>
            <a:ext uri="{FF2B5EF4-FFF2-40B4-BE49-F238E27FC236}">
              <a16:creationId xmlns:a16="http://schemas.microsoft.com/office/drawing/2014/main" id="{94A34EA5-BCB6-4D4A-9F1B-8E478AA3C5AB}"/>
            </a:ext>
          </a:extLst>
        </xdr:cNvPr>
        <xdr:cNvSpPr/>
      </xdr:nvSpPr>
      <xdr:spPr>
        <a:xfrm>
          <a:off x="14325600" y="136671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8" name="フローチャート: 判断 657">
          <a:extLst>
            <a:ext uri="{FF2B5EF4-FFF2-40B4-BE49-F238E27FC236}">
              <a16:creationId xmlns:a16="http://schemas.microsoft.com/office/drawing/2014/main" id="{56AED88A-320C-4C4E-8B38-DA5001B419E4}"/>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59" name="フローチャート: 判断 658">
          <a:extLst>
            <a:ext uri="{FF2B5EF4-FFF2-40B4-BE49-F238E27FC236}">
              <a16:creationId xmlns:a16="http://schemas.microsoft.com/office/drawing/2014/main" id="{9B862FCF-4E92-446B-A536-57031C328041}"/>
            </a:ext>
          </a:extLst>
        </xdr:cNvPr>
        <xdr:cNvSpPr/>
      </xdr:nvSpPr>
      <xdr:spPr>
        <a:xfrm>
          <a:off x="12804140" y="13716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60" name="フローチャート: 判断 659">
          <a:extLst>
            <a:ext uri="{FF2B5EF4-FFF2-40B4-BE49-F238E27FC236}">
              <a16:creationId xmlns:a16="http://schemas.microsoft.com/office/drawing/2014/main" id="{A19AFE0F-3841-43F2-980B-6A1276767338}"/>
            </a:ext>
          </a:extLst>
        </xdr:cNvPr>
        <xdr:cNvSpPr/>
      </xdr:nvSpPr>
      <xdr:spPr>
        <a:xfrm>
          <a:off x="12029440" y="13676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61" name="フローチャート: 判断 660">
          <a:extLst>
            <a:ext uri="{FF2B5EF4-FFF2-40B4-BE49-F238E27FC236}">
              <a16:creationId xmlns:a16="http://schemas.microsoft.com/office/drawing/2014/main" id="{68C0311A-E1B3-4C0A-A327-3332B7C53F10}"/>
            </a:ext>
          </a:extLst>
        </xdr:cNvPr>
        <xdr:cNvSpPr/>
      </xdr:nvSpPr>
      <xdr:spPr>
        <a:xfrm>
          <a:off x="1123188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18E87975-D741-49E3-86A0-E969DC465C8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C7F8437-E51E-48F1-A7BD-5DE7D9F055B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C7BB9B4-5955-4266-A046-B3F16D4F438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54931820-F186-437E-984B-AA3F554BC65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A6ED3D81-7702-4915-BDA3-2BDAB1ED9FF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12064</xdr:rowOff>
    </xdr:from>
    <xdr:to>
      <xdr:col>85</xdr:col>
      <xdr:colOff>177800</xdr:colOff>
      <xdr:row>78</xdr:row>
      <xdr:rowOff>113664</xdr:rowOff>
    </xdr:to>
    <xdr:sp macro="" textlink="">
      <xdr:nvSpPr>
        <xdr:cNvPr id="667" name="楕円 666">
          <a:extLst>
            <a:ext uri="{FF2B5EF4-FFF2-40B4-BE49-F238E27FC236}">
              <a16:creationId xmlns:a16="http://schemas.microsoft.com/office/drawing/2014/main" id="{224B747B-EDF3-4FBE-8496-E000E8690C2E}"/>
            </a:ext>
          </a:extLst>
        </xdr:cNvPr>
        <xdr:cNvSpPr/>
      </xdr:nvSpPr>
      <xdr:spPr>
        <a:xfrm>
          <a:off x="14325600" y="1308798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34941</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F78A1E12-05AD-4E9A-80FC-5E6ABD767141}"/>
            </a:ext>
          </a:extLst>
        </xdr:cNvPr>
        <xdr:cNvSpPr txBox="1"/>
      </xdr:nvSpPr>
      <xdr:spPr>
        <a:xfrm>
          <a:off x="14414500" y="12943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145414</xdr:rowOff>
    </xdr:from>
    <xdr:to>
      <xdr:col>81</xdr:col>
      <xdr:colOff>101600</xdr:colOff>
      <xdr:row>78</xdr:row>
      <xdr:rowOff>75564</xdr:rowOff>
    </xdr:to>
    <xdr:sp macro="" textlink="">
      <xdr:nvSpPr>
        <xdr:cNvPr id="669" name="楕円 668">
          <a:extLst>
            <a:ext uri="{FF2B5EF4-FFF2-40B4-BE49-F238E27FC236}">
              <a16:creationId xmlns:a16="http://schemas.microsoft.com/office/drawing/2014/main" id="{F308587F-8F3C-4672-9440-DF4C73D808B2}"/>
            </a:ext>
          </a:extLst>
        </xdr:cNvPr>
        <xdr:cNvSpPr/>
      </xdr:nvSpPr>
      <xdr:spPr>
        <a:xfrm>
          <a:off x="13578840" y="13053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24764</xdr:rowOff>
    </xdr:from>
    <xdr:to>
      <xdr:col>85</xdr:col>
      <xdr:colOff>127000</xdr:colOff>
      <xdr:row>78</xdr:row>
      <xdr:rowOff>62864</xdr:rowOff>
    </xdr:to>
    <xdr:cxnSp macro="">
      <xdr:nvCxnSpPr>
        <xdr:cNvPr id="670" name="直線コネクタ 669">
          <a:extLst>
            <a:ext uri="{FF2B5EF4-FFF2-40B4-BE49-F238E27FC236}">
              <a16:creationId xmlns:a16="http://schemas.microsoft.com/office/drawing/2014/main" id="{B32F32D7-F524-43CF-84CA-EBE067479865}"/>
            </a:ext>
          </a:extLst>
        </xdr:cNvPr>
        <xdr:cNvCxnSpPr/>
      </xdr:nvCxnSpPr>
      <xdr:spPr>
        <a:xfrm>
          <a:off x="13629640" y="13100684"/>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107314</xdr:rowOff>
    </xdr:from>
    <xdr:to>
      <xdr:col>76</xdr:col>
      <xdr:colOff>165100</xdr:colOff>
      <xdr:row>78</xdr:row>
      <xdr:rowOff>37464</xdr:rowOff>
    </xdr:to>
    <xdr:sp macro="" textlink="">
      <xdr:nvSpPr>
        <xdr:cNvPr id="671" name="楕円 670">
          <a:extLst>
            <a:ext uri="{FF2B5EF4-FFF2-40B4-BE49-F238E27FC236}">
              <a16:creationId xmlns:a16="http://schemas.microsoft.com/office/drawing/2014/main" id="{22FF5A0E-8583-4AFD-BB4C-72697004D5E3}"/>
            </a:ext>
          </a:extLst>
        </xdr:cNvPr>
        <xdr:cNvSpPr/>
      </xdr:nvSpPr>
      <xdr:spPr>
        <a:xfrm>
          <a:off x="12804140" y="130155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158114</xdr:rowOff>
    </xdr:from>
    <xdr:to>
      <xdr:col>81</xdr:col>
      <xdr:colOff>50800</xdr:colOff>
      <xdr:row>78</xdr:row>
      <xdr:rowOff>24764</xdr:rowOff>
    </xdr:to>
    <xdr:cxnSp macro="">
      <xdr:nvCxnSpPr>
        <xdr:cNvPr id="672" name="直線コネクタ 671">
          <a:extLst>
            <a:ext uri="{FF2B5EF4-FFF2-40B4-BE49-F238E27FC236}">
              <a16:creationId xmlns:a16="http://schemas.microsoft.com/office/drawing/2014/main" id="{2E36E8D0-C72C-48C3-9C2B-D46ACEEF312C}"/>
            </a:ext>
          </a:extLst>
        </xdr:cNvPr>
        <xdr:cNvCxnSpPr/>
      </xdr:nvCxnSpPr>
      <xdr:spPr>
        <a:xfrm>
          <a:off x="12854940" y="13066394"/>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67311</xdr:rowOff>
    </xdr:from>
    <xdr:to>
      <xdr:col>72</xdr:col>
      <xdr:colOff>38100</xdr:colOff>
      <xdr:row>77</xdr:row>
      <xdr:rowOff>168911</xdr:rowOff>
    </xdr:to>
    <xdr:sp macro="" textlink="">
      <xdr:nvSpPr>
        <xdr:cNvPr id="673" name="楕円 672">
          <a:extLst>
            <a:ext uri="{FF2B5EF4-FFF2-40B4-BE49-F238E27FC236}">
              <a16:creationId xmlns:a16="http://schemas.microsoft.com/office/drawing/2014/main" id="{426989D8-9829-4778-A35E-26164F6EC598}"/>
            </a:ext>
          </a:extLst>
        </xdr:cNvPr>
        <xdr:cNvSpPr/>
      </xdr:nvSpPr>
      <xdr:spPr>
        <a:xfrm>
          <a:off x="12029440" y="129755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118111</xdr:rowOff>
    </xdr:from>
    <xdr:to>
      <xdr:col>76</xdr:col>
      <xdr:colOff>114300</xdr:colOff>
      <xdr:row>77</xdr:row>
      <xdr:rowOff>158114</xdr:rowOff>
    </xdr:to>
    <xdr:cxnSp macro="">
      <xdr:nvCxnSpPr>
        <xdr:cNvPr id="674" name="直線コネクタ 673">
          <a:extLst>
            <a:ext uri="{FF2B5EF4-FFF2-40B4-BE49-F238E27FC236}">
              <a16:creationId xmlns:a16="http://schemas.microsoft.com/office/drawing/2014/main" id="{21284EEE-C20A-468C-BCA7-A5E8505A6F06}"/>
            </a:ext>
          </a:extLst>
        </xdr:cNvPr>
        <xdr:cNvCxnSpPr/>
      </xdr:nvCxnSpPr>
      <xdr:spPr>
        <a:xfrm>
          <a:off x="12072620" y="13026391"/>
          <a:ext cx="78232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33020</xdr:rowOff>
    </xdr:from>
    <xdr:to>
      <xdr:col>67</xdr:col>
      <xdr:colOff>101600</xdr:colOff>
      <xdr:row>77</xdr:row>
      <xdr:rowOff>134620</xdr:rowOff>
    </xdr:to>
    <xdr:sp macro="" textlink="">
      <xdr:nvSpPr>
        <xdr:cNvPr id="675" name="楕円 674">
          <a:extLst>
            <a:ext uri="{FF2B5EF4-FFF2-40B4-BE49-F238E27FC236}">
              <a16:creationId xmlns:a16="http://schemas.microsoft.com/office/drawing/2014/main" id="{EB35E0D7-96DF-4F8B-AA2A-8D6DF269106D}"/>
            </a:ext>
          </a:extLst>
        </xdr:cNvPr>
        <xdr:cNvSpPr/>
      </xdr:nvSpPr>
      <xdr:spPr>
        <a:xfrm>
          <a:off x="11231880" y="1294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83820</xdr:rowOff>
    </xdr:from>
    <xdr:to>
      <xdr:col>71</xdr:col>
      <xdr:colOff>177800</xdr:colOff>
      <xdr:row>77</xdr:row>
      <xdr:rowOff>118111</xdr:rowOff>
    </xdr:to>
    <xdr:cxnSp macro="">
      <xdr:nvCxnSpPr>
        <xdr:cNvPr id="676" name="直線コネクタ 675">
          <a:extLst>
            <a:ext uri="{FF2B5EF4-FFF2-40B4-BE49-F238E27FC236}">
              <a16:creationId xmlns:a16="http://schemas.microsoft.com/office/drawing/2014/main" id="{5A1C46B5-30F8-4E03-A4DD-BD07CAB7B026}"/>
            </a:ext>
          </a:extLst>
        </xdr:cNvPr>
        <xdr:cNvCxnSpPr/>
      </xdr:nvCxnSpPr>
      <xdr:spPr>
        <a:xfrm>
          <a:off x="11282680" y="12992100"/>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77" name="n_1aveValue【消防施設】&#10;有形固定資産減価償却率">
          <a:extLst>
            <a:ext uri="{FF2B5EF4-FFF2-40B4-BE49-F238E27FC236}">
              <a16:creationId xmlns:a16="http://schemas.microsoft.com/office/drawing/2014/main" id="{9C252CA9-2699-41D6-BD21-CBFBFAA379C7}"/>
            </a:ext>
          </a:extLst>
        </xdr:cNvPr>
        <xdr:cNvSpPr txBox="1"/>
      </xdr:nvSpPr>
      <xdr:spPr>
        <a:xfrm>
          <a:off x="134372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678" name="n_2aveValue【消防施設】&#10;有形固定資産減価償却率">
          <a:extLst>
            <a:ext uri="{FF2B5EF4-FFF2-40B4-BE49-F238E27FC236}">
              <a16:creationId xmlns:a16="http://schemas.microsoft.com/office/drawing/2014/main" id="{909970B2-A1D5-4C59-BD8B-9D472DDB7166}"/>
            </a:ext>
          </a:extLst>
        </xdr:cNvPr>
        <xdr:cNvSpPr txBox="1"/>
      </xdr:nvSpPr>
      <xdr:spPr>
        <a:xfrm>
          <a:off x="1267524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679" name="n_3aveValue【消防施設】&#10;有形固定資産減価償却率">
          <a:extLst>
            <a:ext uri="{FF2B5EF4-FFF2-40B4-BE49-F238E27FC236}">
              <a16:creationId xmlns:a16="http://schemas.microsoft.com/office/drawing/2014/main" id="{D5701621-181D-4DE0-938B-9D69A4C6290A}"/>
            </a:ext>
          </a:extLst>
        </xdr:cNvPr>
        <xdr:cNvSpPr txBox="1"/>
      </xdr:nvSpPr>
      <xdr:spPr>
        <a:xfrm>
          <a:off x="11900544" y="1376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80" name="n_4aveValue【消防施設】&#10;有形固定資産減価償却率">
          <a:extLst>
            <a:ext uri="{FF2B5EF4-FFF2-40B4-BE49-F238E27FC236}">
              <a16:creationId xmlns:a16="http://schemas.microsoft.com/office/drawing/2014/main" id="{68303E59-3407-4E00-A01B-D4A20F05758F}"/>
            </a:ext>
          </a:extLst>
        </xdr:cNvPr>
        <xdr:cNvSpPr txBox="1"/>
      </xdr:nvSpPr>
      <xdr:spPr>
        <a:xfrm>
          <a:off x="11102984" y="1378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92091</xdr:rowOff>
    </xdr:from>
    <xdr:ext cx="405111" cy="259045"/>
    <xdr:sp macro="" textlink="">
      <xdr:nvSpPr>
        <xdr:cNvPr id="681" name="n_1mainValue【消防施設】&#10;有形固定資産減価償却率">
          <a:extLst>
            <a:ext uri="{FF2B5EF4-FFF2-40B4-BE49-F238E27FC236}">
              <a16:creationId xmlns:a16="http://schemas.microsoft.com/office/drawing/2014/main" id="{7DEAEA30-88B4-46DC-BA8C-D2ECCA0BFDC8}"/>
            </a:ext>
          </a:extLst>
        </xdr:cNvPr>
        <xdr:cNvSpPr txBox="1"/>
      </xdr:nvSpPr>
      <xdr:spPr>
        <a:xfrm>
          <a:off x="13437244" y="12832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53991</xdr:rowOff>
    </xdr:from>
    <xdr:ext cx="405111" cy="259045"/>
    <xdr:sp macro="" textlink="">
      <xdr:nvSpPr>
        <xdr:cNvPr id="682" name="n_2mainValue【消防施設】&#10;有形固定資産減価償却率">
          <a:extLst>
            <a:ext uri="{FF2B5EF4-FFF2-40B4-BE49-F238E27FC236}">
              <a16:creationId xmlns:a16="http://schemas.microsoft.com/office/drawing/2014/main" id="{73151926-FABB-4CF4-85EC-1C4B2F62AAC9}"/>
            </a:ext>
          </a:extLst>
        </xdr:cNvPr>
        <xdr:cNvSpPr txBox="1"/>
      </xdr:nvSpPr>
      <xdr:spPr>
        <a:xfrm>
          <a:off x="12675244" y="12794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13988</xdr:rowOff>
    </xdr:from>
    <xdr:ext cx="405111" cy="259045"/>
    <xdr:sp macro="" textlink="">
      <xdr:nvSpPr>
        <xdr:cNvPr id="683" name="n_3mainValue【消防施設】&#10;有形固定資産減価償却率">
          <a:extLst>
            <a:ext uri="{FF2B5EF4-FFF2-40B4-BE49-F238E27FC236}">
              <a16:creationId xmlns:a16="http://schemas.microsoft.com/office/drawing/2014/main" id="{8D7CD551-BB49-4A5B-9BFF-A5A37B06F63F}"/>
            </a:ext>
          </a:extLst>
        </xdr:cNvPr>
        <xdr:cNvSpPr txBox="1"/>
      </xdr:nvSpPr>
      <xdr:spPr>
        <a:xfrm>
          <a:off x="11900544" y="1275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151147</xdr:rowOff>
    </xdr:from>
    <xdr:ext cx="405111" cy="259045"/>
    <xdr:sp macro="" textlink="">
      <xdr:nvSpPr>
        <xdr:cNvPr id="684" name="n_4mainValue【消防施設】&#10;有形固定資産減価償却率">
          <a:extLst>
            <a:ext uri="{FF2B5EF4-FFF2-40B4-BE49-F238E27FC236}">
              <a16:creationId xmlns:a16="http://schemas.microsoft.com/office/drawing/2014/main" id="{5A49AE02-04BA-4DF8-89FB-1B875C7B2ADC}"/>
            </a:ext>
          </a:extLst>
        </xdr:cNvPr>
        <xdr:cNvSpPr txBox="1"/>
      </xdr:nvSpPr>
      <xdr:spPr>
        <a:xfrm>
          <a:off x="11102984" y="1272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3069F1F6-0734-4CBB-A65A-C7671B73F18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D77ACA7-87C1-4BC3-A67C-DDED4FF6D0A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98C4B0FE-BEF0-4B45-A356-7AFC24418F5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21009A7E-D090-4188-A302-6F8D9B208E8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754F7B35-A92E-486A-96C8-E71D02244A0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A7BF1D3C-4AA7-4A7D-AB5D-093B449A334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634BD8E7-1F88-4013-B311-3FB7CB20783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B3BFE8E7-C737-46D4-8FF3-62459BEC5A3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17134C43-A9FB-48A8-82FF-1D2779F2131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D4495EB-06CD-43CB-96EA-FD1ACD64160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716EA709-AC21-41FA-AC2A-95B65ED02AFC}"/>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CC3148B4-C0C4-475C-90B4-7547128E9F1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D2743C72-6CE5-425C-B226-2702BF9C79C2}"/>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83FDF1B8-E706-4ADC-AD01-E14CA4149BE5}"/>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5AD246FC-7414-42C5-A11C-54D77E16018D}"/>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FAA0BF04-6EF9-4DEE-BCF3-BAEFA2C97567}"/>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A33BD5B1-ACC0-497B-8790-23A617BB23A6}"/>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3CC213AB-D5BF-4FF0-B3D4-2591CAE95EC7}"/>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84AF3FBE-5EA2-4480-90EE-766BEA66B51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5B1BE48D-5191-43DC-A00F-F875094EFC5C}"/>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E28830A6-4952-465F-915D-ABB562BE8312}"/>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159205C4-1BBC-460C-914E-9722A022E46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BB5FC241-25A2-4125-9C35-260951D00A0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08" name="直線コネクタ 707">
          <a:extLst>
            <a:ext uri="{FF2B5EF4-FFF2-40B4-BE49-F238E27FC236}">
              <a16:creationId xmlns:a16="http://schemas.microsoft.com/office/drawing/2014/main" id="{A285FD1E-4820-439D-90ED-98B1B84306A6}"/>
            </a:ext>
          </a:extLst>
        </xdr:cNvPr>
        <xdr:cNvCxnSpPr/>
      </xdr:nvCxnSpPr>
      <xdr:spPr>
        <a:xfrm flipV="1">
          <a:off x="19509104" y="13077825"/>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09" name="【消防施設】&#10;一人当たり面積最小値テキスト">
          <a:extLst>
            <a:ext uri="{FF2B5EF4-FFF2-40B4-BE49-F238E27FC236}">
              <a16:creationId xmlns:a16="http://schemas.microsoft.com/office/drawing/2014/main" id="{5289D9D7-0ACA-4A79-9B60-EB4B0D04B3C2}"/>
            </a:ext>
          </a:extLst>
        </xdr:cNvPr>
        <xdr:cNvSpPr txBox="1"/>
      </xdr:nvSpPr>
      <xdr:spPr>
        <a:xfrm>
          <a:off x="19547840" y="1452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10" name="直線コネクタ 709">
          <a:extLst>
            <a:ext uri="{FF2B5EF4-FFF2-40B4-BE49-F238E27FC236}">
              <a16:creationId xmlns:a16="http://schemas.microsoft.com/office/drawing/2014/main" id="{DB0B2090-D657-4DB9-A64A-9F09B57E47B2}"/>
            </a:ext>
          </a:extLst>
        </xdr:cNvPr>
        <xdr:cNvCxnSpPr/>
      </xdr:nvCxnSpPr>
      <xdr:spPr>
        <a:xfrm>
          <a:off x="1944370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11" name="【消防施設】&#10;一人当たり面積最大値テキスト">
          <a:extLst>
            <a:ext uri="{FF2B5EF4-FFF2-40B4-BE49-F238E27FC236}">
              <a16:creationId xmlns:a16="http://schemas.microsoft.com/office/drawing/2014/main" id="{4D54EFB4-DD0E-4D74-90CB-5863835129DF}"/>
            </a:ext>
          </a:extLst>
        </xdr:cNvPr>
        <xdr:cNvSpPr txBox="1"/>
      </xdr:nvSpPr>
      <xdr:spPr>
        <a:xfrm>
          <a:off x="19547840" y="1285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12" name="直線コネクタ 711">
          <a:extLst>
            <a:ext uri="{FF2B5EF4-FFF2-40B4-BE49-F238E27FC236}">
              <a16:creationId xmlns:a16="http://schemas.microsoft.com/office/drawing/2014/main" id="{4F53F911-72EF-4244-AB86-C0F1BEEE1520}"/>
            </a:ext>
          </a:extLst>
        </xdr:cNvPr>
        <xdr:cNvCxnSpPr/>
      </xdr:nvCxnSpPr>
      <xdr:spPr>
        <a:xfrm>
          <a:off x="194437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713" name="【消防施設】&#10;一人当たり面積平均値テキスト">
          <a:extLst>
            <a:ext uri="{FF2B5EF4-FFF2-40B4-BE49-F238E27FC236}">
              <a16:creationId xmlns:a16="http://schemas.microsoft.com/office/drawing/2014/main" id="{BE327F2B-DF23-4B24-97CB-3EDDB24D4E90}"/>
            </a:ext>
          </a:extLst>
        </xdr:cNvPr>
        <xdr:cNvSpPr txBox="1"/>
      </xdr:nvSpPr>
      <xdr:spPr>
        <a:xfrm>
          <a:off x="19547840" y="14276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14" name="フローチャート: 判断 713">
          <a:extLst>
            <a:ext uri="{FF2B5EF4-FFF2-40B4-BE49-F238E27FC236}">
              <a16:creationId xmlns:a16="http://schemas.microsoft.com/office/drawing/2014/main" id="{7AABC016-2C5E-4C86-B38A-175899635D99}"/>
            </a:ext>
          </a:extLst>
        </xdr:cNvPr>
        <xdr:cNvSpPr/>
      </xdr:nvSpPr>
      <xdr:spPr>
        <a:xfrm>
          <a:off x="1945894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15" name="フローチャート: 判断 714">
          <a:extLst>
            <a:ext uri="{FF2B5EF4-FFF2-40B4-BE49-F238E27FC236}">
              <a16:creationId xmlns:a16="http://schemas.microsoft.com/office/drawing/2014/main" id="{E0518638-B5A0-4914-A4F4-232BC6DC995F}"/>
            </a:ext>
          </a:extLst>
        </xdr:cNvPr>
        <xdr:cNvSpPr/>
      </xdr:nvSpPr>
      <xdr:spPr>
        <a:xfrm>
          <a:off x="18735040" y="14295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16" name="フローチャート: 判断 715">
          <a:extLst>
            <a:ext uri="{FF2B5EF4-FFF2-40B4-BE49-F238E27FC236}">
              <a16:creationId xmlns:a16="http://schemas.microsoft.com/office/drawing/2014/main" id="{E1EC9225-C38B-487B-BD04-9DFD3C9B901E}"/>
            </a:ext>
          </a:extLst>
        </xdr:cNvPr>
        <xdr:cNvSpPr/>
      </xdr:nvSpPr>
      <xdr:spPr>
        <a:xfrm>
          <a:off x="1793748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17" name="フローチャート: 判断 716">
          <a:extLst>
            <a:ext uri="{FF2B5EF4-FFF2-40B4-BE49-F238E27FC236}">
              <a16:creationId xmlns:a16="http://schemas.microsoft.com/office/drawing/2014/main" id="{1C4DB54D-308E-46A4-AD29-730CA7966D5A}"/>
            </a:ext>
          </a:extLst>
        </xdr:cNvPr>
        <xdr:cNvSpPr/>
      </xdr:nvSpPr>
      <xdr:spPr>
        <a:xfrm>
          <a:off x="1716278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18" name="フローチャート: 判断 717">
          <a:extLst>
            <a:ext uri="{FF2B5EF4-FFF2-40B4-BE49-F238E27FC236}">
              <a16:creationId xmlns:a16="http://schemas.microsoft.com/office/drawing/2014/main" id="{382CB944-5387-4BE7-9815-2B14CB21B74E}"/>
            </a:ext>
          </a:extLst>
        </xdr:cNvPr>
        <xdr:cNvSpPr/>
      </xdr:nvSpPr>
      <xdr:spPr>
        <a:xfrm>
          <a:off x="16388080" y="14276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C9BF337-08EA-41B3-9A5F-BDE9236AEB6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EFC53D4-7BEF-4763-A456-277BE1D5C95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64A5EDFB-F98E-448A-BA93-7DBFE8F06F0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8C1BE3C1-2EAB-48C5-A1B5-F448B967F1E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1DC689E4-65E9-42CA-9C72-1D48C9644B3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99695</xdr:rowOff>
    </xdr:from>
    <xdr:to>
      <xdr:col>116</xdr:col>
      <xdr:colOff>114300</xdr:colOff>
      <xdr:row>85</xdr:row>
      <xdr:rowOff>29845</xdr:rowOff>
    </xdr:to>
    <xdr:sp macro="" textlink="">
      <xdr:nvSpPr>
        <xdr:cNvPr id="724" name="楕円 723">
          <a:extLst>
            <a:ext uri="{FF2B5EF4-FFF2-40B4-BE49-F238E27FC236}">
              <a16:creationId xmlns:a16="http://schemas.microsoft.com/office/drawing/2014/main" id="{385E97C6-49D0-40E1-8C29-670156EF65F6}"/>
            </a:ext>
          </a:extLst>
        </xdr:cNvPr>
        <xdr:cNvSpPr/>
      </xdr:nvSpPr>
      <xdr:spPr>
        <a:xfrm>
          <a:off x="19458940" y="14181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122572</xdr:rowOff>
    </xdr:from>
    <xdr:ext cx="469744" cy="259045"/>
    <xdr:sp macro="" textlink="">
      <xdr:nvSpPr>
        <xdr:cNvPr id="725" name="【消防施設】&#10;一人当たり面積該当値テキスト">
          <a:extLst>
            <a:ext uri="{FF2B5EF4-FFF2-40B4-BE49-F238E27FC236}">
              <a16:creationId xmlns:a16="http://schemas.microsoft.com/office/drawing/2014/main" id="{B39F64E5-1294-4E0B-8635-6F765AB6D069}"/>
            </a:ext>
          </a:extLst>
        </xdr:cNvPr>
        <xdr:cNvSpPr txBox="1"/>
      </xdr:nvSpPr>
      <xdr:spPr>
        <a:xfrm>
          <a:off x="19547840" y="1403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726" name="楕円 725">
          <a:extLst>
            <a:ext uri="{FF2B5EF4-FFF2-40B4-BE49-F238E27FC236}">
              <a16:creationId xmlns:a16="http://schemas.microsoft.com/office/drawing/2014/main" id="{73F00F50-D367-4517-8360-E581577A0263}"/>
            </a:ext>
          </a:extLst>
        </xdr:cNvPr>
        <xdr:cNvSpPr/>
      </xdr:nvSpPr>
      <xdr:spPr>
        <a:xfrm>
          <a:off x="18735040" y="1418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150495</xdr:rowOff>
    </xdr:from>
    <xdr:to>
      <xdr:col>116</xdr:col>
      <xdr:colOff>63500</xdr:colOff>
      <xdr:row>84</xdr:row>
      <xdr:rowOff>152400</xdr:rowOff>
    </xdr:to>
    <xdr:cxnSp macro="">
      <xdr:nvCxnSpPr>
        <xdr:cNvPr id="727" name="直線コネクタ 726">
          <a:extLst>
            <a:ext uri="{FF2B5EF4-FFF2-40B4-BE49-F238E27FC236}">
              <a16:creationId xmlns:a16="http://schemas.microsoft.com/office/drawing/2014/main" id="{336E3C84-6C99-41CC-98BA-37CE30D86C6E}"/>
            </a:ext>
          </a:extLst>
        </xdr:cNvPr>
        <xdr:cNvCxnSpPr/>
      </xdr:nvCxnSpPr>
      <xdr:spPr>
        <a:xfrm flipV="1">
          <a:off x="18778220" y="14232255"/>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105411</xdr:rowOff>
    </xdr:from>
    <xdr:to>
      <xdr:col>107</xdr:col>
      <xdr:colOff>101600</xdr:colOff>
      <xdr:row>85</xdr:row>
      <xdr:rowOff>35561</xdr:rowOff>
    </xdr:to>
    <xdr:sp macro="" textlink="">
      <xdr:nvSpPr>
        <xdr:cNvPr id="728" name="楕円 727">
          <a:extLst>
            <a:ext uri="{FF2B5EF4-FFF2-40B4-BE49-F238E27FC236}">
              <a16:creationId xmlns:a16="http://schemas.microsoft.com/office/drawing/2014/main" id="{7C3A0C08-0631-4955-B3F9-0C68EB805368}"/>
            </a:ext>
          </a:extLst>
        </xdr:cNvPr>
        <xdr:cNvSpPr/>
      </xdr:nvSpPr>
      <xdr:spPr>
        <a:xfrm>
          <a:off x="17937480" y="141871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156211</xdr:rowOff>
    </xdr:to>
    <xdr:cxnSp macro="">
      <xdr:nvCxnSpPr>
        <xdr:cNvPr id="729" name="直線コネクタ 728">
          <a:extLst>
            <a:ext uri="{FF2B5EF4-FFF2-40B4-BE49-F238E27FC236}">
              <a16:creationId xmlns:a16="http://schemas.microsoft.com/office/drawing/2014/main" id="{25D71175-0C9E-4407-8B8C-54B8C89CFB1D}"/>
            </a:ext>
          </a:extLst>
        </xdr:cNvPr>
        <xdr:cNvCxnSpPr/>
      </xdr:nvCxnSpPr>
      <xdr:spPr>
        <a:xfrm flipV="1">
          <a:off x="17988280" y="1423416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109220</xdr:rowOff>
    </xdr:from>
    <xdr:to>
      <xdr:col>102</xdr:col>
      <xdr:colOff>165100</xdr:colOff>
      <xdr:row>85</xdr:row>
      <xdr:rowOff>39370</xdr:rowOff>
    </xdr:to>
    <xdr:sp macro="" textlink="">
      <xdr:nvSpPr>
        <xdr:cNvPr id="730" name="楕円 729">
          <a:extLst>
            <a:ext uri="{FF2B5EF4-FFF2-40B4-BE49-F238E27FC236}">
              <a16:creationId xmlns:a16="http://schemas.microsoft.com/office/drawing/2014/main" id="{7C9CB88D-4977-45AF-A3D2-8CE711685A17}"/>
            </a:ext>
          </a:extLst>
        </xdr:cNvPr>
        <xdr:cNvSpPr/>
      </xdr:nvSpPr>
      <xdr:spPr>
        <a:xfrm>
          <a:off x="17162780" y="14190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156211</xdr:rowOff>
    </xdr:from>
    <xdr:to>
      <xdr:col>107</xdr:col>
      <xdr:colOff>50800</xdr:colOff>
      <xdr:row>84</xdr:row>
      <xdr:rowOff>160020</xdr:rowOff>
    </xdr:to>
    <xdr:cxnSp macro="">
      <xdr:nvCxnSpPr>
        <xdr:cNvPr id="731" name="直線コネクタ 730">
          <a:extLst>
            <a:ext uri="{FF2B5EF4-FFF2-40B4-BE49-F238E27FC236}">
              <a16:creationId xmlns:a16="http://schemas.microsoft.com/office/drawing/2014/main" id="{A6BC57B3-E1BB-4DD1-8D11-024E998DDCEE}"/>
            </a:ext>
          </a:extLst>
        </xdr:cNvPr>
        <xdr:cNvCxnSpPr/>
      </xdr:nvCxnSpPr>
      <xdr:spPr>
        <a:xfrm flipV="1">
          <a:off x="17213580" y="1423797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113030</xdr:rowOff>
    </xdr:from>
    <xdr:to>
      <xdr:col>98</xdr:col>
      <xdr:colOff>38100</xdr:colOff>
      <xdr:row>85</xdr:row>
      <xdr:rowOff>43180</xdr:rowOff>
    </xdr:to>
    <xdr:sp macro="" textlink="">
      <xdr:nvSpPr>
        <xdr:cNvPr id="732" name="楕円 731">
          <a:extLst>
            <a:ext uri="{FF2B5EF4-FFF2-40B4-BE49-F238E27FC236}">
              <a16:creationId xmlns:a16="http://schemas.microsoft.com/office/drawing/2014/main" id="{E734A6B2-D74B-4053-88FA-6E5C5394D9F3}"/>
            </a:ext>
          </a:extLst>
        </xdr:cNvPr>
        <xdr:cNvSpPr/>
      </xdr:nvSpPr>
      <xdr:spPr>
        <a:xfrm>
          <a:off x="16388080" y="14194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160020</xdr:rowOff>
    </xdr:from>
    <xdr:to>
      <xdr:col>102</xdr:col>
      <xdr:colOff>114300</xdr:colOff>
      <xdr:row>84</xdr:row>
      <xdr:rowOff>163830</xdr:rowOff>
    </xdr:to>
    <xdr:cxnSp macro="">
      <xdr:nvCxnSpPr>
        <xdr:cNvPr id="733" name="直線コネクタ 732">
          <a:extLst>
            <a:ext uri="{FF2B5EF4-FFF2-40B4-BE49-F238E27FC236}">
              <a16:creationId xmlns:a16="http://schemas.microsoft.com/office/drawing/2014/main" id="{A739563C-B92D-48B4-840C-9B832834B85A}"/>
            </a:ext>
          </a:extLst>
        </xdr:cNvPr>
        <xdr:cNvCxnSpPr/>
      </xdr:nvCxnSpPr>
      <xdr:spPr>
        <a:xfrm flipV="1">
          <a:off x="16431260" y="1424178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734" name="n_1aveValue【消防施設】&#10;一人当たり面積">
          <a:extLst>
            <a:ext uri="{FF2B5EF4-FFF2-40B4-BE49-F238E27FC236}">
              <a16:creationId xmlns:a16="http://schemas.microsoft.com/office/drawing/2014/main" id="{0A275F49-5E31-4C75-8002-6055D886595C}"/>
            </a:ext>
          </a:extLst>
        </xdr:cNvPr>
        <xdr:cNvSpPr txBox="1"/>
      </xdr:nvSpPr>
      <xdr:spPr>
        <a:xfrm>
          <a:off x="18561127"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735" name="n_2aveValue【消防施設】&#10;一人当たり面積">
          <a:extLst>
            <a:ext uri="{FF2B5EF4-FFF2-40B4-BE49-F238E27FC236}">
              <a16:creationId xmlns:a16="http://schemas.microsoft.com/office/drawing/2014/main" id="{B59F703B-2350-4CB8-8B94-F47148A4188F}"/>
            </a:ext>
          </a:extLst>
        </xdr:cNvPr>
        <xdr:cNvSpPr txBox="1"/>
      </xdr:nvSpPr>
      <xdr:spPr>
        <a:xfrm>
          <a:off x="17776267" y="1439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736" name="n_3aveValue【消防施設】&#10;一人当たり面積">
          <a:extLst>
            <a:ext uri="{FF2B5EF4-FFF2-40B4-BE49-F238E27FC236}">
              <a16:creationId xmlns:a16="http://schemas.microsoft.com/office/drawing/2014/main" id="{36A11E67-3BF6-411F-B806-B6D770B7AFDC}"/>
            </a:ext>
          </a:extLst>
        </xdr:cNvPr>
        <xdr:cNvSpPr txBox="1"/>
      </xdr:nvSpPr>
      <xdr:spPr>
        <a:xfrm>
          <a:off x="17001567" y="1439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737" name="n_4aveValue【消防施設】&#10;一人当たり面積">
          <a:extLst>
            <a:ext uri="{FF2B5EF4-FFF2-40B4-BE49-F238E27FC236}">
              <a16:creationId xmlns:a16="http://schemas.microsoft.com/office/drawing/2014/main" id="{4E271330-3189-47DD-99A4-256CC355C686}"/>
            </a:ext>
          </a:extLst>
        </xdr:cNvPr>
        <xdr:cNvSpPr txBox="1"/>
      </xdr:nvSpPr>
      <xdr:spPr>
        <a:xfrm>
          <a:off x="16226867" y="1436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48277</xdr:rowOff>
    </xdr:from>
    <xdr:ext cx="469744" cy="259045"/>
    <xdr:sp macro="" textlink="">
      <xdr:nvSpPr>
        <xdr:cNvPr id="738" name="n_1mainValue【消防施設】&#10;一人当たり面積">
          <a:extLst>
            <a:ext uri="{FF2B5EF4-FFF2-40B4-BE49-F238E27FC236}">
              <a16:creationId xmlns:a16="http://schemas.microsoft.com/office/drawing/2014/main" id="{B87854E9-4EB2-4D5F-8B1A-6C999B9A5691}"/>
            </a:ext>
          </a:extLst>
        </xdr:cNvPr>
        <xdr:cNvSpPr txBox="1"/>
      </xdr:nvSpPr>
      <xdr:spPr>
        <a:xfrm>
          <a:off x="185611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52088</xdr:rowOff>
    </xdr:from>
    <xdr:ext cx="469744" cy="259045"/>
    <xdr:sp macro="" textlink="">
      <xdr:nvSpPr>
        <xdr:cNvPr id="739" name="n_2mainValue【消防施設】&#10;一人当たり面積">
          <a:extLst>
            <a:ext uri="{FF2B5EF4-FFF2-40B4-BE49-F238E27FC236}">
              <a16:creationId xmlns:a16="http://schemas.microsoft.com/office/drawing/2014/main" id="{707C321E-3ECE-4893-8626-D52ED024D39D}"/>
            </a:ext>
          </a:extLst>
        </xdr:cNvPr>
        <xdr:cNvSpPr txBox="1"/>
      </xdr:nvSpPr>
      <xdr:spPr>
        <a:xfrm>
          <a:off x="17776267" y="1396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55897</xdr:rowOff>
    </xdr:from>
    <xdr:ext cx="469744" cy="259045"/>
    <xdr:sp macro="" textlink="">
      <xdr:nvSpPr>
        <xdr:cNvPr id="740" name="n_3mainValue【消防施設】&#10;一人当たり面積">
          <a:extLst>
            <a:ext uri="{FF2B5EF4-FFF2-40B4-BE49-F238E27FC236}">
              <a16:creationId xmlns:a16="http://schemas.microsoft.com/office/drawing/2014/main" id="{276AEBAF-A163-4067-955E-5CFFDE41701B}"/>
            </a:ext>
          </a:extLst>
        </xdr:cNvPr>
        <xdr:cNvSpPr txBox="1"/>
      </xdr:nvSpPr>
      <xdr:spPr>
        <a:xfrm>
          <a:off x="17001567" y="1397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59707</xdr:rowOff>
    </xdr:from>
    <xdr:ext cx="469744" cy="259045"/>
    <xdr:sp macro="" textlink="">
      <xdr:nvSpPr>
        <xdr:cNvPr id="741" name="n_4mainValue【消防施設】&#10;一人当たり面積">
          <a:extLst>
            <a:ext uri="{FF2B5EF4-FFF2-40B4-BE49-F238E27FC236}">
              <a16:creationId xmlns:a16="http://schemas.microsoft.com/office/drawing/2014/main" id="{F57058B9-D285-4C69-945B-9E2BBBA074DA}"/>
            </a:ext>
          </a:extLst>
        </xdr:cNvPr>
        <xdr:cNvSpPr txBox="1"/>
      </xdr:nvSpPr>
      <xdr:spPr>
        <a:xfrm>
          <a:off x="1622686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67B5923D-AFCB-4CFF-9510-9A9DA021A00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DE214088-5C86-4324-AF14-0A9B425B858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F157B1E8-B3B8-45F6-A436-2AE1775EA99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2ED7CEA9-44C9-48C7-990D-6E6E2B71EC6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A48EB5AA-306F-4B33-9EFC-71F08D7D20D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F0E85201-DF9A-4E8F-AD2F-F23443A2D93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9B0EDB33-6FBA-412B-A72A-3F097F3E398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BE63C5B0-D5A8-4FAF-B42A-9085E525BA4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767A94F4-F41D-4392-881E-76C6A919093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BD6A90D9-9544-4796-B00B-49F9CE08111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F62DA540-5083-43F9-81B5-F7285ED35EE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B553BFC7-7984-4CF9-9940-93477870277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48B85CC4-7E72-4B57-8165-A4B8C49D3FE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F5C7E180-25B1-4055-8169-3290ACE4419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BDC65B24-CDFF-49AF-94F0-55895D486D85}"/>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A498967F-41E8-4FA6-8EF8-A1B7B0E56571}"/>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FA175AE9-BBA1-40AE-B152-FCEF8067B9D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FC0A0FFE-0316-4222-B289-B120FF06130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02333D3F-5658-4967-85B8-3A22D1D1289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CDEA7603-89BE-4750-9829-9224229D574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C8630C75-C7AF-4C60-8839-9CD61F615C7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E3F583A9-214B-4994-9D39-ACF51249ECE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50B25C47-C0CF-48E9-9EB7-E27561F9C0B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833A0B95-2303-43C1-9EC0-E36DAD88DAE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7910CEB1-626E-4C60-AF5B-4853EA63DFB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67" name="直線コネクタ 766">
          <a:extLst>
            <a:ext uri="{FF2B5EF4-FFF2-40B4-BE49-F238E27FC236}">
              <a16:creationId xmlns:a16="http://schemas.microsoft.com/office/drawing/2014/main" id="{3ACF72A1-EDD1-44E3-964C-4206EA1DE616}"/>
            </a:ext>
          </a:extLst>
        </xdr:cNvPr>
        <xdr:cNvCxnSpPr/>
      </xdr:nvCxnSpPr>
      <xdr:spPr>
        <a:xfrm flipV="1">
          <a:off x="14375764" y="16818973"/>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68" name="【庁舎】&#10;有形固定資産減価償却率最小値テキスト">
          <a:extLst>
            <a:ext uri="{FF2B5EF4-FFF2-40B4-BE49-F238E27FC236}">
              <a16:creationId xmlns:a16="http://schemas.microsoft.com/office/drawing/2014/main" id="{B4E59868-9564-4839-BD99-A013D77A5369}"/>
            </a:ext>
          </a:extLst>
        </xdr:cNvPr>
        <xdr:cNvSpPr txBox="1"/>
      </xdr:nvSpPr>
      <xdr:spPr>
        <a:xfrm>
          <a:off x="14414500" y="183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9" name="直線コネクタ 768">
          <a:extLst>
            <a:ext uri="{FF2B5EF4-FFF2-40B4-BE49-F238E27FC236}">
              <a16:creationId xmlns:a16="http://schemas.microsoft.com/office/drawing/2014/main" id="{3E2AB240-76EA-42F8-AD0F-B15CB60755B8}"/>
            </a:ext>
          </a:extLst>
        </xdr:cNvPr>
        <xdr:cNvCxnSpPr/>
      </xdr:nvCxnSpPr>
      <xdr:spPr>
        <a:xfrm>
          <a:off x="142875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70" name="【庁舎】&#10;有形固定資産減価償却率最大値テキスト">
          <a:extLst>
            <a:ext uri="{FF2B5EF4-FFF2-40B4-BE49-F238E27FC236}">
              <a16:creationId xmlns:a16="http://schemas.microsoft.com/office/drawing/2014/main" id="{DCBF5458-92F0-493C-96F3-F426545B20C9}"/>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71" name="直線コネクタ 770">
          <a:extLst>
            <a:ext uri="{FF2B5EF4-FFF2-40B4-BE49-F238E27FC236}">
              <a16:creationId xmlns:a16="http://schemas.microsoft.com/office/drawing/2014/main" id="{F7093B60-1B10-4166-B9FE-B44418F6CD5E}"/>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772" name="【庁舎】&#10;有形固定資産減価償却率平均値テキスト">
          <a:extLst>
            <a:ext uri="{FF2B5EF4-FFF2-40B4-BE49-F238E27FC236}">
              <a16:creationId xmlns:a16="http://schemas.microsoft.com/office/drawing/2014/main" id="{41EAD25B-2E9B-4A69-860B-29FE557552FD}"/>
            </a:ext>
          </a:extLst>
        </xdr:cNvPr>
        <xdr:cNvSpPr txBox="1"/>
      </xdr:nvSpPr>
      <xdr:spPr>
        <a:xfrm>
          <a:off x="14414500" y="17367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73" name="フローチャート: 判断 772">
          <a:extLst>
            <a:ext uri="{FF2B5EF4-FFF2-40B4-BE49-F238E27FC236}">
              <a16:creationId xmlns:a16="http://schemas.microsoft.com/office/drawing/2014/main" id="{BDA72F37-B1AA-47EC-8015-354D2AE139FA}"/>
            </a:ext>
          </a:extLst>
        </xdr:cNvPr>
        <xdr:cNvSpPr/>
      </xdr:nvSpPr>
      <xdr:spPr>
        <a:xfrm>
          <a:off x="14325600" y="17388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74" name="フローチャート: 判断 773">
          <a:extLst>
            <a:ext uri="{FF2B5EF4-FFF2-40B4-BE49-F238E27FC236}">
              <a16:creationId xmlns:a16="http://schemas.microsoft.com/office/drawing/2014/main" id="{B0F9B4A3-FC0F-4EF7-9E07-3AD950F045D9}"/>
            </a:ext>
          </a:extLst>
        </xdr:cNvPr>
        <xdr:cNvSpPr/>
      </xdr:nvSpPr>
      <xdr:spPr>
        <a:xfrm>
          <a:off x="13578840" y="1739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75" name="フローチャート: 判断 774">
          <a:extLst>
            <a:ext uri="{FF2B5EF4-FFF2-40B4-BE49-F238E27FC236}">
              <a16:creationId xmlns:a16="http://schemas.microsoft.com/office/drawing/2014/main" id="{30A9C484-D80A-4DFC-B4B0-929F964AC79E}"/>
            </a:ext>
          </a:extLst>
        </xdr:cNvPr>
        <xdr:cNvSpPr/>
      </xdr:nvSpPr>
      <xdr:spPr>
        <a:xfrm>
          <a:off x="12804140" y="17373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76" name="フローチャート: 判断 775">
          <a:extLst>
            <a:ext uri="{FF2B5EF4-FFF2-40B4-BE49-F238E27FC236}">
              <a16:creationId xmlns:a16="http://schemas.microsoft.com/office/drawing/2014/main" id="{49494D25-9762-4F50-A5D0-43F8C8D464CB}"/>
            </a:ext>
          </a:extLst>
        </xdr:cNvPr>
        <xdr:cNvSpPr/>
      </xdr:nvSpPr>
      <xdr:spPr>
        <a:xfrm>
          <a:off x="12029440" y="173511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7" name="フローチャート: 判断 776">
          <a:extLst>
            <a:ext uri="{FF2B5EF4-FFF2-40B4-BE49-F238E27FC236}">
              <a16:creationId xmlns:a16="http://schemas.microsoft.com/office/drawing/2014/main" id="{4685FF69-9910-4A79-BF1D-CC703AD030B9}"/>
            </a:ext>
          </a:extLst>
        </xdr:cNvPr>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CBB5B33-48DA-442A-9592-6737ECADB27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8993127-766B-4550-B307-678BD3A6207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E61D171-F03B-47E2-AF2E-7A408DB2F9C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56A2A782-D081-446B-98D8-3EF09EE0E7E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4C8C6142-8C2F-4D7C-AD4B-29BEC89A970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116839</xdr:rowOff>
    </xdr:from>
    <xdr:to>
      <xdr:col>85</xdr:col>
      <xdr:colOff>177800</xdr:colOff>
      <xdr:row>101</xdr:row>
      <xdr:rowOff>46989</xdr:rowOff>
    </xdr:to>
    <xdr:sp macro="" textlink="">
      <xdr:nvSpPr>
        <xdr:cNvPr id="783" name="楕円 782">
          <a:extLst>
            <a:ext uri="{FF2B5EF4-FFF2-40B4-BE49-F238E27FC236}">
              <a16:creationId xmlns:a16="http://schemas.microsoft.com/office/drawing/2014/main" id="{ED7B61D7-0019-4439-994B-C107F2D5608F}"/>
            </a:ext>
          </a:extLst>
        </xdr:cNvPr>
        <xdr:cNvSpPr/>
      </xdr:nvSpPr>
      <xdr:spPr>
        <a:xfrm>
          <a:off x="14325600" y="1688083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31766</xdr:rowOff>
    </xdr:from>
    <xdr:ext cx="405111" cy="259045"/>
    <xdr:sp macro="" textlink="">
      <xdr:nvSpPr>
        <xdr:cNvPr id="784" name="【庁舎】&#10;有形固定資産減価償却率該当値テキスト">
          <a:extLst>
            <a:ext uri="{FF2B5EF4-FFF2-40B4-BE49-F238E27FC236}">
              <a16:creationId xmlns:a16="http://schemas.microsoft.com/office/drawing/2014/main" id="{C957BCC3-E1CC-49D5-AB85-4E93429919EE}"/>
            </a:ext>
          </a:extLst>
        </xdr:cNvPr>
        <xdr:cNvSpPr txBox="1"/>
      </xdr:nvSpPr>
      <xdr:spPr>
        <a:xfrm>
          <a:off x="14414500" y="1679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48261</xdr:rowOff>
    </xdr:from>
    <xdr:to>
      <xdr:col>81</xdr:col>
      <xdr:colOff>101600</xdr:colOff>
      <xdr:row>100</xdr:row>
      <xdr:rowOff>149861</xdr:rowOff>
    </xdr:to>
    <xdr:sp macro="" textlink="">
      <xdr:nvSpPr>
        <xdr:cNvPr id="785" name="楕円 784">
          <a:extLst>
            <a:ext uri="{FF2B5EF4-FFF2-40B4-BE49-F238E27FC236}">
              <a16:creationId xmlns:a16="http://schemas.microsoft.com/office/drawing/2014/main" id="{3FB4E33A-44BB-4BFD-9E6D-4F2792867EB5}"/>
            </a:ext>
          </a:extLst>
        </xdr:cNvPr>
        <xdr:cNvSpPr/>
      </xdr:nvSpPr>
      <xdr:spPr>
        <a:xfrm>
          <a:off x="13578840" y="1681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99061</xdr:rowOff>
    </xdr:from>
    <xdr:to>
      <xdr:col>85</xdr:col>
      <xdr:colOff>127000</xdr:colOff>
      <xdr:row>100</xdr:row>
      <xdr:rowOff>167639</xdr:rowOff>
    </xdr:to>
    <xdr:cxnSp macro="">
      <xdr:nvCxnSpPr>
        <xdr:cNvPr id="786" name="直線コネクタ 785">
          <a:extLst>
            <a:ext uri="{FF2B5EF4-FFF2-40B4-BE49-F238E27FC236}">
              <a16:creationId xmlns:a16="http://schemas.microsoft.com/office/drawing/2014/main" id="{D985C234-B87F-4B4A-BA20-817736540F3D}"/>
            </a:ext>
          </a:extLst>
        </xdr:cNvPr>
        <xdr:cNvCxnSpPr/>
      </xdr:nvCxnSpPr>
      <xdr:spPr>
        <a:xfrm>
          <a:off x="13629640" y="16863061"/>
          <a:ext cx="74676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64588</xdr:rowOff>
    </xdr:from>
    <xdr:to>
      <xdr:col>76</xdr:col>
      <xdr:colOff>165100</xdr:colOff>
      <xdr:row>100</xdr:row>
      <xdr:rowOff>166188</xdr:rowOff>
    </xdr:to>
    <xdr:sp macro="" textlink="">
      <xdr:nvSpPr>
        <xdr:cNvPr id="787" name="楕円 786">
          <a:extLst>
            <a:ext uri="{FF2B5EF4-FFF2-40B4-BE49-F238E27FC236}">
              <a16:creationId xmlns:a16="http://schemas.microsoft.com/office/drawing/2014/main" id="{53708A7D-290E-4FCD-92FF-27293E602875}"/>
            </a:ext>
          </a:extLst>
        </xdr:cNvPr>
        <xdr:cNvSpPr/>
      </xdr:nvSpPr>
      <xdr:spPr>
        <a:xfrm>
          <a:off x="12804140" y="1682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99061</xdr:rowOff>
    </xdr:from>
    <xdr:to>
      <xdr:col>81</xdr:col>
      <xdr:colOff>50800</xdr:colOff>
      <xdr:row>100</xdr:row>
      <xdr:rowOff>115388</xdr:rowOff>
    </xdr:to>
    <xdr:cxnSp macro="">
      <xdr:nvCxnSpPr>
        <xdr:cNvPr id="788" name="直線コネクタ 787">
          <a:extLst>
            <a:ext uri="{FF2B5EF4-FFF2-40B4-BE49-F238E27FC236}">
              <a16:creationId xmlns:a16="http://schemas.microsoft.com/office/drawing/2014/main" id="{D942EC15-A26D-485E-90CD-F1A7C81E8642}"/>
            </a:ext>
          </a:extLst>
        </xdr:cNvPr>
        <xdr:cNvCxnSpPr/>
      </xdr:nvCxnSpPr>
      <xdr:spPr>
        <a:xfrm flipV="1">
          <a:off x="12854940" y="16863061"/>
          <a:ext cx="7747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4173</xdr:rowOff>
    </xdr:from>
    <xdr:to>
      <xdr:col>72</xdr:col>
      <xdr:colOff>38100</xdr:colOff>
      <xdr:row>108</xdr:row>
      <xdr:rowOff>105773</xdr:rowOff>
    </xdr:to>
    <xdr:sp macro="" textlink="">
      <xdr:nvSpPr>
        <xdr:cNvPr id="789" name="楕円 788">
          <a:extLst>
            <a:ext uri="{FF2B5EF4-FFF2-40B4-BE49-F238E27FC236}">
              <a16:creationId xmlns:a16="http://schemas.microsoft.com/office/drawing/2014/main" id="{1F7BB6AC-1D6E-4A9C-BAEE-C1DAFB6585F6}"/>
            </a:ext>
          </a:extLst>
        </xdr:cNvPr>
        <xdr:cNvSpPr/>
      </xdr:nvSpPr>
      <xdr:spPr>
        <a:xfrm>
          <a:off x="12029440" y="181092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115388</xdr:rowOff>
    </xdr:from>
    <xdr:to>
      <xdr:col>76</xdr:col>
      <xdr:colOff>114300</xdr:colOff>
      <xdr:row>108</xdr:row>
      <xdr:rowOff>54973</xdr:rowOff>
    </xdr:to>
    <xdr:cxnSp macro="">
      <xdr:nvCxnSpPr>
        <xdr:cNvPr id="790" name="直線コネクタ 789">
          <a:extLst>
            <a:ext uri="{FF2B5EF4-FFF2-40B4-BE49-F238E27FC236}">
              <a16:creationId xmlns:a16="http://schemas.microsoft.com/office/drawing/2014/main" id="{3615E9D9-DD99-4BCB-8C43-0CD3068307FA}"/>
            </a:ext>
          </a:extLst>
        </xdr:cNvPr>
        <xdr:cNvCxnSpPr/>
      </xdr:nvCxnSpPr>
      <xdr:spPr>
        <a:xfrm flipV="1">
          <a:off x="12072620" y="16879388"/>
          <a:ext cx="782320" cy="128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12337</xdr:rowOff>
    </xdr:from>
    <xdr:to>
      <xdr:col>67</xdr:col>
      <xdr:colOff>101600</xdr:colOff>
      <xdr:row>108</xdr:row>
      <xdr:rowOff>113937</xdr:rowOff>
    </xdr:to>
    <xdr:sp macro="" textlink="">
      <xdr:nvSpPr>
        <xdr:cNvPr id="791" name="楕円 790">
          <a:extLst>
            <a:ext uri="{FF2B5EF4-FFF2-40B4-BE49-F238E27FC236}">
              <a16:creationId xmlns:a16="http://schemas.microsoft.com/office/drawing/2014/main" id="{65D68314-DB48-46E1-A7BF-EAEB03AB0584}"/>
            </a:ext>
          </a:extLst>
        </xdr:cNvPr>
        <xdr:cNvSpPr/>
      </xdr:nvSpPr>
      <xdr:spPr>
        <a:xfrm>
          <a:off x="1123188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54973</xdr:rowOff>
    </xdr:from>
    <xdr:to>
      <xdr:col>71</xdr:col>
      <xdr:colOff>177800</xdr:colOff>
      <xdr:row>108</xdr:row>
      <xdr:rowOff>63137</xdr:rowOff>
    </xdr:to>
    <xdr:cxnSp macro="">
      <xdr:nvCxnSpPr>
        <xdr:cNvPr id="792" name="直線コネクタ 791">
          <a:extLst>
            <a:ext uri="{FF2B5EF4-FFF2-40B4-BE49-F238E27FC236}">
              <a16:creationId xmlns:a16="http://schemas.microsoft.com/office/drawing/2014/main" id="{89356DF8-1FE9-4B84-AB9A-2CBFA614D490}"/>
            </a:ext>
          </a:extLst>
        </xdr:cNvPr>
        <xdr:cNvCxnSpPr/>
      </xdr:nvCxnSpPr>
      <xdr:spPr>
        <a:xfrm flipV="1">
          <a:off x="11282680" y="18160093"/>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793" name="n_1aveValue【庁舎】&#10;有形固定資産減価償却率">
          <a:extLst>
            <a:ext uri="{FF2B5EF4-FFF2-40B4-BE49-F238E27FC236}">
              <a16:creationId xmlns:a16="http://schemas.microsoft.com/office/drawing/2014/main" id="{3899C116-9522-4AE4-9051-7F660A92A8ED}"/>
            </a:ext>
          </a:extLst>
        </xdr:cNvPr>
        <xdr:cNvSpPr txBox="1"/>
      </xdr:nvSpPr>
      <xdr:spPr>
        <a:xfrm>
          <a:off x="13437244" y="1748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794" name="n_2aveValue【庁舎】&#10;有形固定資産減価償却率">
          <a:extLst>
            <a:ext uri="{FF2B5EF4-FFF2-40B4-BE49-F238E27FC236}">
              <a16:creationId xmlns:a16="http://schemas.microsoft.com/office/drawing/2014/main" id="{97317777-5693-4694-841E-5E9B5195A6C2}"/>
            </a:ext>
          </a:extLst>
        </xdr:cNvPr>
        <xdr:cNvSpPr txBox="1"/>
      </xdr:nvSpPr>
      <xdr:spPr>
        <a:xfrm>
          <a:off x="12675244" y="1746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795" name="n_3aveValue【庁舎】&#10;有形固定資産減価償却率">
          <a:extLst>
            <a:ext uri="{FF2B5EF4-FFF2-40B4-BE49-F238E27FC236}">
              <a16:creationId xmlns:a16="http://schemas.microsoft.com/office/drawing/2014/main" id="{8C4FFF31-B949-48A4-B6E9-16FA65F747EB}"/>
            </a:ext>
          </a:extLst>
        </xdr:cNvPr>
        <xdr:cNvSpPr txBox="1"/>
      </xdr:nvSpPr>
      <xdr:spPr>
        <a:xfrm>
          <a:off x="11900544" y="1713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6" name="n_4aveValue【庁舎】&#10;有形固定資産減価償却率">
          <a:extLst>
            <a:ext uri="{FF2B5EF4-FFF2-40B4-BE49-F238E27FC236}">
              <a16:creationId xmlns:a16="http://schemas.microsoft.com/office/drawing/2014/main" id="{45432265-43B2-48C5-93AE-16CBD3652BC5}"/>
            </a:ext>
          </a:extLst>
        </xdr:cNvPr>
        <xdr:cNvSpPr txBox="1"/>
      </xdr:nvSpPr>
      <xdr:spPr>
        <a:xfrm>
          <a:off x="1110298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166388</xdr:rowOff>
    </xdr:from>
    <xdr:ext cx="340478" cy="259045"/>
    <xdr:sp macro="" textlink="">
      <xdr:nvSpPr>
        <xdr:cNvPr id="797" name="n_1mainValue【庁舎】&#10;有形固定資産減価償却率">
          <a:extLst>
            <a:ext uri="{FF2B5EF4-FFF2-40B4-BE49-F238E27FC236}">
              <a16:creationId xmlns:a16="http://schemas.microsoft.com/office/drawing/2014/main" id="{FF9E3E81-DBAB-44D3-9169-2E058F40931D}"/>
            </a:ext>
          </a:extLst>
        </xdr:cNvPr>
        <xdr:cNvSpPr txBox="1"/>
      </xdr:nvSpPr>
      <xdr:spPr>
        <a:xfrm>
          <a:off x="13469561" y="165951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11265</xdr:rowOff>
    </xdr:from>
    <xdr:ext cx="405111" cy="259045"/>
    <xdr:sp macro="" textlink="">
      <xdr:nvSpPr>
        <xdr:cNvPr id="798" name="n_2mainValue【庁舎】&#10;有形固定資産減価償却率">
          <a:extLst>
            <a:ext uri="{FF2B5EF4-FFF2-40B4-BE49-F238E27FC236}">
              <a16:creationId xmlns:a16="http://schemas.microsoft.com/office/drawing/2014/main" id="{5416A8B2-1590-4048-A771-A19E650EA721}"/>
            </a:ext>
          </a:extLst>
        </xdr:cNvPr>
        <xdr:cNvSpPr txBox="1"/>
      </xdr:nvSpPr>
      <xdr:spPr>
        <a:xfrm>
          <a:off x="12675244" y="16607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96900</xdr:rowOff>
    </xdr:from>
    <xdr:ext cx="405111" cy="259045"/>
    <xdr:sp macro="" textlink="">
      <xdr:nvSpPr>
        <xdr:cNvPr id="799" name="n_3mainValue【庁舎】&#10;有形固定資産減価償却率">
          <a:extLst>
            <a:ext uri="{FF2B5EF4-FFF2-40B4-BE49-F238E27FC236}">
              <a16:creationId xmlns:a16="http://schemas.microsoft.com/office/drawing/2014/main" id="{D551BE1E-2CDC-40CD-BFF1-FC13C31DBF64}"/>
            </a:ext>
          </a:extLst>
        </xdr:cNvPr>
        <xdr:cNvSpPr txBox="1"/>
      </xdr:nvSpPr>
      <xdr:spPr>
        <a:xfrm>
          <a:off x="11900544" y="1820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105064</xdr:rowOff>
    </xdr:from>
    <xdr:ext cx="405111" cy="259045"/>
    <xdr:sp macro="" textlink="">
      <xdr:nvSpPr>
        <xdr:cNvPr id="800" name="n_4mainValue【庁舎】&#10;有形固定資産減価償却率">
          <a:extLst>
            <a:ext uri="{FF2B5EF4-FFF2-40B4-BE49-F238E27FC236}">
              <a16:creationId xmlns:a16="http://schemas.microsoft.com/office/drawing/2014/main" id="{5C303E0C-7E87-4BA4-9524-EA7F3C38B2FC}"/>
            </a:ext>
          </a:extLst>
        </xdr:cNvPr>
        <xdr:cNvSpPr txBox="1"/>
      </xdr:nvSpPr>
      <xdr:spPr>
        <a:xfrm>
          <a:off x="1110298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BE6D612D-C89A-4207-89EE-C49663B8FA3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6A4587B0-BF56-4E89-AAB4-17A0EB3677A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BEB327BD-0E5C-409A-85A5-8ADA3BEDF4E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28621DE9-1A45-4827-9158-B04FDB493BC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A31CED06-86D6-4E16-9F61-D0293735961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CD923395-FDBD-47A7-8BDA-D60F3133C79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C5DA3806-841C-48AA-A814-B54709F444D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8BFAFE24-3ED7-43F6-944B-56D8031A783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48B81FD0-7D51-4FC2-8D2E-756A6B467FE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C4CEA0B1-48A7-443F-9EF3-F0CBEE85335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49A79E4C-1CD2-4935-A6D6-1EAEFAF315F7}"/>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5EB985A5-3499-4072-9D19-386E73FF09FC}"/>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B18EE802-908E-445F-925E-D4350DA85818}"/>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3910B55D-A8C1-47CF-9B33-C6A0674936CF}"/>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4F0CCB7C-3C47-409F-9876-018A18EAB5C1}"/>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7C9A8B53-53EF-48AF-A543-9286ABF699F5}"/>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5505DCC2-AAA4-4F49-9E19-C94F565D76BE}"/>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FCDED79B-0B4C-451E-9E91-E31B3193AB3C}"/>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32F3C8E5-6A32-49AB-93CC-ABFD3D6EC696}"/>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5D554A19-0BC7-4EE5-A9A5-E32F28322C8F}"/>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8C027FB2-B9D7-44E0-BD50-5DFE23E06FF4}"/>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E03FDCBA-FB74-4B02-B843-AA7C2DE4177F}"/>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42C634FB-878A-4A33-8E10-69776CBB975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CE7CD867-8E8E-4CC6-A3D3-247502AEAD3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AD875CFE-A438-4A9C-8B9C-C5D1F6826C9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826" name="直線コネクタ 825">
          <a:extLst>
            <a:ext uri="{FF2B5EF4-FFF2-40B4-BE49-F238E27FC236}">
              <a16:creationId xmlns:a16="http://schemas.microsoft.com/office/drawing/2014/main" id="{B878D295-18CF-487D-877D-9309E1E346EB}"/>
            </a:ext>
          </a:extLst>
        </xdr:cNvPr>
        <xdr:cNvCxnSpPr/>
      </xdr:nvCxnSpPr>
      <xdr:spPr>
        <a:xfrm flipV="1">
          <a:off x="19509104" y="16867958"/>
          <a:ext cx="0" cy="1310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827" name="【庁舎】&#10;一人当たり面積最小値テキスト">
          <a:extLst>
            <a:ext uri="{FF2B5EF4-FFF2-40B4-BE49-F238E27FC236}">
              <a16:creationId xmlns:a16="http://schemas.microsoft.com/office/drawing/2014/main" id="{27A3790F-8269-4166-A9AC-9A55E477A7BE}"/>
            </a:ext>
          </a:extLst>
        </xdr:cNvPr>
        <xdr:cNvSpPr txBox="1"/>
      </xdr:nvSpPr>
      <xdr:spPr>
        <a:xfrm>
          <a:off x="19547840" y="1818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828" name="直線コネクタ 827">
          <a:extLst>
            <a:ext uri="{FF2B5EF4-FFF2-40B4-BE49-F238E27FC236}">
              <a16:creationId xmlns:a16="http://schemas.microsoft.com/office/drawing/2014/main" id="{9214C37E-1186-46AA-B422-66EC5CE53D3C}"/>
            </a:ext>
          </a:extLst>
        </xdr:cNvPr>
        <xdr:cNvCxnSpPr/>
      </xdr:nvCxnSpPr>
      <xdr:spPr>
        <a:xfrm>
          <a:off x="19443700" y="18178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829" name="【庁舎】&#10;一人当たり面積最大値テキスト">
          <a:extLst>
            <a:ext uri="{FF2B5EF4-FFF2-40B4-BE49-F238E27FC236}">
              <a16:creationId xmlns:a16="http://schemas.microsoft.com/office/drawing/2014/main" id="{9D608F16-FD68-4058-911D-10E640395E00}"/>
            </a:ext>
          </a:extLst>
        </xdr:cNvPr>
        <xdr:cNvSpPr txBox="1"/>
      </xdr:nvSpPr>
      <xdr:spPr>
        <a:xfrm>
          <a:off x="19547840" y="166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830" name="直線コネクタ 829">
          <a:extLst>
            <a:ext uri="{FF2B5EF4-FFF2-40B4-BE49-F238E27FC236}">
              <a16:creationId xmlns:a16="http://schemas.microsoft.com/office/drawing/2014/main" id="{FBCB75E4-3E83-413C-BAF6-79CD08B518FF}"/>
            </a:ext>
          </a:extLst>
        </xdr:cNvPr>
        <xdr:cNvCxnSpPr/>
      </xdr:nvCxnSpPr>
      <xdr:spPr>
        <a:xfrm>
          <a:off x="19443700" y="16867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831" name="【庁舎】&#10;一人当たり面積平均値テキスト">
          <a:extLst>
            <a:ext uri="{FF2B5EF4-FFF2-40B4-BE49-F238E27FC236}">
              <a16:creationId xmlns:a16="http://schemas.microsoft.com/office/drawing/2014/main" id="{3DC9422F-FCA6-47F6-846C-32DAE953287B}"/>
            </a:ext>
          </a:extLst>
        </xdr:cNvPr>
        <xdr:cNvSpPr txBox="1"/>
      </xdr:nvSpPr>
      <xdr:spPr>
        <a:xfrm>
          <a:off x="19547840" y="17612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32" name="フローチャート: 判断 831">
          <a:extLst>
            <a:ext uri="{FF2B5EF4-FFF2-40B4-BE49-F238E27FC236}">
              <a16:creationId xmlns:a16="http://schemas.microsoft.com/office/drawing/2014/main" id="{81702C3C-9F5C-4179-92AF-CC53B0C732B6}"/>
            </a:ext>
          </a:extLst>
        </xdr:cNvPr>
        <xdr:cNvSpPr/>
      </xdr:nvSpPr>
      <xdr:spPr>
        <a:xfrm>
          <a:off x="19458940" y="17761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33" name="フローチャート: 判断 832">
          <a:extLst>
            <a:ext uri="{FF2B5EF4-FFF2-40B4-BE49-F238E27FC236}">
              <a16:creationId xmlns:a16="http://schemas.microsoft.com/office/drawing/2014/main" id="{E6DECDB9-E7CB-4245-8F86-BEB8BDE2B51E}"/>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834" name="フローチャート: 判断 833">
          <a:extLst>
            <a:ext uri="{FF2B5EF4-FFF2-40B4-BE49-F238E27FC236}">
              <a16:creationId xmlns:a16="http://schemas.microsoft.com/office/drawing/2014/main" id="{44633830-84B5-43C3-8D50-69DE0C84D2EF}"/>
            </a:ext>
          </a:extLst>
        </xdr:cNvPr>
        <xdr:cNvSpPr/>
      </xdr:nvSpPr>
      <xdr:spPr>
        <a:xfrm>
          <a:off x="17937480" y="1778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835" name="フローチャート: 判断 834">
          <a:extLst>
            <a:ext uri="{FF2B5EF4-FFF2-40B4-BE49-F238E27FC236}">
              <a16:creationId xmlns:a16="http://schemas.microsoft.com/office/drawing/2014/main" id="{2413F44B-BB2B-44E9-B7EC-34B324B79961}"/>
            </a:ext>
          </a:extLst>
        </xdr:cNvPr>
        <xdr:cNvSpPr/>
      </xdr:nvSpPr>
      <xdr:spPr>
        <a:xfrm>
          <a:off x="1716278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836" name="フローチャート: 判断 835">
          <a:extLst>
            <a:ext uri="{FF2B5EF4-FFF2-40B4-BE49-F238E27FC236}">
              <a16:creationId xmlns:a16="http://schemas.microsoft.com/office/drawing/2014/main" id="{8EE95F2B-CFA7-4127-AA41-1A8697C514F7}"/>
            </a:ext>
          </a:extLst>
        </xdr:cNvPr>
        <xdr:cNvSpPr/>
      </xdr:nvSpPr>
      <xdr:spPr>
        <a:xfrm>
          <a:off x="16388080" y="17822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708F995-857B-45EF-954C-142476B58CB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EA89C23-F7FD-4F2D-A2C3-A1A1FC83C7D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7132FB4-E696-4DCE-800C-858AE4698FA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A2BB7B73-AF83-4D90-9233-B27D55A1AE5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5C3FF5D9-8D2C-4304-8575-24E4A6354DC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80918</xdr:rowOff>
    </xdr:from>
    <xdr:to>
      <xdr:col>116</xdr:col>
      <xdr:colOff>114300</xdr:colOff>
      <xdr:row>107</xdr:row>
      <xdr:rowOff>11068</xdr:rowOff>
    </xdr:to>
    <xdr:sp macro="" textlink="">
      <xdr:nvSpPr>
        <xdr:cNvPr id="842" name="楕円 841">
          <a:extLst>
            <a:ext uri="{FF2B5EF4-FFF2-40B4-BE49-F238E27FC236}">
              <a16:creationId xmlns:a16="http://schemas.microsoft.com/office/drawing/2014/main" id="{5BE24CA4-F79F-4BFF-B858-4FB4E5C59FB8}"/>
            </a:ext>
          </a:extLst>
        </xdr:cNvPr>
        <xdr:cNvSpPr/>
      </xdr:nvSpPr>
      <xdr:spPr>
        <a:xfrm>
          <a:off x="19458940" y="178507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59345</xdr:rowOff>
    </xdr:from>
    <xdr:ext cx="469744" cy="259045"/>
    <xdr:sp macro="" textlink="">
      <xdr:nvSpPr>
        <xdr:cNvPr id="843" name="【庁舎】&#10;一人当たり面積該当値テキスト">
          <a:extLst>
            <a:ext uri="{FF2B5EF4-FFF2-40B4-BE49-F238E27FC236}">
              <a16:creationId xmlns:a16="http://schemas.microsoft.com/office/drawing/2014/main" id="{6DF1CFC5-5AF7-4DE2-83B4-1B507D301833}"/>
            </a:ext>
          </a:extLst>
        </xdr:cNvPr>
        <xdr:cNvSpPr txBox="1"/>
      </xdr:nvSpPr>
      <xdr:spPr>
        <a:xfrm>
          <a:off x="19547840" y="1782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87449</xdr:rowOff>
    </xdr:from>
    <xdr:to>
      <xdr:col>112</xdr:col>
      <xdr:colOff>38100</xdr:colOff>
      <xdr:row>107</xdr:row>
      <xdr:rowOff>17599</xdr:rowOff>
    </xdr:to>
    <xdr:sp macro="" textlink="">
      <xdr:nvSpPr>
        <xdr:cNvPr id="844" name="楕円 843">
          <a:extLst>
            <a:ext uri="{FF2B5EF4-FFF2-40B4-BE49-F238E27FC236}">
              <a16:creationId xmlns:a16="http://schemas.microsoft.com/office/drawing/2014/main" id="{49307EBC-4FE7-48E6-9366-434C9C62EB91}"/>
            </a:ext>
          </a:extLst>
        </xdr:cNvPr>
        <xdr:cNvSpPr/>
      </xdr:nvSpPr>
      <xdr:spPr>
        <a:xfrm>
          <a:off x="18735040" y="178572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131718</xdr:rowOff>
    </xdr:from>
    <xdr:to>
      <xdr:col>116</xdr:col>
      <xdr:colOff>63500</xdr:colOff>
      <xdr:row>106</xdr:row>
      <xdr:rowOff>138249</xdr:rowOff>
    </xdr:to>
    <xdr:cxnSp macro="">
      <xdr:nvCxnSpPr>
        <xdr:cNvPr id="845" name="直線コネクタ 844">
          <a:extLst>
            <a:ext uri="{FF2B5EF4-FFF2-40B4-BE49-F238E27FC236}">
              <a16:creationId xmlns:a16="http://schemas.microsoft.com/office/drawing/2014/main" id="{45C42962-990D-48F7-A442-0FA84931FD7A}"/>
            </a:ext>
          </a:extLst>
        </xdr:cNvPr>
        <xdr:cNvCxnSpPr/>
      </xdr:nvCxnSpPr>
      <xdr:spPr>
        <a:xfrm flipV="1">
          <a:off x="18778220" y="17901558"/>
          <a:ext cx="7315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92348</xdr:rowOff>
    </xdr:from>
    <xdr:to>
      <xdr:col>107</xdr:col>
      <xdr:colOff>101600</xdr:colOff>
      <xdr:row>107</xdr:row>
      <xdr:rowOff>22498</xdr:rowOff>
    </xdr:to>
    <xdr:sp macro="" textlink="">
      <xdr:nvSpPr>
        <xdr:cNvPr id="846" name="楕円 845">
          <a:extLst>
            <a:ext uri="{FF2B5EF4-FFF2-40B4-BE49-F238E27FC236}">
              <a16:creationId xmlns:a16="http://schemas.microsoft.com/office/drawing/2014/main" id="{727FD20F-D75A-4009-BD60-624DA0A89AD5}"/>
            </a:ext>
          </a:extLst>
        </xdr:cNvPr>
        <xdr:cNvSpPr/>
      </xdr:nvSpPr>
      <xdr:spPr>
        <a:xfrm>
          <a:off x="17937480" y="17862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138249</xdr:rowOff>
    </xdr:from>
    <xdr:to>
      <xdr:col>111</xdr:col>
      <xdr:colOff>177800</xdr:colOff>
      <xdr:row>106</xdr:row>
      <xdr:rowOff>143148</xdr:rowOff>
    </xdr:to>
    <xdr:cxnSp macro="">
      <xdr:nvCxnSpPr>
        <xdr:cNvPr id="847" name="直線コネクタ 846">
          <a:extLst>
            <a:ext uri="{FF2B5EF4-FFF2-40B4-BE49-F238E27FC236}">
              <a16:creationId xmlns:a16="http://schemas.microsoft.com/office/drawing/2014/main" id="{2FBA9D2F-68C4-4335-9FEA-E182E0D22F90}"/>
            </a:ext>
          </a:extLst>
        </xdr:cNvPr>
        <xdr:cNvCxnSpPr/>
      </xdr:nvCxnSpPr>
      <xdr:spPr>
        <a:xfrm flipV="1">
          <a:off x="17988280" y="17908089"/>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56424</xdr:rowOff>
    </xdr:from>
    <xdr:to>
      <xdr:col>102</xdr:col>
      <xdr:colOff>165100</xdr:colOff>
      <xdr:row>107</xdr:row>
      <xdr:rowOff>158024</xdr:rowOff>
    </xdr:to>
    <xdr:sp macro="" textlink="">
      <xdr:nvSpPr>
        <xdr:cNvPr id="848" name="楕円 847">
          <a:extLst>
            <a:ext uri="{FF2B5EF4-FFF2-40B4-BE49-F238E27FC236}">
              <a16:creationId xmlns:a16="http://schemas.microsoft.com/office/drawing/2014/main" id="{8271298E-0CAA-4AA5-A82A-A58FF67B5C91}"/>
            </a:ext>
          </a:extLst>
        </xdr:cNvPr>
        <xdr:cNvSpPr/>
      </xdr:nvSpPr>
      <xdr:spPr>
        <a:xfrm>
          <a:off x="17162780" y="1799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143148</xdr:rowOff>
    </xdr:from>
    <xdr:to>
      <xdr:col>107</xdr:col>
      <xdr:colOff>50800</xdr:colOff>
      <xdr:row>107</xdr:row>
      <xdr:rowOff>107224</xdr:rowOff>
    </xdr:to>
    <xdr:cxnSp macro="">
      <xdr:nvCxnSpPr>
        <xdr:cNvPr id="849" name="直線コネクタ 848">
          <a:extLst>
            <a:ext uri="{FF2B5EF4-FFF2-40B4-BE49-F238E27FC236}">
              <a16:creationId xmlns:a16="http://schemas.microsoft.com/office/drawing/2014/main" id="{B505082F-F3DA-4F98-AD34-27B704F13AD5}"/>
            </a:ext>
          </a:extLst>
        </xdr:cNvPr>
        <xdr:cNvCxnSpPr/>
      </xdr:nvCxnSpPr>
      <xdr:spPr>
        <a:xfrm flipV="1">
          <a:off x="17213580" y="17912988"/>
          <a:ext cx="774700" cy="13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61323</xdr:rowOff>
    </xdr:from>
    <xdr:to>
      <xdr:col>98</xdr:col>
      <xdr:colOff>38100</xdr:colOff>
      <xdr:row>107</xdr:row>
      <xdr:rowOff>162923</xdr:rowOff>
    </xdr:to>
    <xdr:sp macro="" textlink="">
      <xdr:nvSpPr>
        <xdr:cNvPr id="850" name="楕円 849">
          <a:extLst>
            <a:ext uri="{FF2B5EF4-FFF2-40B4-BE49-F238E27FC236}">
              <a16:creationId xmlns:a16="http://schemas.microsoft.com/office/drawing/2014/main" id="{29905AA6-0801-4BF5-BC4C-3EC2D43A3F2C}"/>
            </a:ext>
          </a:extLst>
        </xdr:cNvPr>
        <xdr:cNvSpPr/>
      </xdr:nvSpPr>
      <xdr:spPr>
        <a:xfrm>
          <a:off x="16388080" y="179988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107224</xdr:rowOff>
    </xdr:from>
    <xdr:to>
      <xdr:col>102</xdr:col>
      <xdr:colOff>114300</xdr:colOff>
      <xdr:row>107</xdr:row>
      <xdr:rowOff>112123</xdr:rowOff>
    </xdr:to>
    <xdr:cxnSp macro="">
      <xdr:nvCxnSpPr>
        <xdr:cNvPr id="851" name="直線コネクタ 850">
          <a:extLst>
            <a:ext uri="{FF2B5EF4-FFF2-40B4-BE49-F238E27FC236}">
              <a16:creationId xmlns:a16="http://schemas.microsoft.com/office/drawing/2014/main" id="{3743DE95-AC37-46C0-A029-6BBEF0294A81}"/>
            </a:ext>
          </a:extLst>
        </xdr:cNvPr>
        <xdr:cNvCxnSpPr/>
      </xdr:nvCxnSpPr>
      <xdr:spPr>
        <a:xfrm flipV="1">
          <a:off x="16431260" y="18044704"/>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52" name="n_1aveValue【庁舎】&#10;一人当たり面積">
          <a:extLst>
            <a:ext uri="{FF2B5EF4-FFF2-40B4-BE49-F238E27FC236}">
              <a16:creationId xmlns:a16="http://schemas.microsoft.com/office/drawing/2014/main" id="{0FBC36FB-0291-4E1E-BE27-17B13E735CB4}"/>
            </a:ext>
          </a:extLst>
        </xdr:cNvPr>
        <xdr:cNvSpPr txBox="1"/>
      </xdr:nvSpPr>
      <xdr:spPr>
        <a:xfrm>
          <a:off x="18561127" y="175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853" name="n_2aveValue【庁舎】&#10;一人当たり面積">
          <a:extLst>
            <a:ext uri="{FF2B5EF4-FFF2-40B4-BE49-F238E27FC236}">
              <a16:creationId xmlns:a16="http://schemas.microsoft.com/office/drawing/2014/main" id="{14499974-3534-49DC-8477-5BB8C4745071}"/>
            </a:ext>
          </a:extLst>
        </xdr:cNvPr>
        <xdr:cNvSpPr txBox="1"/>
      </xdr:nvSpPr>
      <xdr:spPr>
        <a:xfrm>
          <a:off x="17776267" y="1756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146793</xdr:rowOff>
    </xdr:from>
    <xdr:ext cx="469744" cy="259045"/>
    <xdr:sp macro="" textlink="">
      <xdr:nvSpPr>
        <xdr:cNvPr id="854" name="n_3aveValue【庁舎】&#10;一人当たり面積">
          <a:extLst>
            <a:ext uri="{FF2B5EF4-FFF2-40B4-BE49-F238E27FC236}">
              <a16:creationId xmlns:a16="http://schemas.microsoft.com/office/drawing/2014/main" id="{CAC6B8B2-8283-46F7-8597-D1E68471F3CD}"/>
            </a:ext>
          </a:extLst>
        </xdr:cNvPr>
        <xdr:cNvSpPr txBox="1"/>
      </xdr:nvSpPr>
      <xdr:spPr>
        <a:xfrm>
          <a:off x="17001567" y="1758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171285</xdr:rowOff>
    </xdr:from>
    <xdr:ext cx="469744" cy="259045"/>
    <xdr:sp macro="" textlink="">
      <xdr:nvSpPr>
        <xdr:cNvPr id="855" name="n_4aveValue【庁舎】&#10;一人当たり面積">
          <a:extLst>
            <a:ext uri="{FF2B5EF4-FFF2-40B4-BE49-F238E27FC236}">
              <a16:creationId xmlns:a16="http://schemas.microsoft.com/office/drawing/2014/main" id="{2F4D0DC8-6421-47F9-916C-DDF8BF24A61E}"/>
            </a:ext>
          </a:extLst>
        </xdr:cNvPr>
        <xdr:cNvSpPr txBox="1"/>
      </xdr:nvSpPr>
      <xdr:spPr>
        <a:xfrm>
          <a:off x="16226867" y="1760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8726</xdr:rowOff>
    </xdr:from>
    <xdr:ext cx="469744" cy="259045"/>
    <xdr:sp macro="" textlink="">
      <xdr:nvSpPr>
        <xdr:cNvPr id="856" name="n_1mainValue【庁舎】&#10;一人当たり面積">
          <a:extLst>
            <a:ext uri="{FF2B5EF4-FFF2-40B4-BE49-F238E27FC236}">
              <a16:creationId xmlns:a16="http://schemas.microsoft.com/office/drawing/2014/main" id="{5A7D88AE-6F9B-4A54-8232-45EA3CAEDE24}"/>
            </a:ext>
          </a:extLst>
        </xdr:cNvPr>
        <xdr:cNvSpPr txBox="1"/>
      </xdr:nvSpPr>
      <xdr:spPr>
        <a:xfrm>
          <a:off x="18561127" y="1794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13625</xdr:rowOff>
    </xdr:from>
    <xdr:ext cx="469744" cy="259045"/>
    <xdr:sp macro="" textlink="">
      <xdr:nvSpPr>
        <xdr:cNvPr id="857" name="n_2mainValue【庁舎】&#10;一人当たり面積">
          <a:extLst>
            <a:ext uri="{FF2B5EF4-FFF2-40B4-BE49-F238E27FC236}">
              <a16:creationId xmlns:a16="http://schemas.microsoft.com/office/drawing/2014/main" id="{8B6C56F0-C00E-497B-924F-07112A0F75FB}"/>
            </a:ext>
          </a:extLst>
        </xdr:cNvPr>
        <xdr:cNvSpPr txBox="1"/>
      </xdr:nvSpPr>
      <xdr:spPr>
        <a:xfrm>
          <a:off x="17776267" y="1795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149151</xdr:rowOff>
    </xdr:from>
    <xdr:ext cx="469744" cy="259045"/>
    <xdr:sp macro="" textlink="">
      <xdr:nvSpPr>
        <xdr:cNvPr id="858" name="n_3mainValue【庁舎】&#10;一人当たり面積">
          <a:extLst>
            <a:ext uri="{FF2B5EF4-FFF2-40B4-BE49-F238E27FC236}">
              <a16:creationId xmlns:a16="http://schemas.microsoft.com/office/drawing/2014/main" id="{C827ED0F-DDE0-42BA-A49A-7975FD452B87}"/>
            </a:ext>
          </a:extLst>
        </xdr:cNvPr>
        <xdr:cNvSpPr txBox="1"/>
      </xdr:nvSpPr>
      <xdr:spPr>
        <a:xfrm>
          <a:off x="17001567" y="1808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154050</xdr:rowOff>
    </xdr:from>
    <xdr:ext cx="469744" cy="259045"/>
    <xdr:sp macro="" textlink="">
      <xdr:nvSpPr>
        <xdr:cNvPr id="859" name="n_4mainValue【庁舎】&#10;一人当たり面積">
          <a:extLst>
            <a:ext uri="{FF2B5EF4-FFF2-40B4-BE49-F238E27FC236}">
              <a16:creationId xmlns:a16="http://schemas.microsoft.com/office/drawing/2014/main" id="{69871C23-907E-41D5-90A4-A127AA3E014E}"/>
            </a:ext>
          </a:extLst>
        </xdr:cNvPr>
        <xdr:cNvSpPr txBox="1"/>
      </xdr:nvSpPr>
      <xdr:spPr>
        <a:xfrm>
          <a:off x="16226867" y="1809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ED01E09F-EA48-440B-8C4C-4F3B65831AD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C9F0D966-813F-471E-AF37-8D3471A0E96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45C6DF46-6EDF-439E-8090-ED197F98688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令和</a:t>
          </a:r>
          <a:r>
            <a:rPr kumimoji="1" lang="en-US" altLang="ja-JP" sz="1300">
              <a:solidFill>
                <a:schemeClr val="dk1"/>
              </a:solidFill>
              <a:effectLst/>
              <a:latin typeface="+mn-lt"/>
              <a:ea typeface="+mn-ea"/>
              <a:cs typeface="+mn-cs"/>
            </a:rPr>
            <a:t>4</a:t>
          </a:r>
          <a:r>
            <a:rPr kumimoji="1" lang="ja-JP" altLang="ja-JP" sz="1300">
              <a:solidFill>
                <a:schemeClr val="dk1"/>
              </a:solidFill>
              <a:effectLst/>
              <a:latin typeface="+mn-lt"/>
              <a:ea typeface="+mn-ea"/>
              <a:cs typeface="+mn-cs"/>
            </a:rPr>
            <a:t>年度において庁舎及び図書館の複合施設整備が完了したことにより、各施設の一人当たり面積はそれぞれ増加し、各有形固定資産減価償却率は大幅に減少した。令和</a:t>
          </a:r>
          <a:r>
            <a:rPr kumimoji="1" lang="en-US" altLang="ja-JP" sz="1300">
              <a:solidFill>
                <a:schemeClr val="dk1"/>
              </a:solidFill>
              <a:effectLst/>
              <a:latin typeface="+mn-lt"/>
              <a:ea typeface="+mn-ea"/>
              <a:cs typeface="+mn-cs"/>
            </a:rPr>
            <a:t>6</a:t>
          </a:r>
          <a:r>
            <a:rPr kumimoji="1" lang="ja-JP" altLang="ja-JP" sz="1300">
              <a:solidFill>
                <a:schemeClr val="dk1"/>
              </a:solidFill>
              <a:effectLst/>
              <a:latin typeface="+mn-lt"/>
              <a:ea typeface="+mn-ea"/>
              <a:cs typeface="+mn-cs"/>
            </a:rPr>
            <a:t>年度においても同水準で推移している。</a:t>
          </a:r>
          <a:endParaRPr lang="ja-JP" altLang="ja-JP" sz="1300">
            <a:effectLst/>
          </a:endParaRPr>
        </a:p>
        <a:p>
          <a:r>
            <a:rPr kumimoji="1" lang="ja-JP" altLang="ja-JP" sz="1300">
              <a:solidFill>
                <a:schemeClr val="dk1"/>
              </a:solidFill>
              <a:effectLst/>
              <a:latin typeface="+mn-lt"/>
              <a:ea typeface="+mn-ea"/>
              <a:cs typeface="+mn-cs"/>
            </a:rPr>
            <a:t>消防施設については、消防団本部分団屯所の建替工事を実施したことに加え、旧消防本部庁舎の除却を反映させたことにより、令和</a:t>
          </a:r>
          <a:r>
            <a:rPr kumimoji="1" lang="en-US" altLang="ja-JP" sz="1300">
              <a:solidFill>
                <a:schemeClr val="dk1"/>
              </a:solidFill>
              <a:effectLst/>
              <a:latin typeface="+mn-lt"/>
              <a:ea typeface="+mn-ea"/>
              <a:cs typeface="+mn-cs"/>
            </a:rPr>
            <a:t>2</a:t>
          </a:r>
          <a:r>
            <a:rPr kumimoji="1" lang="ja-JP" altLang="ja-JP" sz="1300">
              <a:solidFill>
                <a:schemeClr val="dk1"/>
              </a:solidFill>
              <a:effectLst/>
              <a:latin typeface="+mn-lt"/>
              <a:ea typeface="+mn-ea"/>
              <a:cs typeface="+mn-cs"/>
            </a:rPr>
            <a:t>年度において減価償却率が大きく改善されて</a:t>
          </a:r>
          <a:r>
            <a:rPr kumimoji="1" lang="ja-JP" altLang="en-US" sz="1300">
              <a:solidFill>
                <a:schemeClr val="dk1"/>
              </a:solidFill>
              <a:effectLst/>
              <a:latin typeface="+mn-lt"/>
              <a:ea typeface="+mn-ea"/>
              <a:cs typeface="+mn-cs"/>
            </a:rPr>
            <a:t>以降、同水準で推移している</a:t>
          </a:r>
          <a:r>
            <a:rPr kumimoji="1" lang="ja-JP" altLang="ja-JP" sz="1300">
              <a:solidFill>
                <a:schemeClr val="dk1"/>
              </a:solidFill>
              <a:effectLst/>
              <a:latin typeface="+mn-lt"/>
              <a:ea typeface="+mn-ea"/>
              <a:cs typeface="+mn-cs"/>
            </a:rPr>
            <a:t>。老朽化している屯所については、今後も計画的に長寿命化等を進めていく予定である。</a:t>
          </a:r>
          <a:endParaRPr lang="ja-JP" altLang="ja-JP" sz="1300">
            <a:effectLst/>
          </a:endParaRPr>
        </a:p>
        <a:p>
          <a:r>
            <a:rPr kumimoji="1" lang="ja-JP" altLang="ja-JP" sz="1300">
              <a:solidFill>
                <a:schemeClr val="dk1"/>
              </a:solidFill>
              <a:effectLst/>
              <a:latin typeface="+mn-lt"/>
              <a:ea typeface="+mn-ea"/>
              <a:cs typeface="+mn-cs"/>
            </a:rPr>
            <a:t>市民会館については、同会館内にあった旧図書館の空きスペースの利活用も含め、今後の在り方を検討し、長寿命化等の適切な措置を講じていく必要がある。</a:t>
          </a:r>
          <a:endParaRPr lang="ja-JP" altLang="ja-JP" sz="13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16474198</v>
      </c>
      <c r="BO4" s="406"/>
      <c r="BP4" s="406"/>
      <c r="BQ4" s="406"/>
      <c r="BR4" s="406"/>
      <c r="BS4" s="406"/>
      <c r="BT4" s="406"/>
      <c r="BU4" s="407"/>
      <c r="BV4" s="405">
        <v>15887762</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12.1</v>
      </c>
      <c r="CU4" s="412"/>
      <c r="CV4" s="412"/>
      <c r="CW4" s="412"/>
      <c r="CX4" s="412"/>
      <c r="CY4" s="412"/>
      <c r="CZ4" s="412"/>
      <c r="DA4" s="413"/>
      <c r="DB4" s="411">
        <v>9.9</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15412143</v>
      </c>
      <c r="BO5" s="443"/>
      <c r="BP5" s="443"/>
      <c r="BQ5" s="443"/>
      <c r="BR5" s="443"/>
      <c r="BS5" s="443"/>
      <c r="BT5" s="443"/>
      <c r="BU5" s="444"/>
      <c r="BV5" s="442">
        <v>15030582</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95.9</v>
      </c>
      <c r="CU5" s="440"/>
      <c r="CV5" s="440"/>
      <c r="CW5" s="440"/>
      <c r="CX5" s="440"/>
      <c r="CY5" s="440"/>
      <c r="CZ5" s="440"/>
      <c r="DA5" s="441"/>
      <c r="DB5" s="439">
        <v>95.4</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1062055</v>
      </c>
      <c r="BO6" s="443"/>
      <c r="BP6" s="443"/>
      <c r="BQ6" s="443"/>
      <c r="BR6" s="443"/>
      <c r="BS6" s="443"/>
      <c r="BT6" s="443"/>
      <c r="BU6" s="444"/>
      <c r="BV6" s="442">
        <v>857180</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95.9</v>
      </c>
      <c r="CU6" s="480"/>
      <c r="CV6" s="480"/>
      <c r="CW6" s="480"/>
      <c r="CX6" s="480"/>
      <c r="CY6" s="480"/>
      <c r="CZ6" s="480"/>
      <c r="DA6" s="481"/>
      <c r="DB6" s="479">
        <v>95.4</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58273</v>
      </c>
      <c r="BO7" s="443"/>
      <c r="BP7" s="443"/>
      <c r="BQ7" s="443"/>
      <c r="BR7" s="443"/>
      <c r="BS7" s="443"/>
      <c r="BT7" s="443"/>
      <c r="BU7" s="444"/>
      <c r="BV7" s="442">
        <v>53975</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8291975</v>
      </c>
      <c r="CU7" s="443"/>
      <c r="CV7" s="443"/>
      <c r="CW7" s="443"/>
      <c r="CX7" s="443"/>
      <c r="CY7" s="443"/>
      <c r="CZ7" s="443"/>
      <c r="DA7" s="444"/>
      <c r="DB7" s="442">
        <v>8096223</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1003782</v>
      </c>
      <c r="BO8" s="443"/>
      <c r="BP8" s="443"/>
      <c r="BQ8" s="443"/>
      <c r="BR8" s="443"/>
      <c r="BS8" s="443"/>
      <c r="BT8" s="443"/>
      <c r="BU8" s="444"/>
      <c r="BV8" s="442">
        <v>803205</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0.51</v>
      </c>
      <c r="CU8" s="483"/>
      <c r="CV8" s="483"/>
      <c r="CW8" s="483"/>
      <c r="CX8" s="483"/>
      <c r="CY8" s="483"/>
      <c r="CZ8" s="483"/>
      <c r="DA8" s="484"/>
      <c r="DB8" s="482">
        <v>0.51</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31631</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200577</v>
      </c>
      <c r="BO9" s="443"/>
      <c r="BP9" s="443"/>
      <c r="BQ9" s="443"/>
      <c r="BR9" s="443"/>
      <c r="BS9" s="443"/>
      <c r="BT9" s="443"/>
      <c r="BU9" s="444"/>
      <c r="BV9" s="442">
        <v>-33845</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8.6999999999999993</v>
      </c>
      <c r="CU9" s="440"/>
      <c r="CV9" s="440"/>
      <c r="CW9" s="440"/>
      <c r="CX9" s="440"/>
      <c r="CY9" s="440"/>
      <c r="CZ9" s="440"/>
      <c r="DA9" s="441"/>
      <c r="DB9" s="439">
        <v>9.4</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32927</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380963</v>
      </c>
      <c r="BO10" s="443"/>
      <c r="BP10" s="443"/>
      <c r="BQ10" s="443"/>
      <c r="BR10" s="443"/>
      <c r="BS10" s="443"/>
      <c r="BT10" s="443"/>
      <c r="BU10" s="444"/>
      <c r="BV10" s="442">
        <v>762672</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121</v>
      </c>
      <c r="CU11" s="483"/>
      <c r="CV11" s="483"/>
      <c r="CW11" s="483"/>
      <c r="CX11" s="483"/>
      <c r="CY11" s="483"/>
      <c r="CZ11" s="483"/>
      <c r="DA11" s="484"/>
      <c r="DB11" s="482" t="s">
        <v>121</v>
      </c>
      <c r="DC11" s="483"/>
      <c r="DD11" s="483"/>
      <c r="DE11" s="483"/>
      <c r="DF11" s="483"/>
      <c r="DG11" s="483"/>
      <c r="DH11" s="483"/>
      <c r="DI11" s="484"/>
    </row>
    <row r="12" spans="1:119" ht="18.75" customHeight="1" x14ac:dyDescent="0.2">
      <c r="A12" s="163"/>
      <c r="B12" s="502" t="s">
        <v>122</v>
      </c>
      <c r="C12" s="503"/>
      <c r="D12" s="503"/>
      <c r="E12" s="503"/>
      <c r="F12" s="503"/>
      <c r="G12" s="503"/>
      <c r="H12" s="503"/>
      <c r="I12" s="503"/>
      <c r="J12" s="503"/>
      <c r="K12" s="504"/>
      <c r="L12" s="511" t="s">
        <v>123</v>
      </c>
      <c r="M12" s="512"/>
      <c r="N12" s="512"/>
      <c r="O12" s="512"/>
      <c r="P12" s="512"/>
      <c r="Q12" s="513"/>
      <c r="R12" s="514">
        <v>29891</v>
      </c>
      <c r="S12" s="515"/>
      <c r="T12" s="515"/>
      <c r="U12" s="515"/>
      <c r="V12" s="516"/>
      <c r="W12" s="517" t="s">
        <v>1</v>
      </c>
      <c r="X12" s="475"/>
      <c r="Y12" s="475"/>
      <c r="Z12" s="475"/>
      <c r="AA12" s="475"/>
      <c r="AB12" s="518"/>
      <c r="AC12" s="519" t="s">
        <v>124</v>
      </c>
      <c r="AD12" s="520"/>
      <c r="AE12" s="520"/>
      <c r="AF12" s="520"/>
      <c r="AG12" s="521"/>
      <c r="AH12" s="519" t="s">
        <v>125</v>
      </c>
      <c r="AI12" s="520"/>
      <c r="AJ12" s="520"/>
      <c r="AK12" s="520"/>
      <c r="AL12" s="522"/>
      <c r="AM12" s="471" t="s">
        <v>126</v>
      </c>
      <c r="AN12" s="472"/>
      <c r="AO12" s="472"/>
      <c r="AP12" s="472"/>
      <c r="AQ12" s="472"/>
      <c r="AR12" s="472"/>
      <c r="AS12" s="472"/>
      <c r="AT12" s="473"/>
      <c r="AU12" s="474" t="s">
        <v>127</v>
      </c>
      <c r="AV12" s="475"/>
      <c r="AW12" s="475"/>
      <c r="AX12" s="475"/>
      <c r="AY12" s="476" t="s">
        <v>128</v>
      </c>
      <c r="AZ12" s="477"/>
      <c r="BA12" s="477"/>
      <c r="BB12" s="477"/>
      <c r="BC12" s="477"/>
      <c r="BD12" s="477"/>
      <c r="BE12" s="477"/>
      <c r="BF12" s="477"/>
      <c r="BG12" s="477"/>
      <c r="BH12" s="477"/>
      <c r="BI12" s="477"/>
      <c r="BJ12" s="477"/>
      <c r="BK12" s="477"/>
      <c r="BL12" s="477"/>
      <c r="BM12" s="478"/>
      <c r="BN12" s="442">
        <v>549434</v>
      </c>
      <c r="BO12" s="443"/>
      <c r="BP12" s="443"/>
      <c r="BQ12" s="443"/>
      <c r="BR12" s="443"/>
      <c r="BS12" s="443"/>
      <c r="BT12" s="443"/>
      <c r="BU12" s="444"/>
      <c r="BV12" s="442">
        <v>351636</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121</v>
      </c>
      <c r="CU12" s="483"/>
      <c r="CV12" s="483"/>
      <c r="CW12" s="483"/>
      <c r="CX12" s="483"/>
      <c r="CY12" s="483"/>
      <c r="CZ12" s="483"/>
      <c r="DA12" s="484"/>
      <c r="DB12" s="482" t="s">
        <v>121</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29475</v>
      </c>
      <c r="S13" s="527"/>
      <c r="T13" s="527"/>
      <c r="U13" s="527"/>
      <c r="V13" s="528"/>
      <c r="W13" s="458" t="s">
        <v>131</v>
      </c>
      <c r="X13" s="459"/>
      <c r="Y13" s="459"/>
      <c r="Z13" s="459"/>
      <c r="AA13" s="459"/>
      <c r="AB13" s="449"/>
      <c r="AC13" s="493">
        <v>768</v>
      </c>
      <c r="AD13" s="494"/>
      <c r="AE13" s="494"/>
      <c r="AF13" s="494"/>
      <c r="AG13" s="536"/>
      <c r="AH13" s="493">
        <v>924</v>
      </c>
      <c r="AI13" s="494"/>
      <c r="AJ13" s="494"/>
      <c r="AK13" s="494"/>
      <c r="AL13" s="495"/>
      <c r="AM13" s="471" t="s">
        <v>132</v>
      </c>
      <c r="AN13" s="472"/>
      <c r="AO13" s="472"/>
      <c r="AP13" s="472"/>
      <c r="AQ13" s="472"/>
      <c r="AR13" s="472"/>
      <c r="AS13" s="472"/>
      <c r="AT13" s="473"/>
      <c r="AU13" s="474" t="s">
        <v>127</v>
      </c>
      <c r="AV13" s="475"/>
      <c r="AW13" s="475"/>
      <c r="AX13" s="475"/>
      <c r="AY13" s="476" t="s">
        <v>133</v>
      </c>
      <c r="AZ13" s="477"/>
      <c r="BA13" s="477"/>
      <c r="BB13" s="477"/>
      <c r="BC13" s="477"/>
      <c r="BD13" s="477"/>
      <c r="BE13" s="477"/>
      <c r="BF13" s="477"/>
      <c r="BG13" s="477"/>
      <c r="BH13" s="477"/>
      <c r="BI13" s="477"/>
      <c r="BJ13" s="477"/>
      <c r="BK13" s="477"/>
      <c r="BL13" s="477"/>
      <c r="BM13" s="478"/>
      <c r="BN13" s="442">
        <v>32106</v>
      </c>
      <c r="BO13" s="443"/>
      <c r="BP13" s="443"/>
      <c r="BQ13" s="443"/>
      <c r="BR13" s="443"/>
      <c r="BS13" s="443"/>
      <c r="BT13" s="443"/>
      <c r="BU13" s="444"/>
      <c r="BV13" s="442">
        <v>377191</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5.4</v>
      </c>
      <c r="CU13" s="440"/>
      <c r="CV13" s="440"/>
      <c r="CW13" s="440"/>
      <c r="CX13" s="440"/>
      <c r="CY13" s="440"/>
      <c r="CZ13" s="440"/>
      <c r="DA13" s="441"/>
      <c r="DB13" s="439">
        <v>5.7</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30338</v>
      </c>
      <c r="S14" s="527"/>
      <c r="T14" s="527"/>
      <c r="U14" s="527"/>
      <c r="V14" s="528"/>
      <c r="W14" s="432"/>
      <c r="X14" s="433"/>
      <c r="Y14" s="433"/>
      <c r="Z14" s="433"/>
      <c r="AA14" s="433"/>
      <c r="AB14" s="422"/>
      <c r="AC14" s="529">
        <v>5.2</v>
      </c>
      <c r="AD14" s="530"/>
      <c r="AE14" s="530"/>
      <c r="AF14" s="530"/>
      <c r="AG14" s="531"/>
      <c r="AH14" s="529">
        <v>6.2</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23.6</v>
      </c>
      <c r="CU14" s="541"/>
      <c r="CV14" s="541"/>
      <c r="CW14" s="541"/>
      <c r="CX14" s="541"/>
      <c r="CY14" s="541"/>
      <c r="CZ14" s="541"/>
      <c r="DA14" s="542"/>
      <c r="DB14" s="540">
        <v>24.2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29964</v>
      </c>
      <c r="S15" s="527"/>
      <c r="T15" s="527"/>
      <c r="U15" s="527"/>
      <c r="V15" s="528"/>
      <c r="W15" s="458" t="s">
        <v>137</v>
      </c>
      <c r="X15" s="459"/>
      <c r="Y15" s="459"/>
      <c r="Z15" s="459"/>
      <c r="AA15" s="459"/>
      <c r="AB15" s="449"/>
      <c r="AC15" s="493">
        <v>3497</v>
      </c>
      <c r="AD15" s="494"/>
      <c r="AE15" s="494"/>
      <c r="AF15" s="494"/>
      <c r="AG15" s="536"/>
      <c r="AH15" s="493">
        <v>3541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3719235</v>
      </c>
      <c r="BO15" s="406"/>
      <c r="BP15" s="406"/>
      <c r="BQ15" s="406"/>
      <c r="BR15" s="406"/>
      <c r="BS15" s="406"/>
      <c r="BT15" s="406"/>
      <c r="BU15" s="407"/>
      <c r="BV15" s="405">
        <v>3688478</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23.6</v>
      </c>
      <c r="AD16" s="530"/>
      <c r="AE16" s="530"/>
      <c r="AF16" s="530"/>
      <c r="AG16" s="531"/>
      <c r="AH16" s="529">
        <v>23.7</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7329574</v>
      </c>
      <c r="BO16" s="443"/>
      <c r="BP16" s="443"/>
      <c r="BQ16" s="443"/>
      <c r="BR16" s="443"/>
      <c r="BS16" s="443"/>
      <c r="BT16" s="443"/>
      <c r="BU16" s="444"/>
      <c r="BV16" s="442">
        <v>7117549</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10559</v>
      </c>
      <c r="AD17" s="494"/>
      <c r="AE17" s="494"/>
      <c r="AF17" s="494"/>
      <c r="AG17" s="536"/>
      <c r="AH17" s="493">
        <v>10482</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4653858</v>
      </c>
      <c r="BO17" s="443"/>
      <c r="BP17" s="443"/>
      <c r="BQ17" s="443"/>
      <c r="BR17" s="443"/>
      <c r="BS17" s="443"/>
      <c r="BT17" s="443"/>
      <c r="BU17" s="444"/>
      <c r="BV17" s="442">
        <v>4609810</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39.93</v>
      </c>
      <c r="M18" s="566"/>
      <c r="N18" s="566"/>
      <c r="O18" s="566"/>
      <c r="P18" s="566"/>
      <c r="Q18" s="566"/>
      <c r="R18" s="567"/>
      <c r="S18" s="567"/>
      <c r="T18" s="567"/>
      <c r="U18" s="567"/>
      <c r="V18" s="568"/>
      <c r="W18" s="460"/>
      <c r="X18" s="461"/>
      <c r="Y18" s="461"/>
      <c r="Z18" s="461"/>
      <c r="AA18" s="461"/>
      <c r="AB18" s="452"/>
      <c r="AC18" s="569">
        <v>71.2</v>
      </c>
      <c r="AD18" s="570"/>
      <c r="AE18" s="570"/>
      <c r="AF18" s="570"/>
      <c r="AG18" s="571"/>
      <c r="AH18" s="569">
        <v>70.099999999999994</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8131754</v>
      </c>
      <c r="BO18" s="443"/>
      <c r="BP18" s="443"/>
      <c r="BQ18" s="443"/>
      <c r="BR18" s="443"/>
      <c r="BS18" s="443"/>
      <c r="BT18" s="443"/>
      <c r="BU18" s="444"/>
      <c r="BV18" s="442">
        <v>7768918</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792</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11231873</v>
      </c>
      <c r="BO19" s="443"/>
      <c r="BP19" s="443"/>
      <c r="BQ19" s="443"/>
      <c r="BR19" s="443"/>
      <c r="BS19" s="443"/>
      <c r="BT19" s="443"/>
      <c r="BU19" s="444"/>
      <c r="BV19" s="442">
        <v>11054082</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13145</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10963388</v>
      </c>
      <c r="BO22" s="406"/>
      <c r="BP22" s="406"/>
      <c r="BQ22" s="406"/>
      <c r="BR22" s="406"/>
      <c r="BS22" s="406"/>
      <c r="BT22" s="406"/>
      <c r="BU22" s="407"/>
      <c r="BV22" s="405">
        <v>11515036</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9637920</v>
      </c>
      <c r="BO23" s="443"/>
      <c r="BP23" s="443"/>
      <c r="BQ23" s="443"/>
      <c r="BR23" s="443"/>
      <c r="BS23" s="443"/>
      <c r="BT23" s="443"/>
      <c r="BU23" s="444"/>
      <c r="BV23" s="442">
        <v>9991298</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8400</v>
      </c>
      <c r="R24" s="494"/>
      <c r="S24" s="494"/>
      <c r="T24" s="494"/>
      <c r="U24" s="494"/>
      <c r="V24" s="536"/>
      <c r="W24" s="588"/>
      <c r="X24" s="589"/>
      <c r="Y24" s="590"/>
      <c r="Z24" s="492" t="s">
        <v>162</v>
      </c>
      <c r="AA24" s="472"/>
      <c r="AB24" s="472"/>
      <c r="AC24" s="472"/>
      <c r="AD24" s="472"/>
      <c r="AE24" s="472"/>
      <c r="AF24" s="472"/>
      <c r="AG24" s="473"/>
      <c r="AH24" s="493">
        <v>220</v>
      </c>
      <c r="AI24" s="494"/>
      <c r="AJ24" s="494"/>
      <c r="AK24" s="494"/>
      <c r="AL24" s="536"/>
      <c r="AM24" s="493">
        <v>699160</v>
      </c>
      <c r="AN24" s="494"/>
      <c r="AO24" s="494"/>
      <c r="AP24" s="494"/>
      <c r="AQ24" s="494"/>
      <c r="AR24" s="536"/>
      <c r="AS24" s="493">
        <v>3178</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7021175</v>
      </c>
      <c r="BO24" s="443"/>
      <c r="BP24" s="443"/>
      <c r="BQ24" s="443"/>
      <c r="BR24" s="443"/>
      <c r="BS24" s="443"/>
      <c r="BT24" s="443"/>
      <c r="BU24" s="444"/>
      <c r="BV24" s="442">
        <v>7200302</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6750</v>
      </c>
      <c r="R25" s="494"/>
      <c r="S25" s="494"/>
      <c r="T25" s="494"/>
      <c r="U25" s="494"/>
      <c r="V25" s="536"/>
      <c r="W25" s="588"/>
      <c r="X25" s="589"/>
      <c r="Y25" s="590"/>
      <c r="Z25" s="492" t="s">
        <v>165</v>
      </c>
      <c r="AA25" s="472"/>
      <c r="AB25" s="472"/>
      <c r="AC25" s="472"/>
      <c r="AD25" s="472"/>
      <c r="AE25" s="472"/>
      <c r="AF25" s="472"/>
      <c r="AG25" s="473"/>
      <c r="AH25" s="493">
        <v>43</v>
      </c>
      <c r="AI25" s="494"/>
      <c r="AJ25" s="494"/>
      <c r="AK25" s="494"/>
      <c r="AL25" s="536"/>
      <c r="AM25" s="493">
        <v>131752</v>
      </c>
      <c r="AN25" s="494"/>
      <c r="AO25" s="494"/>
      <c r="AP25" s="494"/>
      <c r="AQ25" s="494"/>
      <c r="AR25" s="536"/>
      <c r="AS25" s="493">
        <v>3064</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3548417</v>
      </c>
      <c r="BO25" s="406"/>
      <c r="BP25" s="406"/>
      <c r="BQ25" s="406"/>
      <c r="BR25" s="406"/>
      <c r="BS25" s="406"/>
      <c r="BT25" s="406"/>
      <c r="BU25" s="407"/>
      <c r="BV25" s="405">
        <v>2982790</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5850</v>
      </c>
      <c r="R26" s="494"/>
      <c r="S26" s="494"/>
      <c r="T26" s="494"/>
      <c r="U26" s="494"/>
      <c r="V26" s="536"/>
      <c r="W26" s="588"/>
      <c r="X26" s="589"/>
      <c r="Y26" s="590"/>
      <c r="Z26" s="492" t="s">
        <v>168</v>
      </c>
      <c r="AA26" s="594"/>
      <c r="AB26" s="594"/>
      <c r="AC26" s="594"/>
      <c r="AD26" s="594"/>
      <c r="AE26" s="594"/>
      <c r="AF26" s="594"/>
      <c r="AG26" s="595"/>
      <c r="AH26" s="493" t="s">
        <v>121</v>
      </c>
      <c r="AI26" s="494"/>
      <c r="AJ26" s="494"/>
      <c r="AK26" s="494"/>
      <c r="AL26" s="536"/>
      <c r="AM26" s="493" t="s">
        <v>121</v>
      </c>
      <c r="AN26" s="494"/>
      <c r="AO26" s="494"/>
      <c r="AP26" s="494"/>
      <c r="AQ26" s="494"/>
      <c r="AR26" s="536"/>
      <c r="AS26" s="493" t="s">
        <v>121</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121</v>
      </c>
      <c r="BO26" s="443"/>
      <c r="BP26" s="443"/>
      <c r="BQ26" s="443"/>
      <c r="BR26" s="443"/>
      <c r="BS26" s="443"/>
      <c r="BT26" s="443"/>
      <c r="BU26" s="444"/>
      <c r="BV26" s="442" t="s">
        <v>121</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5100</v>
      </c>
      <c r="R27" s="494"/>
      <c r="S27" s="494"/>
      <c r="T27" s="494"/>
      <c r="U27" s="494"/>
      <c r="V27" s="536"/>
      <c r="W27" s="588"/>
      <c r="X27" s="589"/>
      <c r="Y27" s="590"/>
      <c r="Z27" s="492" t="s">
        <v>171</v>
      </c>
      <c r="AA27" s="472"/>
      <c r="AB27" s="472"/>
      <c r="AC27" s="472"/>
      <c r="AD27" s="472"/>
      <c r="AE27" s="472"/>
      <c r="AF27" s="472"/>
      <c r="AG27" s="473"/>
      <c r="AH27" s="493">
        <v>38</v>
      </c>
      <c r="AI27" s="494"/>
      <c r="AJ27" s="494"/>
      <c r="AK27" s="494"/>
      <c r="AL27" s="536"/>
      <c r="AM27" s="493">
        <v>115728</v>
      </c>
      <c r="AN27" s="494"/>
      <c r="AO27" s="494"/>
      <c r="AP27" s="494"/>
      <c r="AQ27" s="494"/>
      <c r="AR27" s="536"/>
      <c r="AS27" s="493">
        <v>3045</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121</v>
      </c>
      <c r="BO27" s="562"/>
      <c r="BP27" s="562"/>
      <c r="BQ27" s="562"/>
      <c r="BR27" s="562"/>
      <c r="BS27" s="562"/>
      <c r="BT27" s="562"/>
      <c r="BU27" s="563"/>
      <c r="BV27" s="561" t="s">
        <v>121</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4550</v>
      </c>
      <c r="R28" s="494"/>
      <c r="S28" s="494"/>
      <c r="T28" s="494"/>
      <c r="U28" s="494"/>
      <c r="V28" s="536"/>
      <c r="W28" s="588"/>
      <c r="X28" s="589"/>
      <c r="Y28" s="590"/>
      <c r="Z28" s="492" t="s">
        <v>174</v>
      </c>
      <c r="AA28" s="472"/>
      <c r="AB28" s="472"/>
      <c r="AC28" s="472"/>
      <c r="AD28" s="472"/>
      <c r="AE28" s="472"/>
      <c r="AF28" s="472"/>
      <c r="AG28" s="473"/>
      <c r="AH28" s="493" t="s">
        <v>121</v>
      </c>
      <c r="AI28" s="494"/>
      <c r="AJ28" s="494"/>
      <c r="AK28" s="494"/>
      <c r="AL28" s="536"/>
      <c r="AM28" s="493" t="s">
        <v>121</v>
      </c>
      <c r="AN28" s="494"/>
      <c r="AO28" s="494"/>
      <c r="AP28" s="494"/>
      <c r="AQ28" s="494"/>
      <c r="AR28" s="536"/>
      <c r="AS28" s="493" t="s">
        <v>121</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1564035</v>
      </c>
      <c r="BO28" s="406"/>
      <c r="BP28" s="406"/>
      <c r="BQ28" s="406"/>
      <c r="BR28" s="406"/>
      <c r="BS28" s="406"/>
      <c r="BT28" s="406"/>
      <c r="BU28" s="407"/>
      <c r="BV28" s="405">
        <v>1732506</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14</v>
      </c>
      <c r="M29" s="494"/>
      <c r="N29" s="494"/>
      <c r="O29" s="494"/>
      <c r="P29" s="536"/>
      <c r="Q29" s="493">
        <v>4300</v>
      </c>
      <c r="R29" s="494"/>
      <c r="S29" s="494"/>
      <c r="T29" s="494"/>
      <c r="U29" s="494"/>
      <c r="V29" s="536"/>
      <c r="W29" s="591"/>
      <c r="X29" s="592"/>
      <c r="Y29" s="593"/>
      <c r="Z29" s="492" t="s">
        <v>177</v>
      </c>
      <c r="AA29" s="472"/>
      <c r="AB29" s="472"/>
      <c r="AC29" s="472"/>
      <c r="AD29" s="472"/>
      <c r="AE29" s="472"/>
      <c r="AF29" s="472"/>
      <c r="AG29" s="473"/>
      <c r="AH29" s="493">
        <v>258</v>
      </c>
      <c r="AI29" s="494"/>
      <c r="AJ29" s="494"/>
      <c r="AK29" s="494"/>
      <c r="AL29" s="536"/>
      <c r="AM29" s="493">
        <v>814888</v>
      </c>
      <c r="AN29" s="494"/>
      <c r="AO29" s="494"/>
      <c r="AP29" s="494"/>
      <c r="AQ29" s="494"/>
      <c r="AR29" s="536"/>
      <c r="AS29" s="493">
        <v>3158</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338471</v>
      </c>
      <c r="BO29" s="443"/>
      <c r="BP29" s="443"/>
      <c r="BQ29" s="443"/>
      <c r="BR29" s="443"/>
      <c r="BS29" s="443"/>
      <c r="BT29" s="443"/>
      <c r="BU29" s="444"/>
      <c r="BV29" s="442">
        <v>312575</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98.5</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2237527</v>
      </c>
      <c r="BO30" s="562"/>
      <c r="BP30" s="562"/>
      <c r="BQ30" s="562"/>
      <c r="BR30" s="562"/>
      <c r="BS30" s="562"/>
      <c r="BT30" s="562"/>
      <c r="BU30" s="563"/>
      <c r="BV30" s="561">
        <v>2341019</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善通寺市特別会計国民健康保険</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IF('各会計、関係団体の財政状況及び健全化判断比率'!B32="","",'各会計、関係団体の財政状況及び健全化判断比率'!B32)</f>
        <v>善通寺市下水道事業会計</v>
      </c>
      <c r="AP34" s="633"/>
      <c r="AQ34" s="633"/>
      <c r="AR34" s="633"/>
      <c r="AS34" s="633"/>
      <c r="AT34" s="633"/>
      <c r="AU34" s="633"/>
      <c r="AV34" s="633"/>
      <c r="AW34" s="633"/>
      <c r="AX34" s="633"/>
      <c r="AY34" s="633"/>
      <c r="AZ34" s="633"/>
      <c r="BA34" s="633"/>
      <c r="BB34" s="633"/>
      <c r="BC34" s="633"/>
      <c r="BD34" s="163"/>
      <c r="BE34" s="632">
        <f>IF(BG34="","",MAX(C34:D43,U34:V43,AM34:AN43)+1)</f>
        <v>7</v>
      </c>
      <c r="BF34" s="632"/>
      <c r="BG34" s="633" t="str">
        <f>IF('各会計、関係団体の財政状況及び健全化判断比率'!B33="","",'各会計、関係団体の財政状況及び健全化判断比率'!B33)</f>
        <v>善通寺市特別会計太陽光発電</v>
      </c>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中讃広域行政事務組合（一般会計）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18</v>
      </c>
      <c r="CP34" s="632"/>
      <c r="CQ34" s="633" t="str">
        <f>IF('各会計、関係団体の財政状況及び健全化判断比率'!BS7="","",'各会計、関係団体の財政状況及び健全化判断比率'!BS7)</f>
        <v>（公財）ハートスクエア善通寺</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善通寺市特別会計介護保険</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中讃広域行政事務組合（仲善クリーンセンター）</v>
      </c>
      <c r="BZ35" s="633"/>
      <c r="CA35" s="633"/>
      <c r="CB35" s="633"/>
      <c r="CC35" s="633"/>
      <c r="CD35" s="633"/>
      <c r="CE35" s="633"/>
      <c r="CF35" s="633"/>
      <c r="CG35" s="633"/>
      <c r="CH35" s="633"/>
      <c r="CI35" s="633"/>
      <c r="CJ35" s="633"/>
      <c r="CK35" s="633"/>
      <c r="CL35" s="633"/>
      <c r="CM35" s="633"/>
      <c r="CN35" s="163"/>
      <c r="CO35" s="632">
        <f t="shared" ref="CO35:CO43" si="3">IF(CQ35="","",CO34+1)</f>
        <v>19</v>
      </c>
      <c r="CP35" s="632"/>
      <c r="CQ35" s="633" t="str">
        <f>IF('各会計、関係団体の財政状況及び健全化判断比率'!BS8="","",'各会計、関係団体の財政状況及び健全化判断比率'!BS8)</f>
        <v>（株）まんでがん</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善通寺市特別会計介護予防サービス</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中讃広域行政事務組合（クリントピア丸亀）</v>
      </c>
      <c r="BZ36" s="633"/>
      <c r="CA36" s="633"/>
      <c r="CB36" s="633"/>
      <c r="CC36" s="633"/>
      <c r="CD36" s="633"/>
      <c r="CE36" s="633"/>
      <c r="CF36" s="633"/>
      <c r="CG36" s="633"/>
      <c r="CH36" s="633"/>
      <c r="CI36" s="633"/>
      <c r="CJ36" s="633"/>
      <c r="CK36" s="633"/>
      <c r="CL36" s="633"/>
      <c r="CM36" s="633"/>
      <c r="CN36" s="163"/>
      <c r="CO36" s="632">
        <f t="shared" si="3"/>
        <v>20</v>
      </c>
      <c r="CP36" s="632"/>
      <c r="CQ36" s="633" t="str">
        <f>IF('各会計、関係団体の財政状況及び健全化判断比率'!BS9="","",'各会計、関係団体の財政状況及び健全化判断比率'!BS9)</f>
        <v>（公財）善通寺市農地管理公社</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5</v>
      </c>
      <c r="V37" s="632"/>
      <c r="W37" s="633" t="str">
        <f>IF('各会計、関係団体の財政状況及び健全化判断比率'!B31="","",'各会計、関係団体の財政状況及び健全化判断比率'!B31)</f>
        <v>善通寺市特別会計後期高齢者医療</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中讃広域行政事務組合（瀬戸グリーンセンター）</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まんのう町外三ヶ市町山林組合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13</v>
      </c>
      <c r="BX39" s="632"/>
      <c r="BY39" s="633" t="str">
        <f>IF('各会計、関係団体の財政状況及び健全化判断比率'!B73="","",'各会計、関係団体の財政状況及び健全化判断比率'!B73)</f>
        <v>まんのう町外三ヶ市町（七箇地区）山林組合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14</v>
      </c>
      <c r="BX40" s="632"/>
      <c r="BY40" s="633" t="str">
        <f>IF('各会計、関係団体の財政状況及び健全化判断比率'!B74="","",'各会計、関係団体の財政状況及び健全化判断比率'!B74)</f>
        <v>まんのう町外二ヶ市町（十郷地区）山林組合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15</v>
      </c>
      <c r="BX41" s="632"/>
      <c r="BY41" s="633" t="str">
        <f>IF('各会計、関係団体の財政状況及び健全化判断比率'!B75="","",'各会計、関係団体の財政状況及び健全化判断比率'!B75)</f>
        <v>香川県市町総合事務組合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16</v>
      </c>
      <c r="BX42" s="632"/>
      <c r="BY42" s="633" t="str">
        <f>IF('各会計、関係団体の財政状況及び健全化判断比率'!B76="","",'各会計、関係団体の財政状況及び健全化判断比率'!B76)</f>
        <v>香川県後期高齢者医療広域連合（一般会計）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17</v>
      </c>
      <c r="BX43" s="632"/>
      <c r="BY43" s="633" t="str">
        <f>IF('各会計、関係団体の財政状況及び健全化判断比率'!B77="","",'各会計、関係団体の財政状況及び健全化判断比率'!B77)</f>
        <v>香川県後期高齢者医療広域連合（後期高齢者医療事業）</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irJpidl+lo+kncmnHM3xsicZvb0k3KmeyWc+b/Ex3u2qGaxp8ftJC4uzoI9DspnGlwSDlAuqlIcFjXRupc68Cw==" saltValue="dOy3q6fGRMdarxWUKOFs+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3600164</v>
      </c>
      <c r="S5" s="648"/>
      <c r="T5" s="648"/>
      <c r="U5" s="648"/>
      <c r="V5" s="648"/>
      <c r="W5" s="648"/>
      <c r="X5" s="648"/>
      <c r="Y5" s="649"/>
      <c r="Z5" s="650">
        <v>21.9</v>
      </c>
      <c r="AA5" s="650"/>
      <c r="AB5" s="650"/>
      <c r="AC5" s="650"/>
      <c r="AD5" s="651">
        <v>3490978</v>
      </c>
      <c r="AE5" s="651"/>
      <c r="AF5" s="651"/>
      <c r="AG5" s="651"/>
      <c r="AH5" s="651"/>
      <c r="AI5" s="651"/>
      <c r="AJ5" s="651"/>
      <c r="AK5" s="651"/>
      <c r="AL5" s="652">
        <v>41.2</v>
      </c>
      <c r="AM5" s="653"/>
      <c r="AN5" s="653"/>
      <c r="AO5" s="654"/>
      <c r="AP5" s="644" t="s">
        <v>216</v>
      </c>
      <c r="AQ5" s="645"/>
      <c r="AR5" s="645"/>
      <c r="AS5" s="645"/>
      <c r="AT5" s="645"/>
      <c r="AU5" s="645"/>
      <c r="AV5" s="645"/>
      <c r="AW5" s="645"/>
      <c r="AX5" s="645"/>
      <c r="AY5" s="645"/>
      <c r="AZ5" s="645"/>
      <c r="BA5" s="645"/>
      <c r="BB5" s="645"/>
      <c r="BC5" s="645"/>
      <c r="BD5" s="645"/>
      <c r="BE5" s="645"/>
      <c r="BF5" s="646"/>
      <c r="BG5" s="658">
        <v>3490978</v>
      </c>
      <c r="BH5" s="659"/>
      <c r="BI5" s="659"/>
      <c r="BJ5" s="659"/>
      <c r="BK5" s="659"/>
      <c r="BL5" s="659"/>
      <c r="BM5" s="659"/>
      <c r="BN5" s="660"/>
      <c r="BO5" s="661">
        <v>97</v>
      </c>
      <c r="BP5" s="661"/>
      <c r="BQ5" s="661"/>
      <c r="BR5" s="661"/>
      <c r="BS5" s="662">
        <v>47871</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109277</v>
      </c>
      <c r="S6" s="659"/>
      <c r="T6" s="659"/>
      <c r="U6" s="659"/>
      <c r="V6" s="659"/>
      <c r="W6" s="659"/>
      <c r="X6" s="659"/>
      <c r="Y6" s="660"/>
      <c r="Z6" s="661">
        <v>0.7</v>
      </c>
      <c r="AA6" s="661"/>
      <c r="AB6" s="661"/>
      <c r="AC6" s="661"/>
      <c r="AD6" s="662">
        <v>109277</v>
      </c>
      <c r="AE6" s="662"/>
      <c r="AF6" s="662"/>
      <c r="AG6" s="662"/>
      <c r="AH6" s="662"/>
      <c r="AI6" s="662"/>
      <c r="AJ6" s="662"/>
      <c r="AK6" s="662"/>
      <c r="AL6" s="663">
        <v>1.3</v>
      </c>
      <c r="AM6" s="664"/>
      <c r="AN6" s="664"/>
      <c r="AO6" s="665"/>
      <c r="AP6" s="655" t="s">
        <v>221</v>
      </c>
      <c r="AQ6" s="656"/>
      <c r="AR6" s="656"/>
      <c r="AS6" s="656"/>
      <c r="AT6" s="656"/>
      <c r="AU6" s="656"/>
      <c r="AV6" s="656"/>
      <c r="AW6" s="656"/>
      <c r="AX6" s="656"/>
      <c r="AY6" s="656"/>
      <c r="AZ6" s="656"/>
      <c r="BA6" s="656"/>
      <c r="BB6" s="656"/>
      <c r="BC6" s="656"/>
      <c r="BD6" s="656"/>
      <c r="BE6" s="656"/>
      <c r="BF6" s="657"/>
      <c r="BG6" s="658">
        <v>3490978</v>
      </c>
      <c r="BH6" s="659"/>
      <c r="BI6" s="659"/>
      <c r="BJ6" s="659"/>
      <c r="BK6" s="659"/>
      <c r="BL6" s="659"/>
      <c r="BM6" s="659"/>
      <c r="BN6" s="660"/>
      <c r="BO6" s="661">
        <v>97</v>
      </c>
      <c r="BP6" s="661"/>
      <c r="BQ6" s="661"/>
      <c r="BR6" s="661"/>
      <c r="BS6" s="662">
        <v>47871</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177569</v>
      </c>
      <c r="CS6" s="659"/>
      <c r="CT6" s="659"/>
      <c r="CU6" s="659"/>
      <c r="CV6" s="659"/>
      <c r="CW6" s="659"/>
      <c r="CX6" s="659"/>
      <c r="CY6" s="660"/>
      <c r="CZ6" s="652">
        <v>1.2</v>
      </c>
      <c r="DA6" s="653"/>
      <c r="DB6" s="653"/>
      <c r="DC6" s="669"/>
      <c r="DD6" s="667" t="s">
        <v>121</v>
      </c>
      <c r="DE6" s="659"/>
      <c r="DF6" s="659"/>
      <c r="DG6" s="659"/>
      <c r="DH6" s="659"/>
      <c r="DI6" s="659"/>
      <c r="DJ6" s="659"/>
      <c r="DK6" s="659"/>
      <c r="DL6" s="659"/>
      <c r="DM6" s="659"/>
      <c r="DN6" s="659"/>
      <c r="DO6" s="659"/>
      <c r="DP6" s="660"/>
      <c r="DQ6" s="667">
        <v>177564</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3442</v>
      </c>
      <c r="S7" s="659"/>
      <c r="T7" s="659"/>
      <c r="U7" s="659"/>
      <c r="V7" s="659"/>
      <c r="W7" s="659"/>
      <c r="X7" s="659"/>
      <c r="Y7" s="660"/>
      <c r="Z7" s="661">
        <v>0</v>
      </c>
      <c r="AA7" s="661"/>
      <c r="AB7" s="661"/>
      <c r="AC7" s="661"/>
      <c r="AD7" s="662">
        <v>3442</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1578265</v>
      </c>
      <c r="BH7" s="659"/>
      <c r="BI7" s="659"/>
      <c r="BJ7" s="659"/>
      <c r="BK7" s="659"/>
      <c r="BL7" s="659"/>
      <c r="BM7" s="659"/>
      <c r="BN7" s="660"/>
      <c r="BO7" s="661">
        <v>43.8</v>
      </c>
      <c r="BP7" s="661"/>
      <c r="BQ7" s="661"/>
      <c r="BR7" s="661"/>
      <c r="BS7" s="662">
        <v>47871</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2773690</v>
      </c>
      <c r="CS7" s="659"/>
      <c r="CT7" s="659"/>
      <c r="CU7" s="659"/>
      <c r="CV7" s="659"/>
      <c r="CW7" s="659"/>
      <c r="CX7" s="659"/>
      <c r="CY7" s="660"/>
      <c r="CZ7" s="661">
        <v>18</v>
      </c>
      <c r="DA7" s="661"/>
      <c r="DB7" s="661"/>
      <c r="DC7" s="661"/>
      <c r="DD7" s="667">
        <v>9130</v>
      </c>
      <c r="DE7" s="659"/>
      <c r="DF7" s="659"/>
      <c r="DG7" s="659"/>
      <c r="DH7" s="659"/>
      <c r="DI7" s="659"/>
      <c r="DJ7" s="659"/>
      <c r="DK7" s="659"/>
      <c r="DL7" s="659"/>
      <c r="DM7" s="659"/>
      <c r="DN7" s="659"/>
      <c r="DO7" s="659"/>
      <c r="DP7" s="660"/>
      <c r="DQ7" s="667">
        <v>2020743</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45526</v>
      </c>
      <c r="S8" s="659"/>
      <c r="T8" s="659"/>
      <c r="U8" s="659"/>
      <c r="V8" s="659"/>
      <c r="W8" s="659"/>
      <c r="X8" s="659"/>
      <c r="Y8" s="660"/>
      <c r="Z8" s="661">
        <v>0.3</v>
      </c>
      <c r="AA8" s="661"/>
      <c r="AB8" s="661"/>
      <c r="AC8" s="661"/>
      <c r="AD8" s="662">
        <v>45526</v>
      </c>
      <c r="AE8" s="662"/>
      <c r="AF8" s="662"/>
      <c r="AG8" s="662"/>
      <c r="AH8" s="662"/>
      <c r="AI8" s="662"/>
      <c r="AJ8" s="662"/>
      <c r="AK8" s="662"/>
      <c r="AL8" s="663">
        <v>0.5</v>
      </c>
      <c r="AM8" s="664"/>
      <c r="AN8" s="664"/>
      <c r="AO8" s="665"/>
      <c r="AP8" s="655" t="s">
        <v>227</v>
      </c>
      <c r="AQ8" s="656"/>
      <c r="AR8" s="656"/>
      <c r="AS8" s="656"/>
      <c r="AT8" s="656"/>
      <c r="AU8" s="656"/>
      <c r="AV8" s="656"/>
      <c r="AW8" s="656"/>
      <c r="AX8" s="656"/>
      <c r="AY8" s="656"/>
      <c r="AZ8" s="656"/>
      <c r="BA8" s="656"/>
      <c r="BB8" s="656"/>
      <c r="BC8" s="656"/>
      <c r="BD8" s="656"/>
      <c r="BE8" s="656"/>
      <c r="BF8" s="657"/>
      <c r="BG8" s="658">
        <v>49064</v>
      </c>
      <c r="BH8" s="659"/>
      <c r="BI8" s="659"/>
      <c r="BJ8" s="659"/>
      <c r="BK8" s="659"/>
      <c r="BL8" s="659"/>
      <c r="BM8" s="659"/>
      <c r="BN8" s="660"/>
      <c r="BO8" s="661">
        <v>1.4</v>
      </c>
      <c r="BP8" s="661"/>
      <c r="BQ8" s="661"/>
      <c r="BR8" s="661"/>
      <c r="BS8" s="662" t="s">
        <v>121</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5919028</v>
      </c>
      <c r="CS8" s="659"/>
      <c r="CT8" s="659"/>
      <c r="CU8" s="659"/>
      <c r="CV8" s="659"/>
      <c r="CW8" s="659"/>
      <c r="CX8" s="659"/>
      <c r="CY8" s="660"/>
      <c r="CZ8" s="661">
        <v>38.4</v>
      </c>
      <c r="DA8" s="661"/>
      <c r="DB8" s="661"/>
      <c r="DC8" s="661"/>
      <c r="DD8" s="667">
        <v>14481</v>
      </c>
      <c r="DE8" s="659"/>
      <c r="DF8" s="659"/>
      <c r="DG8" s="659"/>
      <c r="DH8" s="659"/>
      <c r="DI8" s="659"/>
      <c r="DJ8" s="659"/>
      <c r="DK8" s="659"/>
      <c r="DL8" s="659"/>
      <c r="DM8" s="659"/>
      <c r="DN8" s="659"/>
      <c r="DO8" s="659"/>
      <c r="DP8" s="660"/>
      <c r="DQ8" s="667">
        <v>3088192</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59222</v>
      </c>
      <c r="S9" s="659"/>
      <c r="T9" s="659"/>
      <c r="U9" s="659"/>
      <c r="V9" s="659"/>
      <c r="W9" s="659"/>
      <c r="X9" s="659"/>
      <c r="Y9" s="660"/>
      <c r="Z9" s="661">
        <v>0.4</v>
      </c>
      <c r="AA9" s="661"/>
      <c r="AB9" s="661"/>
      <c r="AC9" s="661"/>
      <c r="AD9" s="662">
        <v>59222</v>
      </c>
      <c r="AE9" s="662"/>
      <c r="AF9" s="662"/>
      <c r="AG9" s="662"/>
      <c r="AH9" s="662"/>
      <c r="AI9" s="662"/>
      <c r="AJ9" s="662"/>
      <c r="AK9" s="662"/>
      <c r="AL9" s="663">
        <v>0.7</v>
      </c>
      <c r="AM9" s="664"/>
      <c r="AN9" s="664"/>
      <c r="AO9" s="665"/>
      <c r="AP9" s="655" t="s">
        <v>230</v>
      </c>
      <c r="AQ9" s="656"/>
      <c r="AR9" s="656"/>
      <c r="AS9" s="656"/>
      <c r="AT9" s="656"/>
      <c r="AU9" s="656"/>
      <c r="AV9" s="656"/>
      <c r="AW9" s="656"/>
      <c r="AX9" s="656"/>
      <c r="AY9" s="656"/>
      <c r="AZ9" s="656"/>
      <c r="BA9" s="656"/>
      <c r="BB9" s="656"/>
      <c r="BC9" s="656"/>
      <c r="BD9" s="656"/>
      <c r="BE9" s="656"/>
      <c r="BF9" s="657"/>
      <c r="BG9" s="658">
        <v>1316770</v>
      </c>
      <c r="BH9" s="659"/>
      <c r="BI9" s="659"/>
      <c r="BJ9" s="659"/>
      <c r="BK9" s="659"/>
      <c r="BL9" s="659"/>
      <c r="BM9" s="659"/>
      <c r="BN9" s="660"/>
      <c r="BO9" s="661">
        <v>36.6</v>
      </c>
      <c r="BP9" s="661"/>
      <c r="BQ9" s="661"/>
      <c r="BR9" s="661"/>
      <c r="BS9" s="662" t="s">
        <v>121</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982721</v>
      </c>
      <c r="CS9" s="659"/>
      <c r="CT9" s="659"/>
      <c r="CU9" s="659"/>
      <c r="CV9" s="659"/>
      <c r="CW9" s="659"/>
      <c r="CX9" s="659"/>
      <c r="CY9" s="660"/>
      <c r="CZ9" s="661">
        <v>6.4</v>
      </c>
      <c r="DA9" s="661"/>
      <c r="DB9" s="661"/>
      <c r="DC9" s="661"/>
      <c r="DD9" s="667">
        <v>30578</v>
      </c>
      <c r="DE9" s="659"/>
      <c r="DF9" s="659"/>
      <c r="DG9" s="659"/>
      <c r="DH9" s="659"/>
      <c r="DI9" s="659"/>
      <c r="DJ9" s="659"/>
      <c r="DK9" s="659"/>
      <c r="DL9" s="659"/>
      <c r="DM9" s="659"/>
      <c r="DN9" s="659"/>
      <c r="DO9" s="659"/>
      <c r="DP9" s="660"/>
      <c r="DQ9" s="667">
        <v>756275</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61" t="s">
        <v>121</v>
      </c>
      <c r="AA10" s="661"/>
      <c r="AB10" s="661"/>
      <c r="AC10" s="661"/>
      <c r="AD10" s="662" t="s">
        <v>121</v>
      </c>
      <c r="AE10" s="662"/>
      <c r="AF10" s="662"/>
      <c r="AG10" s="662"/>
      <c r="AH10" s="662"/>
      <c r="AI10" s="662"/>
      <c r="AJ10" s="662"/>
      <c r="AK10" s="662"/>
      <c r="AL10" s="663" t="s">
        <v>121</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108908</v>
      </c>
      <c r="BH10" s="659"/>
      <c r="BI10" s="659"/>
      <c r="BJ10" s="659"/>
      <c r="BK10" s="659"/>
      <c r="BL10" s="659"/>
      <c r="BM10" s="659"/>
      <c r="BN10" s="660"/>
      <c r="BO10" s="661">
        <v>3</v>
      </c>
      <c r="BP10" s="661"/>
      <c r="BQ10" s="661"/>
      <c r="BR10" s="661"/>
      <c r="BS10" s="662">
        <v>18289</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127754</v>
      </c>
      <c r="CS10" s="659"/>
      <c r="CT10" s="659"/>
      <c r="CU10" s="659"/>
      <c r="CV10" s="659"/>
      <c r="CW10" s="659"/>
      <c r="CX10" s="659"/>
      <c r="CY10" s="660"/>
      <c r="CZ10" s="661">
        <v>0.8</v>
      </c>
      <c r="DA10" s="661"/>
      <c r="DB10" s="661"/>
      <c r="DC10" s="661"/>
      <c r="DD10" s="667" t="s">
        <v>121</v>
      </c>
      <c r="DE10" s="659"/>
      <c r="DF10" s="659"/>
      <c r="DG10" s="659"/>
      <c r="DH10" s="659"/>
      <c r="DI10" s="659"/>
      <c r="DJ10" s="659"/>
      <c r="DK10" s="659"/>
      <c r="DL10" s="659"/>
      <c r="DM10" s="659"/>
      <c r="DN10" s="659"/>
      <c r="DO10" s="659"/>
      <c r="DP10" s="660"/>
      <c r="DQ10" s="667">
        <v>105874</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839851</v>
      </c>
      <c r="S11" s="659"/>
      <c r="T11" s="659"/>
      <c r="U11" s="659"/>
      <c r="V11" s="659"/>
      <c r="W11" s="659"/>
      <c r="X11" s="659"/>
      <c r="Y11" s="660"/>
      <c r="Z11" s="663">
        <v>5.0999999999999996</v>
      </c>
      <c r="AA11" s="664"/>
      <c r="AB11" s="664"/>
      <c r="AC11" s="670"/>
      <c r="AD11" s="667">
        <v>839851</v>
      </c>
      <c r="AE11" s="659"/>
      <c r="AF11" s="659"/>
      <c r="AG11" s="659"/>
      <c r="AH11" s="659"/>
      <c r="AI11" s="659"/>
      <c r="AJ11" s="659"/>
      <c r="AK11" s="660"/>
      <c r="AL11" s="663">
        <v>9.9</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103523</v>
      </c>
      <c r="BH11" s="659"/>
      <c r="BI11" s="659"/>
      <c r="BJ11" s="659"/>
      <c r="BK11" s="659"/>
      <c r="BL11" s="659"/>
      <c r="BM11" s="659"/>
      <c r="BN11" s="660"/>
      <c r="BO11" s="661">
        <v>2.9</v>
      </c>
      <c r="BP11" s="661"/>
      <c r="BQ11" s="661"/>
      <c r="BR11" s="661"/>
      <c r="BS11" s="662">
        <v>29582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389597</v>
      </c>
      <c r="CS11" s="659"/>
      <c r="CT11" s="659"/>
      <c r="CU11" s="659"/>
      <c r="CV11" s="659"/>
      <c r="CW11" s="659"/>
      <c r="CX11" s="659"/>
      <c r="CY11" s="660"/>
      <c r="CZ11" s="661">
        <v>2.5</v>
      </c>
      <c r="DA11" s="661"/>
      <c r="DB11" s="661"/>
      <c r="DC11" s="661"/>
      <c r="DD11" s="667">
        <v>160747</v>
      </c>
      <c r="DE11" s="659"/>
      <c r="DF11" s="659"/>
      <c r="DG11" s="659"/>
      <c r="DH11" s="659"/>
      <c r="DI11" s="659"/>
      <c r="DJ11" s="659"/>
      <c r="DK11" s="659"/>
      <c r="DL11" s="659"/>
      <c r="DM11" s="659"/>
      <c r="DN11" s="659"/>
      <c r="DO11" s="659"/>
      <c r="DP11" s="660"/>
      <c r="DQ11" s="667">
        <v>234757</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121</v>
      </c>
      <c r="S12" s="659"/>
      <c r="T12" s="659"/>
      <c r="U12" s="659"/>
      <c r="V12" s="659"/>
      <c r="W12" s="659"/>
      <c r="X12" s="659"/>
      <c r="Y12" s="660"/>
      <c r="Z12" s="661" t="s">
        <v>121</v>
      </c>
      <c r="AA12" s="661"/>
      <c r="AB12" s="661"/>
      <c r="AC12" s="661"/>
      <c r="AD12" s="662" t="s">
        <v>121</v>
      </c>
      <c r="AE12" s="662"/>
      <c r="AF12" s="662"/>
      <c r="AG12" s="662"/>
      <c r="AH12" s="662"/>
      <c r="AI12" s="662"/>
      <c r="AJ12" s="662"/>
      <c r="AK12" s="662"/>
      <c r="AL12" s="663" t="s">
        <v>121</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1501204</v>
      </c>
      <c r="BH12" s="659"/>
      <c r="BI12" s="659"/>
      <c r="BJ12" s="659"/>
      <c r="BK12" s="659"/>
      <c r="BL12" s="659"/>
      <c r="BM12" s="659"/>
      <c r="BN12" s="660"/>
      <c r="BO12" s="661">
        <v>41.7</v>
      </c>
      <c r="BP12" s="661"/>
      <c r="BQ12" s="661"/>
      <c r="BR12" s="661"/>
      <c r="BS12" s="662" t="s">
        <v>121</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219852</v>
      </c>
      <c r="CS12" s="659"/>
      <c r="CT12" s="659"/>
      <c r="CU12" s="659"/>
      <c r="CV12" s="659"/>
      <c r="CW12" s="659"/>
      <c r="CX12" s="659"/>
      <c r="CY12" s="660"/>
      <c r="CZ12" s="661">
        <v>1.4</v>
      </c>
      <c r="DA12" s="661"/>
      <c r="DB12" s="661"/>
      <c r="DC12" s="661"/>
      <c r="DD12" s="667" t="s">
        <v>121</v>
      </c>
      <c r="DE12" s="659"/>
      <c r="DF12" s="659"/>
      <c r="DG12" s="659"/>
      <c r="DH12" s="659"/>
      <c r="DI12" s="659"/>
      <c r="DJ12" s="659"/>
      <c r="DK12" s="659"/>
      <c r="DL12" s="659"/>
      <c r="DM12" s="659"/>
      <c r="DN12" s="659"/>
      <c r="DO12" s="659"/>
      <c r="DP12" s="660"/>
      <c r="DQ12" s="667">
        <v>123617</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121</v>
      </c>
      <c r="S13" s="659"/>
      <c r="T13" s="659"/>
      <c r="U13" s="659"/>
      <c r="V13" s="659"/>
      <c r="W13" s="659"/>
      <c r="X13" s="659"/>
      <c r="Y13" s="660"/>
      <c r="Z13" s="661" t="s">
        <v>121</v>
      </c>
      <c r="AA13" s="661"/>
      <c r="AB13" s="661"/>
      <c r="AC13" s="661"/>
      <c r="AD13" s="662" t="s">
        <v>121</v>
      </c>
      <c r="AE13" s="662"/>
      <c r="AF13" s="662"/>
      <c r="AG13" s="662"/>
      <c r="AH13" s="662"/>
      <c r="AI13" s="662"/>
      <c r="AJ13" s="662"/>
      <c r="AK13" s="662"/>
      <c r="AL13" s="663" t="s">
        <v>121</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1494800</v>
      </c>
      <c r="BH13" s="659"/>
      <c r="BI13" s="659"/>
      <c r="BJ13" s="659"/>
      <c r="BK13" s="659"/>
      <c r="BL13" s="659"/>
      <c r="BM13" s="659"/>
      <c r="BN13" s="660"/>
      <c r="BO13" s="661">
        <v>41.5</v>
      </c>
      <c r="BP13" s="661"/>
      <c r="BQ13" s="661"/>
      <c r="BR13" s="661"/>
      <c r="BS13" s="662" t="s">
        <v>121</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1236730</v>
      </c>
      <c r="CS13" s="659"/>
      <c r="CT13" s="659"/>
      <c r="CU13" s="659"/>
      <c r="CV13" s="659"/>
      <c r="CW13" s="659"/>
      <c r="CX13" s="659"/>
      <c r="CY13" s="660"/>
      <c r="CZ13" s="661">
        <v>8</v>
      </c>
      <c r="DA13" s="661"/>
      <c r="DB13" s="661"/>
      <c r="DC13" s="661"/>
      <c r="DD13" s="667">
        <v>334576</v>
      </c>
      <c r="DE13" s="659"/>
      <c r="DF13" s="659"/>
      <c r="DG13" s="659"/>
      <c r="DH13" s="659"/>
      <c r="DI13" s="659"/>
      <c r="DJ13" s="659"/>
      <c r="DK13" s="659"/>
      <c r="DL13" s="659"/>
      <c r="DM13" s="659"/>
      <c r="DN13" s="659"/>
      <c r="DO13" s="659"/>
      <c r="DP13" s="660"/>
      <c r="DQ13" s="667">
        <v>794758</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61" t="s">
        <v>121</v>
      </c>
      <c r="AA14" s="661"/>
      <c r="AB14" s="661"/>
      <c r="AC14" s="661"/>
      <c r="AD14" s="662" t="s">
        <v>121</v>
      </c>
      <c r="AE14" s="662"/>
      <c r="AF14" s="662"/>
      <c r="AG14" s="662"/>
      <c r="AH14" s="662"/>
      <c r="AI14" s="662"/>
      <c r="AJ14" s="662"/>
      <c r="AK14" s="662"/>
      <c r="AL14" s="663" t="s">
        <v>121</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134851</v>
      </c>
      <c r="BH14" s="659"/>
      <c r="BI14" s="659"/>
      <c r="BJ14" s="659"/>
      <c r="BK14" s="659"/>
      <c r="BL14" s="659"/>
      <c r="BM14" s="659"/>
      <c r="BN14" s="660"/>
      <c r="BO14" s="661">
        <v>3.7</v>
      </c>
      <c r="BP14" s="661"/>
      <c r="BQ14" s="661"/>
      <c r="BR14" s="661"/>
      <c r="BS14" s="662" t="s">
        <v>121</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458785</v>
      </c>
      <c r="CS14" s="659"/>
      <c r="CT14" s="659"/>
      <c r="CU14" s="659"/>
      <c r="CV14" s="659"/>
      <c r="CW14" s="659"/>
      <c r="CX14" s="659"/>
      <c r="CY14" s="660"/>
      <c r="CZ14" s="661">
        <v>3</v>
      </c>
      <c r="DA14" s="661"/>
      <c r="DB14" s="661"/>
      <c r="DC14" s="661"/>
      <c r="DD14" s="667">
        <v>29881</v>
      </c>
      <c r="DE14" s="659"/>
      <c r="DF14" s="659"/>
      <c r="DG14" s="659"/>
      <c r="DH14" s="659"/>
      <c r="DI14" s="659"/>
      <c r="DJ14" s="659"/>
      <c r="DK14" s="659"/>
      <c r="DL14" s="659"/>
      <c r="DM14" s="659"/>
      <c r="DN14" s="659"/>
      <c r="DO14" s="659"/>
      <c r="DP14" s="660"/>
      <c r="DQ14" s="667">
        <v>425543</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15855</v>
      </c>
      <c r="S15" s="659"/>
      <c r="T15" s="659"/>
      <c r="U15" s="659"/>
      <c r="V15" s="659"/>
      <c r="W15" s="659"/>
      <c r="X15" s="659"/>
      <c r="Y15" s="660"/>
      <c r="Z15" s="661">
        <v>0.1</v>
      </c>
      <c r="AA15" s="661"/>
      <c r="AB15" s="661"/>
      <c r="AC15" s="661"/>
      <c r="AD15" s="662">
        <v>15855</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276658</v>
      </c>
      <c r="BH15" s="659"/>
      <c r="BI15" s="659"/>
      <c r="BJ15" s="659"/>
      <c r="BK15" s="659"/>
      <c r="BL15" s="659"/>
      <c r="BM15" s="659"/>
      <c r="BN15" s="660"/>
      <c r="BO15" s="661">
        <v>7.7</v>
      </c>
      <c r="BP15" s="661"/>
      <c r="BQ15" s="661"/>
      <c r="BR15" s="661"/>
      <c r="BS15" s="662" t="s">
        <v>121</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2093036</v>
      </c>
      <c r="CS15" s="659"/>
      <c r="CT15" s="659"/>
      <c r="CU15" s="659"/>
      <c r="CV15" s="659"/>
      <c r="CW15" s="659"/>
      <c r="CX15" s="659"/>
      <c r="CY15" s="660"/>
      <c r="CZ15" s="661">
        <v>13.6</v>
      </c>
      <c r="DA15" s="661"/>
      <c r="DB15" s="661"/>
      <c r="DC15" s="661"/>
      <c r="DD15" s="667">
        <v>286249</v>
      </c>
      <c r="DE15" s="659"/>
      <c r="DF15" s="659"/>
      <c r="DG15" s="659"/>
      <c r="DH15" s="659"/>
      <c r="DI15" s="659"/>
      <c r="DJ15" s="659"/>
      <c r="DK15" s="659"/>
      <c r="DL15" s="659"/>
      <c r="DM15" s="659"/>
      <c r="DN15" s="659"/>
      <c r="DO15" s="659"/>
      <c r="DP15" s="660"/>
      <c r="DQ15" s="667">
        <v>1464684</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83516</v>
      </c>
      <c r="S16" s="659"/>
      <c r="T16" s="659"/>
      <c r="U16" s="659"/>
      <c r="V16" s="659"/>
      <c r="W16" s="659"/>
      <c r="X16" s="659"/>
      <c r="Y16" s="660"/>
      <c r="Z16" s="661">
        <v>0.5</v>
      </c>
      <c r="AA16" s="661"/>
      <c r="AB16" s="661"/>
      <c r="AC16" s="661"/>
      <c r="AD16" s="662">
        <v>83516</v>
      </c>
      <c r="AE16" s="662"/>
      <c r="AF16" s="662"/>
      <c r="AG16" s="662"/>
      <c r="AH16" s="662"/>
      <c r="AI16" s="662"/>
      <c r="AJ16" s="662"/>
      <c r="AK16" s="662"/>
      <c r="AL16" s="663">
        <v>1</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121</v>
      </c>
      <c r="BH16" s="659"/>
      <c r="BI16" s="659"/>
      <c r="BJ16" s="659"/>
      <c r="BK16" s="659"/>
      <c r="BL16" s="659"/>
      <c r="BM16" s="659"/>
      <c r="BN16" s="660"/>
      <c r="BO16" s="661" t="s">
        <v>121</v>
      </c>
      <c r="BP16" s="661"/>
      <c r="BQ16" s="661"/>
      <c r="BR16" s="661"/>
      <c r="BS16" s="662" t="s">
        <v>121</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121</v>
      </c>
      <c r="CS16" s="659"/>
      <c r="CT16" s="659"/>
      <c r="CU16" s="659"/>
      <c r="CV16" s="659"/>
      <c r="CW16" s="659"/>
      <c r="CX16" s="659"/>
      <c r="CY16" s="660"/>
      <c r="CZ16" s="661" t="s">
        <v>121</v>
      </c>
      <c r="DA16" s="661"/>
      <c r="DB16" s="661"/>
      <c r="DC16" s="661"/>
      <c r="DD16" s="667" t="s">
        <v>121</v>
      </c>
      <c r="DE16" s="659"/>
      <c r="DF16" s="659"/>
      <c r="DG16" s="659"/>
      <c r="DH16" s="659"/>
      <c r="DI16" s="659"/>
      <c r="DJ16" s="659"/>
      <c r="DK16" s="659"/>
      <c r="DL16" s="659"/>
      <c r="DM16" s="659"/>
      <c r="DN16" s="659"/>
      <c r="DO16" s="659"/>
      <c r="DP16" s="660"/>
      <c r="DQ16" s="667" t="s">
        <v>121</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158327</v>
      </c>
      <c r="S17" s="659"/>
      <c r="T17" s="659"/>
      <c r="U17" s="659"/>
      <c r="V17" s="659"/>
      <c r="W17" s="659"/>
      <c r="X17" s="659"/>
      <c r="Y17" s="660"/>
      <c r="Z17" s="661">
        <v>1</v>
      </c>
      <c r="AA17" s="661"/>
      <c r="AB17" s="661"/>
      <c r="AC17" s="661"/>
      <c r="AD17" s="662">
        <v>158327</v>
      </c>
      <c r="AE17" s="662"/>
      <c r="AF17" s="662"/>
      <c r="AG17" s="662"/>
      <c r="AH17" s="662"/>
      <c r="AI17" s="662"/>
      <c r="AJ17" s="662"/>
      <c r="AK17" s="662"/>
      <c r="AL17" s="663">
        <v>1.9</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61" t="s">
        <v>121</v>
      </c>
      <c r="BP17" s="661"/>
      <c r="BQ17" s="661"/>
      <c r="BR17" s="661"/>
      <c r="BS17" s="662" t="s">
        <v>121</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1033381</v>
      </c>
      <c r="CS17" s="659"/>
      <c r="CT17" s="659"/>
      <c r="CU17" s="659"/>
      <c r="CV17" s="659"/>
      <c r="CW17" s="659"/>
      <c r="CX17" s="659"/>
      <c r="CY17" s="660"/>
      <c r="CZ17" s="661">
        <v>6.7</v>
      </c>
      <c r="DA17" s="661"/>
      <c r="DB17" s="661"/>
      <c r="DC17" s="661"/>
      <c r="DD17" s="667" t="s">
        <v>121</v>
      </c>
      <c r="DE17" s="659"/>
      <c r="DF17" s="659"/>
      <c r="DG17" s="659"/>
      <c r="DH17" s="659"/>
      <c r="DI17" s="659"/>
      <c r="DJ17" s="659"/>
      <c r="DK17" s="659"/>
      <c r="DL17" s="659"/>
      <c r="DM17" s="659"/>
      <c r="DN17" s="659"/>
      <c r="DO17" s="659"/>
      <c r="DP17" s="660"/>
      <c r="DQ17" s="667">
        <v>977811</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24013</v>
      </c>
      <c r="S18" s="659"/>
      <c r="T18" s="659"/>
      <c r="U18" s="659"/>
      <c r="V18" s="659"/>
      <c r="W18" s="659"/>
      <c r="X18" s="659"/>
      <c r="Y18" s="660"/>
      <c r="Z18" s="661">
        <v>0.1</v>
      </c>
      <c r="AA18" s="661"/>
      <c r="AB18" s="661"/>
      <c r="AC18" s="661"/>
      <c r="AD18" s="662">
        <v>24013</v>
      </c>
      <c r="AE18" s="662"/>
      <c r="AF18" s="662"/>
      <c r="AG18" s="662"/>
      <c r="AH18" s="662"/>
      <c r="AI18" s="662"/>
      <c r="AJ18" s="662"/>
      <c r="AK18" s="662"/>
      <c r="AL18" s="663">
        <v>0.3</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61" t="s">
        <v>121</v>
      </c>
      <c r="BP18" s="661"/>
      <c r="BQ18" s="661"/>
      <c r="BR18" s="661"/>
      <c r="BS18" s="662" t="s">
        <v>121</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121</v>
      </c>
      <c r="CS18" s="659"/>
      <c r="CT18" s="659"/>
      <c r="CU18" s="659"/>
      <c r="CV18" s="659"/>
      <c r="CW18" s="659"/>
      <c r="CX18" s="659"/>
      <c r="CY18" s="660"/>
      <c r="CZ18" s="661" t="s">
        <v>121</v>
      </c>
      <c r="DA18" s="661"/>
      <c r="DB18" s="661"/>
      <c r="DC18" s="661"/>
      <c r="DD18" s="667" t="s">
        <v>121</v>
      </c>
      <c r="DE18" s="659"/>
      <c r="DF18" s="659"/>
      <c r="DG18" s="659"/>
      <c r="DH18" s="659"/>
      <c r="DI18" s="659"/>
      <c r="DJ18" s="659"/>
      <c r="DK18" s="659"/>
      <c r="DL18" s="659"/>
      <c r="DM18" s="659"/>
      <c r="DN18" s="659"/>
      <c r="DO18" s="659"/>
      <c r="DP18" s="660"/>
      <c r="DQ18" s="667" t="s">
        <v>121</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132892</v>
      </c>
      <c r="S19" s="659"/>
      <c r="T19" s="659"/>
      <c r="U19" s="659"/>
      <c r="V19" s="659"/>
      <c r="W19" s="659"/>
      <c r="X19" s="659"/>
      <c r="Y19" s="660"/>
      <c r="Z19" s="661">
        <v>0.8</v>
      </c>
      <c r="AA19" s="661"/>
      <c r="AB19" s="661"/>
      <c r="AC19" s="661"/>
      <c r="AD19" s="662">
        <v>132892</v>
      </c>
      <c r="AE19" s="662"/>
      <c r="AF19" s="662"/>
      <c r="AG19" s="662"/>
      <c r="AH19" s="662"/>
      <c r="AI19" s="662"/>
      <c r="AJ19" s="662"/>
      <c r="AK19" s="662"/>
      <c r="AL19" s="663">
        <v>1.6</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109186</v>
      </c>
      <c r="BH19" s="659"/>
      <c r="BI19" s="659"/>
      <c r="BJ19" s="659"/>
      <c r="BK19" s="659"/>
      <c r="BL19" s="659"/>
      <c r="BM19" s="659"/>
      <c r="BN19" s="660"/>
      <c r="BO19" s="661">
        <v>3</v>
      </c>
      <c r="BP19" s="661"/>
      <c r="BQ19" s="661"/>
      <c r="BR19" s="661"/>
      <c r="BS19" s="662" t="s">
        <v>121</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61" t="s">
        <v>121</v>
      </c>
      <c r="DA19" s="661"/>
      <c r="DB19" s="661"/>
      <c r="DC19" s="661"/>
      <c r="DD19" s="667" t="s">
        <v>121</v>
      </c>
      <c r="DE19" s="659"/>
      <c r="DF19" s="659"/>
      <c r="DG19" s="659"/>
      <c r="DH19" s="659"/>
      <c r="DI19" s="659"/>
      <c r="DJ19" s="659"/>
      <c r="DK19" s="659"/>
      <c r="DL19" s="659"/>
      <c r="DM19" s="659"/>
      <c r="DN19" s="659"/>
      <c r="DO19" s="659"/>
      <c r="DP19" s="660"/>
      <c r="DQ19" s="667" t="s">
        <v>121</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1422</v>
      </c>
      <c r="S20" s="659"/>
      <c r="T20" s="659"/>
      <c r="U20" s="659"/>
      <c r="V20" s="659"/>
      <c r="W20" s="659"/>
      <c r="X20" s="659"/>
      <c r="Y20" s="660"/>
      <c r="Z20" s="661">
        <v>0</v>
      </c>
      <c r="AA20" s="661"/>
      <c r="AB20" s="661"/>
      <c r="AC20" s="661"/>
      <c r="AD20" s="662">
        <v>1422</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109186</v>
      </c>
      <c r="BH20" s="659"/>
      <c r="BI20" s="659"/>
      <c r="BJ20" s="659"/>
      <c r="BK20" s="659"/>
      <c r="BL20" s="659"/>
      <c r="BM20" s="659"/>
      <c r="BN20" s="660"/>
      <c r="BO20" s="661">
        <v>3</v>
      </c>
      <c r="BP20" s="661"/>
      <c r="BQ20" s="661"/>
      <c r="BR20" s="661"/>
      <c r="BS20" s="662" t="s">
        <v>121</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15412143</v>
      </c>
      <c r="CS20" s="659"/>
      <c r="CT20" s="659"/>
      <c r="CU20" s="659"/>
      <c r="CV20" s="659"/>
      <c r="CW20" s="659"/>
      <c r="CX20" s="659"/>
      <c r="CY20" s="660"/>
      <c r="CZ20" s="661">
        <v>100</v>
      </c>
      <c r="DA20" s="661"/>
      <c r="DB20" s="661"/>
      <c r="DC20" s="661"/>
      <c r="DD20" s="667">
        <v>865642</v>
      </c>
      <c r="DE20" s="659"/>
      <c r="DF20" s="659"/>
      <c r="DG20" s="659"/>
      <c r="DH20" s="659"/>
      <c r="DI20" s="659"/>
      <c r="DJ20" s="659"/>
      <c r="DK20" s="659"/>
      <c r="DL20" s="659"/>
      <c r="DM20" s="659"/>
      <c r="DN20" s="659"/>
      <c r="DO20" s="659"/>
      <c r="DP20" s="660"/>
      <c r="DQ20" s="667">
        <v>10169818</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4397875</v>
      </c>
      <c r="S21" s="659"/>
      <c r="T21" s="659"/>
      <c r="U21" s="659"/>
      <c r="V21" s="659"/>
      <c r="W21" s="659"/>
      <c r="X21" s="659"/>
      <c r="Y21" s="660"/>
      <c r="Z21" s="661">
        <v>26.7</v>
      </c>
      <c r="AA21" s="661"/>
      <c r="AB21" s="661"/>
      <c r="AC21" s="661"/>
      <c r="AD21" s="662">
        <v>3609568</v>
      </c>
      <c r="AE21" s="662"/>
      <c r="AF21" s="662"/>
      <c r="AG21" s="662"/>
      <c r="AH21" s="662"/>
      <c r="AI21" s="662"/>
      <c r="AJ21" s="662"/>
      <c r="AK21" s="662"/>
      <c r="AL21" s="663">
        <v>42.6</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121</v>
      </c>
      <c r="BH21" s="659"/>
      <c r="BI21" s="659"/>
      <c r="BJ21" s="659"/>
      <c r="BK21" s="659"/>
      <c r="BL21" s="659"/>
      <c r="BM21" s="659"/>
      <c r="BN21" s="660"/>
      <c r="BO21" s="661" t="s">
        <v>121</v>
      </c>
      <c r="BP21" s="661"/>
      <c r="BQ21" s="661"/>
      <c r="BR21" s="661"/>
      <c r="BS21" s="662" t="s">
        <v>121</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3609568</v>
      </c>
      <c r="S22" s="659"/>
      <c r="T22" s="659"/>
      <c r="U22" s="659"/>
      <c r="V22" s="659"/>
      <c r="W22" s="659"/>
      <c r="X22" s="659"/>
      <c r="Y22" s="660"/>
      <c r="Z22" s="661">
        <v>21.9</v>
      </c>
      <c r="AA22" s="661"/>
      <c r="AB22" s="661"/>
      <c r="AC22" s="661"/>
      <c r="AD22" s="662">
        <v>3609568</v>
      </c>
      <c r="AE22" s="662"/>
      <c r="AF22" s="662"/>
      <c r="AG22" s="662"/>
      <c r="AH22" s="662"/>
      <c r="AI22" s="662"/>
      <c r="AJ22" s="662"/>
      <c r="AK22" s="662"/>
      <c r="AL22" s="663">
        <v>42.6</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121</v>
      </c>
      <c r="BH22" s="659"/>
      <c r="BI22" s="659"/>
      <c r="BJ22" s="659"/>
      <c r="BK22" s="659"/>
      <c r="BL22" s="659"/>
      <c r="BM22" s="659"/>
      <c r="BN22" s="660"/>
      <c r="BO22" s="661" t="s">
        <v>121</v>
      </c>
      <c r="BP22" s="661"/>
      <c r="BQ22" s="661"/>
      <c r="BR22" s="661"/>
      <c r="BS22" s="662" t="s">
        <v>121</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788307</v>
      </c>
      <c r="S23" s="659"/>
      <c r="T23" s="659"/>
      <c r="U23" s="659"/>
      <c r="V23" s="659"/>
      <c r="W23" s="659"/>
      <c r="X23" s="659"/>
      <c r="Y23" s="660"/>
      <c r="Z23" s="661">
        <v>4.8</v>
      </c>
      <c r="AA23" s="661"/>
      <c r="AB23" s="661"/>
      <c r="AC23" s="661"/>
      <c r="AD23" s="662" t="s">
        <v>121</v>
      </c>
      <c r="AE23" s="662"/>
      <c r="AF23" s="662"/>
      <c r="AG23" s="662"/>
      <c r="AH23" s="662"/>
      <c r="AI23" s="662"/>
      <c r="AJ23" s="662"/>
      <c r="AK23" s="662"/>
      <c r="AL23" s="663" t="s">
        <v>121</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109186</v>
      </c>
      <c r="BH23" s="659"/>
      <c r="BI23" s="659"/>
      <c r="BJ23" s="659"/>
      <c r="BK23" s="659"/>
      <c r="BL23" s="659"/>
      <c r="BM23" s="659"/>
      <c r="BN23" s="660"/>
      <c r="BO23" s="661">
        <v>3</v>
      </c>
      <c r="BP23" s="661"/>
      <c r="BQ23" s="661"/>
      <c r="BR23" s="661"/>
      <c r="BS23" s="662" t="s">
        <v>121</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7" t="s">
        <v>275</v>
      </c>
      <c r="DM23" s="688"/>
      <c r="DN23" s="688"/>
      <c r="DO23" s="688"/>
      <c r="DP23" s="688"/>
      <c r="DQ23" s="688"/>
      <c r="DR23" s="688"/>
      <c r="DS23" s="688"/>
      <c r="DT23" s="688"/>
      <c r="DU23" s="688"/>
      <c r="DV23" s="689"/>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121</v>
      </c>
      <c r="S24" s="659"/>
      <c r="T24" s="659"/>
      <c r="U24" s="659"/>
      <c r="V24" s="659"/>
      <c r="W24" s="659"/>
      <c r="X24" s="659"/>
      <c r="Y24" s="660"/>
      <c r="Z24" s="661" t="s">
        <v>121</v>
      </c>
      <c r="AA24" s="661"/>
      <c r="AB24" s="661"/>
      <c r="AC24" s="661"/>
      <c r="AD24" s="662" t="s">
        <v>121</v>
      </c>
      <c r="AE24" s="662"/>
      <c r="AF24" s="662"/>
      <c r="AG24" s="662"/>
      <c r="AH24" s="662"/>
      <c r="AI24" s="662"/>
      <c r="AJ24" s="662"/>
      <c r="AK24" s="662"/>
      <c r="AL24" s="663" t="s">
        <v>121</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121</v>
      </c>
      <c r="BH24" s="659"/>
      <c r="BI24" s="659"/>
      <c r="BJ24" s="659"/>
      <c r="BK24" s="659"/>
      <c r="BL24" s="659"/>
      <c r="BM24" s="659"/>
      <c r="BN24" s="660"/>
      <c r="BO24" s="661" t="s">
        <v>121</v>
      </c>
      <c r="BP24" s="661"/>
      <c r="BQ24" s="661"/>
      <c r="BR24" s="661"/>
      <c r="BS24" s="662" t="s">
        <v>121</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8056276</v>
      </c>
      <c r="CS24" s="648"/>
      <c r="CT24" s="648"/>
      <c r="CU24" s="648"/>
      <c r="CV24" s="648"/>
      <c r="CW24" s="648"/>
      <c r="CX24" s="648"/>
      <c r="CY24" s="649"/>
      <c r="CZ24" s="652">
        <v>52.3</v>
      </c>
      <c r="DA24" s="653"/>
      <c r="DB24" s="653"/>
      <c r="DC24" s="669"/>
      <c r="DD24" s="690">
        <v>5288047</v>
      </c>
      <c r="DE24" s="648"/>
      <c r="DF24" s="648"/>
      <c r="DG24" s="648"/>
      <c r="DH24" s="648"/>
      <c r="DI24" s="648"/>
      <c r="DJ24" s="648"/>
      <c r="DK24" s="649"/>
      <c r="DL24" s="690">
        <v>4853462</v>
      </c>
      <c r="DM24" s="648"/>
      <c r="DN24" s="648"/>
      <c r="DO24" s="648"/>
      <c r="DP24" s="648"/>
      <c r="DQ24" s="648"/>
      <c r="DR24" s="648"/>
      <c r="DS24" s="648"/>
      <c r="DT24" s="648"/>
      <c r="DU24" s="648"/>
      <c r="DV24" s="649"/>
      <c r="DW24" s="652">
        <v>57.3</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9313055</v>
      </c>
      <c r="S25" s="659"/>
      <c r="T25" s="659"/>
      <c r="U25" s="659"/>
      <c r="V25" s="659"/>
      <c r="W25" s="659"/>
      <c r="X25" s="659"/>
      <c r="Y25" s="660"/>
      <c r="Z25" s="661">
        <v>56.5</v>
      </c>
      <c r="AA25" s="661"/>
      <c r="AB25" s="661"/>
      <c r="AC25" s="661"/>
      <c r="AD25" s="662">
        <v>8415562</v>
      </c>
      <c r="AE25" s="662"/>
      <c r="AF25" s="662"/>
      <c r="AG25" s="662"/>
      <c r="AH25" s="662"/>
      <c r="AI25" s="662"/>
      <c r="AJ25" s="662"/>
      <c r="AK25" s="662"/>
      <c r="AL25" s="663">
        <v>99.3</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121</v>
      </c>
      <c r="BH25" s="659"/>
      <c r="BI25" s="659"/>
      <c r="BJ25" s="659"/>
      <c r="BK25" s="659"/>
      <c r="BL25" s="659"/>
      <c r="BM25" s="659"/>
      <c r="BN25" s="660"/>
      <c r="BO25" s="661" t="s">
        <v>121</v>
      </c>
      <c r="BP25" s="661"/>
      <c r="BQ25" s="661"/>
      <c r="BR25" s="661"/>
      <c r="BS25" s="662" t="s">
        <v>121</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3337092</v>
      </c>
      <c r="CS25" s="679"/>
      <c r="CT25" s="679"/>
      <c r="CU25" s="679"/>
      <c r="CV25" s="679"/>
      <c r="CW25" s="679"/>
      <c r="CX25" s="679"/>
      <c r="CY25" s="680"/>
      <c r="CZ25" s="663">
        <v>21.7</v>
      </c>
      <c r="DA25" s="691"/>
      <c r="DB25" s="691"/>
      <c r="DC25" s="693"/>
      <c r="DD25" s="667">
        <v>3000848</v>
      </c>
      <c r="DE25" s="679"/>
      <c r="DF25" s="679"/>
      <c r="DG25" s="679"/>
      <c r="DH25" s="679"/>
      <c r="DI25" s="679"/>
      <c r="DJ25" s="679"/>
      <c r="DK25" s="680"/>
      <c r="DL25" s="667">
        <v>2955903</v>
      </c>
      <c r="DM25" s="679"/>
      <c r="DN25" s="679"/>
      <c r="DO25" s="679"/>
      <c r="DP25" s="679"/>
      <c r="DQ25" s="679"/>
      <c r="DR25" s="679"/>
      <c r="DS25" s="679"/>
      <c r="DT25" s="679"/>
      <c r="DU25" s="679"/>
      <c r="DV25" s="680"/>
      <c r="DW25" s="663">
        <v>34.9</v>
      </c>
      <c r="DX25" s="691"/>
      <c r="DY25" s="691"/>
      <c r="DZ25" s="691"/>
      <c r="EA25" s="691"/>
      <c r="EB25" s="691"/>
      <c r="EC25" s="692"/>
    </row>
    <row r="26" spans="2:133" ht="11.25" customHeight="1" x14ac:dyDescent="0.2">
      <c r="B26" s="655" t="s">
        <v>283</v>
      </c>
      <c r="C26" s="656"/>
      <c r="D26" s="656"/>
      <c r="E26" s="656"/>
      <c r="F26" s="656"/>
      <c r="G26" s="656"/>
      <c r="H26" s="656"/>
      <c r="I26" s="656"/>
      <c r="J26" s="656"/>
      <c r="K26" s="656"/>
      <c r="L26" s="656"/>
      <c r="M26" s="656"/>
      <c r="N26" s="656"/>
      <c r="O26" s="656"/>
      <c r="P26" s="656"/>
      <c r="Q26" s="657"/>
      <c r="R26" s="658">
        <v>3729</v>
      </c>
      <c r="S26" s="659"/>
      <c r="T26" s="659"/>
      <c r="U26" s="659"/>
      <c r="V26" s="659"/>
      <c r="W26" s="659"/>
      <c r="X26" s="659"/>
      <c r="Y26" s="660"/>
      <c r="Z26" s="661">
        <v>0</v>
      </c>
      <c r="AA26" s="661"/>
      <c r="AB26" s="661"/>
      <c r="AC26" s="661"/>
      <c r="AD26" s="662">
        <v>3729</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121</v>
      </c>
      <c r="BH26" s="659"/>
      <c r="BI26" s="659"/>
      <c r="BJ26" s="659"/>
      <c r="BK26" s="659"/>
      <c r="BL26" s="659"/>
      <c r="BM26" s="659"/>
      <c r="BN26" s="660"/>
      <c r="BO26" s="661" t="s">
        <v>121</v>
      </c>
      <c r="BP26" s="661"/>
      <c r="BQ26" s="661"/>
      <c r="BR26" s="661"/>
      <c r="BS26" s="662" t="s">
        <v>121</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1835885</v>
      </c>
      <c r="CS26" s="659"/>
      <c r="CT26" s="659"/>
      <c r="CU26" s="659"/>
      <c r="CV26" s="659"/>
      <c r="CW26" s="659"/>
      <c r="CX26" s="659"/>
      <c r="CY26" s="660"/>
      <c r="CZ26" s="663">
        <v>11.9</v>
      </c>
      <c r="DA26" s="691"/>
      <c r="DB26" s="691"/>
      <c r="DC26" s="693"/>
      <c r="DD26" s="667">
        <v>1607694</v>
      </c>
      <c r="DE26" s="659"/>
      <c r="DF26" s="659"/>
      <c r="DG26" s="659"/>
      <c r="DH26" s="659"/>
      <c r="DI26" s="659"/>
      <c r="DJ26" s="659"/>
      <c r="DK26" s="660"/>
      <c r="DL26" s="667" t="s">
        <v>121</v>
      </c>
      <c r="DM26" s="659"/>
      <c r="DN26" s="659"/>
      <c r="DO26" s="659"/>
      <c r="DP26" s="659"/>
      <c r="DQ26" s="659"/>
      <c r="DR26" s="659"/>
      <c r="DS26" s="659"/>
      <c r="DT26" s="659"/>
      <c r="DU26" s="659"/>
      <c r="DV26" s="660"/>
      <c r="DW26" s="663" t="s">
        <v>121</v>
      </c>
      <c r="DX26" s="691"/>
      <c r="DY26" s="691"/>
      <c r="DZ26" s="691"/>
      <c r="EA26" s="691"/>
      <c r="EB26" s="691"/>
      <c r="EC26" s="692"/>
    </row>
    <row r="27" spans="2:133" ht="11.25" customHeight="1" x14ac:dyDescent="0.2">
      <c r="B27" s="655" t="s">
        <v>286</v>
      </c>
      <c r="C27" s="656"/>
      <c r="D27" s="656"/>
      <c r="E27" s="656"/>
      <c r="F27" s="656"/>
      <c r="G27" s="656"/>
      <c r="H27" s="656"/>
      <c r="I27" s="656"/>
      <c r="J27" s="656"/>
      <c r="K27" s="656"/>
      <c r="L27" s="656"/>
      <c r="M27" s="656"/>
      <c r="N27" s="656"/>
      <c r="O27" s="656"/>
      <c r="P27" s="656"/>
      <c r="Q27" s="657"/>
      <c r="R27" s="658">
        <v>179568</v>
      </c>
      <c r="S27" s="659"/>
      <c r="T27" s="659"/>
      <c r="U27" s="659"/>
      <c r="V27" s="659"/>
      <c r="W27" s="659"/>
      <c r="X27" s="659"/>
      <c r="Y27" s="660"/>
      <c r="Z27" s="661">
        <v>1.1000000000000001</v>
      </c>
      <c r="AA27" s="661"/>
      <c r="AB27" s="661"/>
      <c r="AC27" s="661"/>
      <c r="AD27" s="662" t="s">
        <v>121</v>
      </c>
      <c r="AE27" s="662"/>
      <c r="AF27" s="662"/>
      <c r="AG27" s="662"/>
      <c r="AH27" s="662"/>
      <c r="AI27" s="662"/>
      <c r="AJ27" s="662"/>
      <c r="AK27" s="662"/>
      <c r="AL27" s="663" t="s">
        <v>121</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3600164</v>
      </c>
      <c r="BH27" s="659"/>
      <c r="BI27" s="659"/>
      <c r="BJ27" s="659"/>
      <c r="BK27" s="659"/>
      <c r="BL27" s="659"/>
      <c r="BM27" s="659"/>
      <c r="BN27" s="660"/>
      <c r="BO27" s="661">
        <v>100</v>
      </c>
      <c r="BP27" s="661"/>
      <c r="BQ27" s="661"/>
      <c r="BR27" s="661"/>
      <c r="BS27" s="662">
        <v>47871</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3685803</v>
      </c>
      <c r="CS27" s="679"/>
      <c r="CT27" s="679"/>
      <c r="CU27" s="679"/>
      <c r="CV27" s="679"/>
      <c r="CW27" s="679"/>
      <c r="CX27" s="679"/>
      <c r="CY27" s="680"/>
      <c r="CZ27" s="663">
        <v>23.9</v>
      </c>
      <c r="DA27" s="691"/>
      <c r="DB27" s="691"/>
      <c r="DC27" s="693"/>
      <c r="DD27" s="667">
        <v>1309388</v>
      </c>
      <c r="DE27" s="679"/>
      <c r="DF27" s="679"/>
      <c r="DG27" s="679"/>
      <c r="DH27" s="679"/>
      <c r="DI27" s="679"/>
      <c r="DJ27" s="679"/>
      <c r="DK27" s="680"/>
      <c r="DL27" s="667">
        <v>919748</v>
      </c>
      <c r="DM27" s="679"/>
      <c r="DN27" s="679"/>
      <c r="DO27" s="679"/>
      <c r="DP27" s="679"/>
      <c r="DQ27" s="679"/>
      <c r="DR27" s="679"/>
      <c r="DS27" s="679"/>
      <c r="DT27" s="679"/>
      <c r="DU27" s="679"/>
      <c r="DV27" s="680"/>
      <c r="DW27" s="663">
        <v>10.8</v>
      </c>
      <c r="DX27" s="691"/>
      <c r="DY27" s="691"/>
      <c r="DZ27" s="691"/>
      <c r="EA27" s="691"/>
      <c r="EB27" s="691"/>
      <c r="EC27" s="692"/>
    </row>
    <row r="28" spans="2:133" ht="11.25" customHeight="1" x14ac:dyDescent="0.2">
      <c r="B28" s="655" t="s">
        <v>289</v>
      </c>
      <c r="C28" s="656"/>
      <c r="D28" s="656"/>
      <c r="E28" s="656"/>
      <c r="F28" s="656"/>
      <c r="G28" s="656"/>
      <c r="H28" s="656"/>
      <c r="I28" s="656"/>
      <c r="J28" s="656"/>
      <c r="K28" s="656"/>
      <c r="L28" s="656"/>
      <c r="M28" s="656"/>
      <c r="N28" s="656"/>
      <c r="O28" s="656"/>
      <c r="P28" s="656"/>
      <c r="Q28" s="657"/>
      <c r="R28" s="658">
        <v>120600</v>
      </c>
      <c r="S28" s="659"/>
      <c r="T28" s="659"/>
      <c r="U28" s="659"/>
      <c r="V28" s="659"/>
      <c r="W28" s="659"/>
      <c r="X28" s="659"/>
      <c r="Y28" s="660"/>
      <c r="Z28" s="661">
        <v>0.7</v>
      </c>
      <c r="AA28" s="661"/>
      <c r="AB28" s="661"/>
      <c r="AC28" s="661"/>
      <c r="AD28" s="662">
        <v>11132</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1033381</v>
      </c>
      <c r="CS28" s="659"/>
      <c r="CT28" s="659"/>
      <c r="CU28" s="659"/>
      <c r="CV28" s="659"/>
      <c r="CW28" s="659"/>
      <c r="CX28" s="659"/>
      <c r="CY28" s="660"/>
      <c r="CZ28" s="663">
        <v>6.7</v>
      </c>
      <c r="DA28" s="691"/>
      <c r="DB28" s="691"/>
      <c r="DC28" s="693"/>
      <c r="DD28" s="667">
        <v>977811</v>
      </c>
      <c r="DE28" s="659"/>
      <c r="DF28" s="659"/>
      <c r="DG28" s="659"/>
      <c r="DH28" s="659"/>
      <c r="DI28" s="659"/>
      <c r="DJ28" s="659"/>
      <c r="DK28" s="660"/>
      <c r="DL28" s="667">
        <v>977811</v>
      </c>
      <c r="DM28" s="659"/>
      <c r="DN28" s="659"/>
      <c r="DO28" s="659"/>
      <c r="DP28" s="659"/>
      <c r="DQ28" s="659"/>
      <c r="DR28" s="659"/>
      <c r="DS28" s="659"/>
      <c r="DT28" s="659"/>
      <c r="DU28" s="659"/>
      <c r="DV28" s="660"/>
      <c r="DW28" s="663">
        <v>11.5</v>
      </c>
      <c r="DX28" s="691"/>
      <c r="DY28" s="691"/>
      <c r="DZ28" s="691"/>
      <c r="EA28" s="691"/>
      <c r="EB28" s="691"/>
      <c r="EC28" s="692"/>
    </row>
    <row r="29" spans="2:133" ht="11.25" customHeight="1" x14ac:dyDescent="0.2">
      <c r="B29" s="655" t="s">
        <v>291</v>
      </c>
      <c r="C29" s="656"/>
      <c r="D29" s="656"/>
      <c r="E29" s="656"/>
      <c r="F29" s="656"/>
      <c r="G29" s="656"/>
      <c r="H29" s="656"/>
      <c r="I29" s="656"/>
      <c r="J29" s="656"/>
      <c r="K29" s="656"/>
      <c r="L29" s="656"/>
      <c r="M29" s="656"/>
      <c r="N29" s="656"/>
      <c r="O29" s="656"/>
      <c r="P29" s="656"/>
      <c r="Q29" s="657"/>
      <c r="R29" s="658">
        <v>99670</v>
      </c>
      <c r="S29" s="659"/>
      <c r="T29" s="659"/>
      <c r="U29" s="659"/>
      <c r="V29" s="659"/>
      <c r="W29" s="659"/>
      <c r="X29" s="659"/>
      <c r="Y29" s="660"/>
      <c r="Z29" s="661">
        <v>0.6</v>
      </c>
      <c r="AA29" s="661"/>
      <c r="AB29" s="661"/>
      <c r="AC29" s="661"/>
      <c r="AD29" s="662" t="s">
        <v>121</v>
      </c>
      <c r="AE29" s="662"/>
      <c r="AF29" s="662"/>
      <c r="AG29" s="662"/>
      <c r="AH29" s="662"/>
      <c r="AI29" s="662"/>
      <c r="AJ29" s="662"/>
      <c r="AK29" s="662"/>
      <c r="AL29" s="663" t="s">
        <v>121</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1033381</v>
      </c>
      <c r="CS29" s="679"/>
      <c r="CT29" s="679"/>
      <c r="CU29" s="679"/>
      <c r="CV29" s="679"/>
      <c r="CW29" s="679"/>
      <c r="CX29" s="679"/>
      <c r="CY29" s="680"/>
      <c r="CZ29" s="663">
        <v>6.7</v>
      </c>
      <c r="DA29" s="691"/>
      <c r="DB29" s="691"/>
      <c r="DC29" s="693"/>
      <c r="DD29" s="667">
        <v>977811</v>
      </c>
      <c r="DE29" s="679"/>
      <c r="DF29" s="679"/>
      <c r="DG29" s="679"/>
      <c r="DH29" s="679"/>
      <c r="DI29" s="679"/>
      <c r="DJ29" s="679"/>
      <c r="DK29" s="680"/>
      <c r="DL29" s="667">
        <v>977811</v>
      </c>
      <c r="DM29" s="679"/>
      <c r="DN29" s="679"/>
      <c r="DO29" s="679"/>
      <c r="DP29" s="679"/>
      <c r="DQ29" s="679"/>
      <c r="DR29" s="679"/>
      <c r="DS29" s="679"/>
      <c r="DT29" s="679"/>
      <c r="DU29" s="679"/>
      <c r="DV29" s="680"/>
      <c r="DW29" s="663">
        <v>11.5</v>
      </c>
      <c r="DX29" s="691"/>
      <c r="DY29" s="691"/>
      <c r="DZ29" s="691"/>
      <c r="EA29" s="691"/>
      <c r="EB29" s="691"/>
      <c r="EC29" s="692"/>
    </row>
    <row r="30" spans="2:133" ht="11.25" customHeight="1" x14ac:dyDescent="0.2">
      <c r="B30" s="655" t="s">
        <v>293</v>
      </c>
      <c r="C30" s="656"/>
      <c r="D30" s="656"/>
      <c r="E30" s="656"/>
      <c r="F30" s="656"/>
      <c r="G30" s="656"/>
      <c r="H30" s="656"/>
      <c r="I30" s="656"/>
      <c r="J30" s="656"/>
      <c r="K30" s="656"/>
      <c r="L30" s="656"/>
      <c r="M30" s="656"/>
      <c r="N30" s="656"/>
      <c r="O30" s="656"/>
      <c r="P30" s="656"/>
      <c r="Q30" s="657"/>
      <c r="R30" s="658">
        <v>2380105</v>
      </c>
      <c r="S30" s="659"/>
      <c r="T30" s="659"/>
      <c r="U30" s="659"/>
      <c r="V30" s="659"/>
      <c r="W30" s="659"/>
      <c r="X30" s="659"/>
      <c r="Y30" s="660"/>
      <c r="Z30" s="661">
        <v>14.4</v>
      </c>
      <c r="AA30" s="661"/>
      <c r="AB30" s="661"/>
      <c r="AC30" s="661"/>
      <c r="AD30" s="662" t="s">
        <v>121</v>
      </c>
      <c r="AE30" s="662"/>
      <c r="AF30" s="662"/>
      <c r="AG30" s="662"/>
      <c r="AH30" s="662"/>
      <c r="AI30" s="662"/>
      <c r="AJ30" s="662"/>
      <c r="AK30" s="662"/>
      <c r="AL30" s="663" t="s">
        <v>121</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983748</v>
      </c>
      <c r="CS30" s="659"/>
      <c r="CT30" s="659"/>
      <c r="CU30" s="659"/>
      <c r="CV30" s="659"/>
      <c r="CW30" s="659"/>
      <c r="CX30" s="659"/>
      <c r="CY30" s="660"/>
      <c r="CZ30" s="663">
        <v>6.4</v>
      </c>
      <c r="DA30" s="691"/>
      <c r="DB30" s="691"/>
      <c r="DC30" s="693"/>
      <c r="DD30" s="667">
        <v>929682</v>
      </c>
      <c r="DE30" s="659"/>
      <c r="DF30" s="659"/>
      <c r="DG30" s="659"/>
      <c r="DH30" s="659"/>
      <c r="DI30" s="659"/>
      <c r="DJ30" s="659"/>
      <c r="DK30" s="660"/>
      <c r="DL30" s="667">
        <v>929682</v>
      </c>
      <c r="DM30" s="659"/>
      <c r="DN30" s="659"/>
      <c r="DO30" s="659"/>
      <c r="DP30" s="659"/>
      <c r="DQ30" s="659"/>
      <c r="DR30" s="659"/>
      <c r="DS30" s="659"/>
      <c r="DT30" s="659"/>
      <c r="DU30" s="659"/>
      <c r="DV30" s="660"/>
      <c r="DW30" s="663">
        <v>11</v>
      </c>
      <c r="DX30" s="691"/>
      <c r="DY30" s="691"/>
      <c r="DZ30" s="691"/>
      <c r="EA30" s="691"/>
      <c r="EB30" s="691"/>
      <c r="EC30" s="692"/>
    </row>
    <row r="31" spans="2:133" ht="11.25" customHeight="1" x14ac:dyDescent="0.2">
      <c r="B31" s="671" t="s">
        <v>297</v>
      </c>
      <c r="C31" s="672"/>
      <c r="D31" s="672"/>
      <c r="E31" s="672"/>
      <c r="F31" s="672"/>
      <c r="G31" s="672"/>
      <c r="H31" s="672"/>
      <c r="I31" s="672"/>
      <c r="J31" s="672"/>
      <c r="K31" s="672"/>
      <c r="L31" s="672"/>
      <c r="M31" s="672"/>
      <c r="N31" s="672"/>
      <c r="O31" s="672"/>
      <c r="P31" s="672"/>
      <c r="Q31" s="673"/>
      <c r="R31" s="658">
        <v>7767</v>
      </c>
      <c r="S31" s="659"/>
      <c r="T31" s="659"/>
      <c r="U31" s="659"/>
      <c r="V31" s="659"/>
      <c r="W31" s="659"/>
      <c r="X31" s="659"/>
      <c r="Y31" s="660"/>
      <c r="Z31" s="661">
        <v>0</v>
      </c>
      <c r="AA31" s="661"/>
      <c r="AB31" s="661"/>
      <c r="AC31" s="661"/>
      <c r="AD31" s="662">
        <v>7767</v>
      </c>
      <c r="AE31" s="662"/>
      <c r="AF31" s="662"/>
      <c r="AG31" s="662"/>
      <c r="AH31" s="662"/>
      <c r="AI31" s="662"/>
      <c r="AJ31" s="662"/>
      <c r="AK31" s="662"/>
      <c r="AL31" s="663">
        <v>0.1</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99.2</v>
      </c>
      <c r="BH31" s="702"/>
      <c r="BI31" s="702"/>
      <c r="BJ31" s="702"/>
      <c r="BK31" s="702"/>
      <c r="BL31" s="702"/>
      <c r="BM31" s="653">
        <v>96.6</v>
      </c>
      <c r="BN31" s="702"/>
      <c r="BO31" s="702"/>
      <c r="BP31" s="702"/>
      <c r="BQ31" s="703"/>
      <c r="BR31" s="705">
        <v>99</v>
      </c>
      <c r="BS31" s="702"/>
      <c r="BT31" s="702"/>
      <c r="BU31" s="702"/>
      <c r="BV31" s="702"/>
      <c r="BW31" s="702"/>
      <c r="BX31" s="653">
        <v>96.6</v>
      </c>
      <c r="BY31" s="702"/>
      <c r="BZ31" s="702"/>
      <c r="CA31" s="702"/>
      <c r="CB31" s="703"/>
      <c r="CD31" s="698"/>
      <c r="CE31" s="699"/>
      <c r="CF31" s="655" t="s">
        <v>300</v>
      </c>
      <c r="CG31" s="656"/>
      <c r="CH31" s="656"/>
      <c r="CI31" s="656"/>
      <c r="CJ31" s="656"/>
      <c r="CK31" s="656"/>
      <c r="CL31" s="656"/>
      <c r="CM31" s="656"/>
      <c r="CN31" s="656"/>
      <c r="CO31" s="656"/>
      <c r="CP31" s="656"/>
      <c r="CQ31" s="657"/>
      <c r="CR31" s="658">
        <v>49633</v>
      </c>
      <c r="CS31" s="679"/>
      <c r="CT31" s="679"/>
      <c r="CU31" s="679"/>
      <c r="CV31" s="679"/>
      <c r="CW31" s="679"/>
      <c r="CX31" s="679"/>
      <c r="CY31" s="680"/>
      <c r="CZ31" s="663">
        <v>0.3</v>
      </c>
      <c r="DA31" s="691"/>
      <c r="DB31" s="691"/>
      <c r="DC31" s="693"/>
      <c r="DD31" s="667">
        <v>48129</v>
      </c>
      <c r="DE31" s="679"/>
      <c r="DF31" s="679"/>
      <c r="DG31" s="679"/>
      <c r="DH31" s="679"/>
      <c r="DI31" s="679"/>
      <c r="DJ31" s="679"/>
      <c r="DK31" s="680"/>
      <c r="DL31" s="667">
        <v>48129</v>
      </c>
      <c r="DM31" s="679"/>
      <c r="DN31" s="679"/>
      <c r="DO31" s="679"/>
      <c r="DP31" s="679"/>
      <c r="DQ31" s="679"/>
      <c r="DR31" s="679"/>
      <c r="DS31" s="679"/>
      <c r="DT31" s="679"/>
      <c r="DU31" s="679"/>
      <c r="DV31" s="680"/>
      <c r="DW31" s="663">
        <v>0.6</v>
      </c>
      <c r="DX31" s="691"/>
      <c r="DY31" s="691"/>
      <c r="DZ31" s="691"/>
      <c r="EA31" s="691"/>
      <c r="EB31" s="691"/>
      <c r="EC31" s="692"/>
    </row>
    <row r="32" spans="2:133" ht="11.25" customHeight="1" x14ac:dyDescent="0.2">
      <c r="B32" s="655" t="s">
        <v>301</v>
      </c>
      <c r="C32" s="656"/>
      <c r="D32" s="656"/>
      <c r="E32" s="656"/>
      <c r="F32" s="656"/>
      <c r="G32" s="656"/>
      <c r="H32" s="656"/>
      <c r="I32" s="656"/>
      <c r="J32" s="656"/>
      <c r="K32" s="656"/>
      <c r="L32" s="656"/>
      <c r="M32" s="656"/>
      <c r="N32" s="656"/>
      <c r="O32" s="656"/>
      <c r="P32" s="656"/>
      <c r="Q32" s="657"/>
      <c r="R32" s="658">
        <v>1012922</v>
      </c>
      <c r="S32" s="659"/>
      <c r="T32" s="659"/>
      <c r="U32" s="659"/>
      <c r="V32" s="659"/>
      <c r="W32" s="659"/>
      <c r="X32" s="659"/>
      <c r="Y32" s="660"/>
      <c r="Z32" s="661">
        <v>6.1</v>
      </c>
      <c r="AA32" s="661"/>
      <c r="AB32" s="661"/>
      <c r="AC32" s="661"/>
      <c r="AD32" s="662" t="s">
        <v>121</v>
      </c>
      <c r="AE32" s="662"/>
      <c r="AF32" s="662"/>
      <c r="AG32" s="662"/>
      <c r="AH32" s="662"/>
      <c r="AI32" s="662"/>
      <c r="AJ32" s="662"/>
      <c r="AK32" s="662"/>
      <c r="AL32" s="663" t="s">
        <v>121</v>
      </c>
      <c r="AM32" s="664"/>
      <c r="AN32" s="664"/>
      <c r="AO32" s="665"/>
      <c r="AP32" s="708"/>
      <c r="AQ32" s="709"/>
      <c r="AR32" s="709"/>
      <c r="AS32" s="709"/>
      <c r="AT32" s="713"/>
      <c r="AU32" s="196" t="s">
        <v>302</v>
      </c>
      <c r="AX32" s="655" t="s">
        <v>303</v>
      </c>
      <c r="AY32" s="656"/>
      <c r="AZ32" s="656"/>
      <c r="BA32" s="656"/>
      <c r="BB32" s="656"/>
      <c r="BC32" s="656"/>
      <c r="BD32" s="656"/>
      <c r="BE32" s="656"/>
      <c r="BF32" s="657"/>
      <c r="BG32" s="715">
        <v>99.2</v>
      </c>
      <c r="BH32" s="679"/>
      <c r="BI32" s="679"/>
      <c r="BJ32" s="679"/>
      <c r="BK32" s="679"/>
      <c r="BL32" s="679"/>
      <c r="BM32" s="664">
        <v>97.1</v>
      </c>
      <c r="BN32" s="679"/>
      <c r="BO32" s="679"/>
      <c r="BP32" s="679"/>
      <c r="BQ32" s="704"/>
      <c r="BR32" s="715">
        <v>99.1</v>
      </c>
      <c r="BS32" s="679"/>
      <c r="BT32" s="679"/>
      <c r="BU32" s="679"/>
      <c r="BV32" s="679"/>
      <c r="BW32" s="679"/>
      <c r="BX32" s="664">
        <v>97.2</v>
      </c>
      <c r="BY32" s="679"/>
      <c r="BZ32" s="679"/>
      <c r="CA32" s="679"/>
      <c r="CB32" s="704"/>
      <c r="CD32" s="700"/>
      <c r="CE32" s="701"/>
      <c r="CF32" s="655" t="s">
        <v>304</v>
      </c>
      <c r="CG32" s="656"/>
      <c r="CH32" s="656"/>
      <c r="CI32" s="656"/>
      <c r="CJ32" s="656"/>
      <c r="CK32" s="656"/>
      <c r="CL32" s="656"/>
      <c r="CM32" s="656"/>
      <c r="CN32" s="656"/>
      <c r="CO32" s="656"/>
      <c r="CP32" s="656"/>
      <c r="CQ32" s="657"/>
      <c r="CR32" s="658" t="s">
        <v>121</v>
      </c>
      <c r="CS32" s="659"/>
      <c r="CT32" s="659"/>
      <c r="CU32" s="659"/>
      <c r="CV32" s="659"/>
      <c r="CW32" s="659"/>
      <c r="CX32" s="659"/>
      <c r="CY32" s="660"/>
      <c r="CZ32" s="663" t="s">
        <v>121</v>
      </c>
      <c r="DA32" s="691"/>
      <c r="DB32" s="691"/>
      <c r="DC32" s="693"/>
      <c r="DD32" s="667" t="s">
        <v>121</v>
      </c>
      <c r="DE32" s="659"/>
      <c r="DF32" s="659"/>
      <c r="DG32" s="659"/>
      <c r="DH32" s="659"/>
      <c r="DI32" s="659"/>
      <c r="DJ32" s="659"/>
      <c r="DK32" s="660"/>
      <c r="DL32" s="667" t="s">
        <v>121</v>
      </c>
      <c r="DM32" s="659"/>
      <c r="DN32" s="659"/>
      <c r="DO32" s="659"/>
      <c r="DP32" s="659"/>
      <c r="DQ32" s="659"/>
      <c r="DR32" s="659"/>
      <c r="DS32" s="659"/>
      <c r="DT32" s="659"/>
      <c r="DU32" s="659"/>
      <c r="DV32" s="660"/>
      <c r="DW32" s="663" t="s">
        <v>121</v>
      </c>
      <c r="DX32" s="691"/>
      <c r="DY32" s="691"/>
      <c r="DZ32" s="691"/>
      <c r="EA32" s="691"/>
      <c r="EB32" s="691"/>
      <c r="EC32" s="692"/>
    </row>
    <row r="33" spans="2:133" ht="11.25" customHeight="1" x14ac:dyDescent="0.2">
      <c r="B33" s="655" t="s">
        <v>305</v>
      </c>
      <c r="C33" s="656"/>
      <c r="D33" s="656"/>
      <c r="E33" s="656"/>
      <c r="F33" s="656"/>
      <c r="G33" s="656"/>
      <c r="H33" s="656"/>
      <c r="I33" s="656"/>
      <c r="J33" s="656"/>
      <c r="K33" s="656"/>
      <c r="L33" s="656"/>
      <c r="M33" s="656"/>
      <c r="N33" s="656"/>
      <c r="O33" s="656"/>
      <c r="P33" s="656"/>
      <c r="Q33" s="657"/>
      <c r="R33" s="658">
        <v>41506</v>
      </c>
      <c r="S33" s="659"/>
      <c r="T33" s="659"/>
      <c r="U33" s="659"/>
      <c r="V33" s="659"/>
      <c r="W33" s="659"/>
      <c r="X33" s="659"/>
      <c r="Y33" s="660"/>
      <c r="Z33" s="661">
        <v>0.3</v>
      </c>
      <c r="AA33" s="661"/>
      <c r="AB33" s="661"/>
      <c r="AC33" s="661"/>
      <c r="AD33" s="662">
        <v>4299</v>
      </c>
      <c r="AE33" s="662"/>
      <c r="AF33" s="662"/>
      <c r="AG33" s="662"/>
      <c r="AH33" s="662"/>
      <c r="AI33" s="662"/>
      <c r="AJ33" s="662"/>
      <c r="AK33" s="662"/>
      <c r="AL33" s="663">
        <v>0.1</v>
      </c>
      <c r="AM33" s="664"/>
      <c r="AN33" s="664"/>
      <c r="AO33" s="665"/>
      <c r="AP33" s="710"/>
      <c r="AQ33" s="711"/>
      <c r="AR33" s="711"/>
      <c r="AS33" s="711"/>
      <c r="AT33" s="714"/>
      <c r="AU33" s="201"/>
      <c r="AV33" s="201"/>
      <c r="AW33" s="201"/>
      <c r="AX33" s="681" t="s">
        <v>306</v>
      </c>
      <c r="AY33" s="682"/>
      <c r="AZ33" s="682"/>
      <c r="BA33" s="682"/>
      <c r="BB33" s="682"/>
      <c r="BC33" s="682"/>
      <c r="BD33" s="682"/>
      <c r="BE33" s="682"/>
      <c r="BF33" s="683"/>
      <c r="BG33" s="716">
        <v>99.1</v>
      </c>
      <c r="BH33" s="717"/>
      <c r="BI33" s="717"/>
      <c r="BJ33" s="717"/>
      <c r="BK33" s="717"/>
      <c r="BL33" s="717"/>
      <c r="BM33" s="718">
        <v>95.8</v>
      </c>
      <c r="BN33" s="717"/>
      <c r="BO33" s="717"/>
      <c r="BP33" s="717"/>
      <c r="BQ33" s="719"/>
      <c r="BR33" s="716">
        <v>98.9</v>
      </c>
      <c r="BS33" s="717"/>
      <c r="BT33" s="717"/>
      <c r="BU33" s="717"/>
      <c r="BV33" s="717"/>
      <c r="BW33" s="717"/>
      <c r="BX33" s="718">
        <v>95.6</v>
      </c>
      <c r="BY33" s="717"/>
      <c r="BZ33" s="717"/>
      <c r="CA33" s="717"/>
      <c r="CB33" s="719"/>
      <c r="CD33" s="655" t="s">
        <v>307</v>
      </c>
      <c r="CE33" s="656"/>
      <c r="CF33" s="656"/>
      <c r="CG33" s="656"/>
      <c r="CH33" s="656"/>
      <c r="CI33" s="656"/>
      <c r="CJ33" s="656"/>
      <c r="CK33" s="656"/>
      <c r="CL33" s="656"/>
      <c r="CM33" s="656"/>
      <c r="CN33" s="656"/>
      <c r="CO33" s="656"/>
      <c r="CP33" s="656"/>
      <c r="CQ33" s="657"/>
      <c r="CR33" s="658">
        <v>6490225</v>
      </c>
      <c r="CS33" s="679"/>
      <c r="CT33" s="679"/>
      <c r="CU33" s="679"/>
      <c r="CV33" s="679"/>
      <c r="CW33" s="679"/>
      <c r="CX33" s="679"/>
      <c r="CY33" s="680"/>
      <c r="CZ33" s="663">
        <v>42.1</v>
      </c>
      <c r="DA33" s="691"/>
      <c r="DB33" s="691"/>
      <c r="DC33" s="693"/>
      <c r="DD33" s="667">
        <v>4698391</v>
      </c>
      <c r="DE33" s="679"/>
      <c r="DF33" s="679"/>
      <c r="DG33" s="679"/>
      <c r="DH33" s="679"/>
      <c r="DI33" s="679"/>
      <c r="DJ33" s="679"/>
      <c r="DK33" s="680"/>
      <c r="DL33" s="667">
        <v>3278292</v>
      </c>
      <c r="DM33" s="679"/>
      <c r="DN33" s="679"/>
      <c r="DO33" s="679"/>
      <c r="DP33" s="679"/>
      <c r="DQ33" s="679"/>
      <c r="DR33" s="679"/>
      <c r="DS33" s="679"/>
      <c r="DT33" s="679"/>
      <c r="DU33" s="679"/>
      <c r="DV33" s="680"/>
      <c r="DW33" s="663">
        <v>38.700000000000003</v>
      </c>
      <c r="DX33" s="691"/>
      <c r="DY33" s="691"/>
      <c r="DZ33" s="691"/>
      <c r="EA33" s="691"/>
      <c r="EB33" s="691"/>
      <c r="EC33" s="692"/>
    </row>
    <row r="34" spans="2:133" ht="11.25" customHeight="1" x14ac:dyDescent="0.2">
      <c r="B34" s="655" t="s">
        <v>308</v>
      </c>
      <c r="C34" s="656"/>
      <c r="D34" s="656"/>
      <c r="E34" s="656"/>
      <c r="F34" s="656"/>
      <c r="G34" s="656"/>
      <c r="H34" s="656"/>
      <c r="I34" s="656"/>
      <c r="J34" s="656"/>
      <c r="K34" s="656"/>
      <c r="L34" s="656"/>
      <c r="M34" s="656"/>
      <c r="N34" s="656"/>
      <c r="O34" s="656"/>
      <c r="P34" s="656"/>
      <c r="Q34" s="657"/>
      <c r="R34" s="658">
        <v>424698</v>
      </c>
      <c r="S34" s="659"/>
      <c r="T34" s="659"/>
      <c r="U34" s="659"/>
      <c r="V34" s="659"/>
      <c r="W34" s="659"/>
      <c r="X34" s="659"/>
      <c r="Y34" s="660"/>
      <c r="Z34" s="661">
        <v>2.6</v>
      </c>
      <c r="AA34" s="661"/>
      <c r="AB34" s="661"/>
      <c r="AC34" s="661"/>
      <c r="AD34" s="662" t="s">
        <v>121</v>
      </c>
      <c r="AE34" s="662"/>
      <c r="AF34" s="662"/>
      <c r="AG34" s="662"/>
      <c r="AH34" s="662"/>
      <c r="AI34" s="662"/>
      <c r="AJ34" s="662"/>
      <c r="AK34" s="662"/>
      <c r="AL34" s="663" t="s">
        <v>121</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2287288</v>
      </c>
      <c r="CS34" s="659"/>
      <c r="CT34" s="659"/>
      <c r="CU34" s="659"/>
      <c r="CV34" s="659"/>
      <c r="CW34" s="659"/>
      <c r="CX34" s="659"/>
      <c r="CY34" s="660"/>
      <c r="CZ34" s="663">
        <v>14.8</v>
      </c>
      <c r="DA34" s="691"/>
      <c r="DB34" s="691"/>
      <c r="DC34" s="693"/>
      <c r="DD34" s="667">
        <v>1794528</v>
      </c>
      <c r="DE34" s="659"/>
      <c r="DF34" s="659"/>
      <c r="DG34" s="659"/>
      <c r="DH34" s="659"/>
      <c r="DI34" s="659"/>
      <c r="DJ34" s="659"/>
      <c r="DK34" s="660"/>
      <c r="DL34" s="667">
        <v>1482135</v>
      </c>
      <c r="DM34" s="659"/>
      <c r="DN34" s="659"/>
      <c r="DO34" s="659"/>
      <c r="DP34" s="659"/>
      <c r="DQ34" s="659"/>
      <c r="DR34" s="659"/>
      <c r="DS34" s="659"/>
      <c r="DT34" s="659"/>
      <c r="DU34" s="659"/>
      <c r="DV34" s="660"/>
      <c r="DW34" s="663">
        <v>17.5</v>
      </c>
      <c r="DX34" s="691"/>
      <c r="DY34" s="691"/>
      <c r="DZ34" s="691"/>
      <c r="EA34" s="691"/>
      <c r="EB34" s="691"/>
      <c r="EC34" s="692"/>
    </row>
    <row r="35" spans="2:133" ht="11.25" customHeight="1" x14ac:dyDescent="0.2">
      <c r="B35" s="655" t="s">
        <v>310</v>
      </c>
      <c r="C35" s="656"/>
      <c r="D35" s="656"/>
      <c r="E35" s="656"/>
      <c r="F35" s="656"/>
      <c r="G35" s="656"/>
      <c r="H35" s="656"/>
      <c r="I35" s="656"/>
      <c r="J35" s="656"/>
      <c r="K35" s="656"/>
      <c r="L35" s="656"/>
      <c r="M35" s="656"/>
      <c r="N35" s="656"/>
      <c r="O35" s="656"/>
      <c r="P35" s="656"/>
      <c r="Q35" s="657"/>
      <c r="R35" s="658">
        <v>1184750</v>
      </c>
      <c r="S35" s="659"/>
      <c r="T35" s="659"/>
      <c r="U35" s="659"/>
      <c r="V35" s="659"/>
      <c r="W35" s="659"/>
      <c r="X35" s="659"/>
      <c r="Y35" s="660"/>
      <c r="Z35" s="661">
        <v>7.2</v>
      </c>
      <c r="AA35" s="661"/>
      <c r="AB35" s="661"/>
      <c r="AC35" s="661"/>
      <c r="AD35" s="662" t="s">
        <v>121</v>
      </c>
      <c r="AE35" s="662"/>
      <c r="AF35" s="662"/>
      <c r="AG35" s="662"/>
      <c r="AH35" s="662"/>
      <c r="AI35" s="662"/>
      <c r="AJ35" s="662"/>
      <c r="AK35" s="662"/>
      <c r="AL35" s="663" t="s">
        <v>121</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209566</v>
      </c>
      <c r="CS35" s="679"/>
      <c r="CT35" s="679"/>
      <c r="CU35" s="679"/>
      <c r="CV35" s="679"/>
      <c r="CW35" s="679"/>
      <c r="CX35" s="679"/>
      <c r="CY35" s="680"/>
      <c r="CZ35" s="663">
        <v>1.4</v>
      </c>
      <c r="DA35" s="691"/>
      <c r="DB35" s="691"/>
      <c r="DC35" s="693"/>
      <c r="DD35" s="667">
        <v>77262</v>
      </c>
      <c r="DE35" s="679"/>
      <c r="DF35" s="679"/>
      <c r="DG35" s="679"/>
      <c r="DH35" s="679"/>
      <c r="DI35" s="679"/>
      <c r="DJ35" s="679"/>
      <c r="DK35" s="680"/>
      <c r="DL35" s="667">
        <v>77262</v>
      </c>
      <c r="DM35" s="679"/>
      <c r="DN35" s="679"/>
      <c r="DO35" s="679"/>
      <c r="DP35" s="679"/>
      <c r="DQ35" s="679"/>
      <c r="DR35" s="679"/>
      <c r="DS35" s="679"/>
      <c r="DT35" s="679"/>
      <c r="DU35" s="679"/>
      <c r="DV35" s="680"/>
      <c r="DW35" s="663">
        <v>0.9</v>
      </c>
      <c r="DX35" s="691"/>
      <c r="DY35" s="691"/>
      <c r="DZ35" s="691"/>
      <c r="EA35" s="691"/>
      <c r="EB35" s="691"/>
      <c r="EC35" s="692"/>
    </row>
    <row r="36" spans="2:133" ht="11.25" customHeight="1" x14ac:dyDescent="0.2">
      <c r="B36" s="655" t="s">
        <v>314</v>
      </c>
      <c r="C36" s="656"/>
      <c r="D36" s="656"/>
      <c r="E36" s="656"/>
      <c r="F36" s="656"/>
      <c r="G36" s="656"/>
      <c r="H36" s="656"/>
      <c r="I36" s="656"/>
      <c r="J36" s="656"/>
      <c r="K36" s="656"/>
      <c r="L36" s="656"/>
      <c r="M36" s="656"/>
      <c r="N36" s="656"/>
      <c r="O36" s="656"/>
      <c r="P36" s="656"/>
      <c r="Q36" s="657"/>
      <c r="R36" s="658">
        <v>857180</v>
      </c>
      <c r="S36" s="659"/>
      <c r="T36" s="659"/>
      <c r="U36" s="659"/>
      <c r="V36" s="659"/>
      <c r="W36" s="659"/>
      <c r="X36" s="659"/>
      <c r="Y36" s="660"/>
      <c r="Z36" s="661">
        <v>5.2</v>
      </c>
      <c r="AA36" s="661"/>
      <c r="AB36" s="661"/>
      <c r="AC36" s="661"/>
      <c r="AD36" s="662" t="s">
        <v>121</v>
      </c>
      <c r="AE36" s="662"/>
      <c r="AF36" s="662"/>
      <c r="AG36" s="662"/>
      <c r="AH36" s="662"/>
      <c r="AI36" s="662"/>
      <c r="AJ36" s="662"/>
      <c r="AK36" s="662"/>
      <c r="AL36" s="663" t="s">
        <v>121</v>
      </c>
      <c r="AM36" s="664"/>
      <c r="AN36" s="664"/>
      <c r="AO36" s="665"/>
      <c r="AP36" s="204"/>
      <c r="AQ36" s="724" t="s">
        <v>315</v>
      </c>
      <c r="AR36" s="725"/>
      <c r="AS36" s="725"/>
      <c r="AT36" s="725"/>
      <c r="AU36" s="725"/>
      <c r="AV36" s="725"/>
      <c r="AW36" s="725"/>
      <c r="AX36" s="725"/>
      <c r="AY36" s="726"/>
      <c r="AZ36" s="647">
        <v>1666858</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18797</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1770110</v>
      </c>
      <c r="CS36" s="659"/>
      <c r="CT36" s="659"/>
      <c r="CU36" s="659"/>
      <c r="CV36" s="659"/>
      <c r="CW36" s="659"/>
      <c r="CX36" s="659"/>
      <c r="CY36" s="660"/>
      <c r="CZ36" s="663">
        <v>11.5</v>
      </c>
      <c r="DA36" s="691"/>
      <c r="DB36" s="691"/>
      <c r="DC36" s="693"/>
      <c r="DD36" s="667">
        <v>1307025</v>
      </c>
      <c r="DE36" s="659"/>
      <c r="DF36" s="659"/>
      <c r="DG36" s="659"/>
      <c r="DH36" s="659"/>
      <c r="DI36" s="659"/>
      <c r="DJ36" s="659"/>
      <c r="DK36" s="660"/>
      <c r="DL36" s="667">
        <v>756878</v>
      </c>
      <c r="DM36" s="659"/>
      <c r="DN36" s="659"/>
      <c r="DO36" s="659"/>
      <c r="DP36" s="659"/>
      <c r="DQ36" s="659"/>
      <c r="DR36" s="659"/>
      <c r="DS36" s="659"/>
      <c r="DT36" s="659"/>
      <c r="DU36" s="659"/>
      <c r="DV36" s="660"/>
      <c r="DW36" s="663">
        <v>8.9</v>
      </c>
      <c r="DX36" s="691"/>
      <c r="DY36" s="691"/>
      <c r="DZ36" s="691"/>
      <c r="EA36" s="691"/>
      <c r="EB36" s="691"/>
      <c r="EC36" s="692"/>
    </row>
    <row r="37" spans="2:133" ht="11.25" customHeight="1" x14ac:dyDescent="0.2">
      <c r="B37" s="655" t="s">
        <v>318</v>
      </c>
      <c r="C37" s="656"/>
      <c r="D37" s="656"/>
      <c r="E37" s="656"/>
      <c r="F37" s="656"/>
      <c r="G37" s="656"/>
      <c r="H37" s="656"/>
      <c r="I37" s="656"/>
      <c r="J37" s="656"/>
      <c r="K37" s="656"/>
      <c r="L37" s="656"/>
      <c r="M37" s="656"/>
      <c r="N37" s="656"/>
      <c r="O37" s="656"/>
      <c r="P37" s="656"/>
      <c r="Q37" s="657"/>
      <c r="R37" s="658">
        <v>416548</v>
      </c>
      <c r="S37" s="659"/>
      <c r="T37" s="659"/>
      <c r="U37" s="659"/>
      <c r="V37" s="659"/>
      <c r="W37" s="659"/>
      <c r="X37" s="659"/>
      <c r="Y37" s="660"/>
      <c r="Z37" s="661">
        <v>2.5</v>
      </c>
      <c r="AA37" s="661"/>
      <c r="AB37" s="661"/>
      <c r="AC37" s="661"/>
      <c r="AD37" s="662">
        <v>35061</v>
      </c>
      <c r="AE37" s="662"/>
      <c r="AF37" s="662"/>
      <c r="AG37" s="662"/>
      <c r="AH37" s="662"/>
      <c r="AI37" s="662"/>
      <c r="AJ37" s="662"/>
      <c r="AK37" s="662"/>
      <c r="AL37" s="663">
        <v>0.4</v>
      </c>
      <c r="AM37" s="664"/>
      <c r="AN37" s="664"/>
      <c r="AO37" s="665"/>
      <c r="AQ37" s="721" t="s">
        <v>319</v>
      </c>
      <c r="AR37" s="722"/>
      <c r="AS37" s="722"/>
      <c r="AT37" s="722"/>
      <c r="AU37" s="722"/>
      <c r="AV37" s="722"/>
      <c r="AW37" s="722"/>
      <c r="AX37" s="722"/>
      <c r="AY37" s="723"/>
      <c r="AZ37" s="658">
        <v>423068</v>
      </c>
      <c r="BA37" s="659"/>
      <c r="BB37" s="659"/>
      <c r="BC37" s="659"/>
      <c r="BD37" s="679"/>
      <c r="BE37" s="679"/>
      <c r="BF37" s="704"/>
      <c r="BG37" s="655" t="s">
        <v>320</v>
      </c>
      <c r="BH37" s="656"/>
      <c r="BI37" s="656"/>
      <c r="BJ37" s="656"/>
      <c r="BK37" s="656"/>
      <c r="BL37" s="656"/>
      <c r="BM37" s="656"/>
      <c r="BN37" s="656"/>
      <c r="BO37" s="656"/>
      <c r="BP37" s="656"/>
      <c r="BQ37" s="656"/>
      <c r="BR37" s="656"/>
      <c r="BS37" s="656"/>
      <c r="BT37" s="656"/>
      <c r="BU37" s="657"/>
      <c r="BV37" s="658">
        <v>-33637</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458464</v>
      </c>
      <c r="CS37" s="679"/>
      <c r="CT37" s="679"/>
      <c r="CU37" s="679"/>
      <c r="CV37" s="679"/>
      <c r="CW37" s="679"/>
      <c r="CX37" s="679"/>
      <c r="CY37" s="680"/>
      <c r="CZ37" s="663">
        <v>3</v>
      </c>
      <c r="DA37" s="691"/>
      <c r="DB37" s="691"/>
      <c r="DC37" s="693"/>
      <c r="DD37" s="667">
        <v>303814</v>
      </c>
      <c r="DE37" s="679"/>
      <c r="DF37" s="679"/>
      <c r="DG37" s="679"/>
      <c r="DH37" s="679"/>
      <c r="DI37" s="679"/>
      <c r="DJ37" s="679"/>
      <c r="DK37" s="680"/>
      <c r="DL37" s="667">
        <v>294626</v>
      </c>
      <c r="DM37" s="679"/>
      <c r="DN37" s="679"/>
      <c r="DO37" s="679"/>
      <c r="DP37" s="679"/>
      <c r="DQ37" s="679"/>
      <c r="DR37" s="679"/>
      <c r="DS37" s="679"/>
      <c r="DT37" s="679"/>
      <c r="DU37" s="679"/>
      <c r="DV37" s="680"/>
      <c r="DW37" s="663">
        <v>3.5</v>
      </c>
      <c r="DX37" s="691"/>
      <c r="DY37" s="691"/>
      <c r="DZ37" s="691"/>
      <c r="EA37" s="691"/>
      <c r="EB37" s="691"/>
      <c r="EC37" s="692"/>
    </row>
    <row r="38" spans="2:133" ht="11.25" customHeight="1" x14ac:dyDescent="0.2">
      <c r="B38" s="655" t="s">
        <v>322</v>
      </c>
      <c r="C38" s="656"/>
      <c r="D38" s="656"/>
      <c r="E38" s="656"/>
      <c r="F38" s="656"/>
      <c r="G38" s="656"/>
      <c r="H38" s="656"/>
      <c r="I38" s="656"/>
      <c r="J38" s="656"/>
      <c r="K38" s="656"/>
      <c r="L38" s="656"/>
      <c r="M38" s="656"/>
      <c r="N38" s="656"/>
      <c r="O38" s="656"/>
      <c r="P38" s="656"/>
      <c r="Q38" s="657"/>
      <c r="R38" s="658">
        <v>432100</v>
      </c>
      <c r="S38" s="659"/>
      <c r="T38" s="659"/>
      <c r="U38" s="659"/>
      <c r="V38" s="659"/>
      <c r="W38" s="659"/>
      <c r="X38" s="659"/>
      <c r="Y38" s="660"/>
      <c r="Z38" s="661">
        <v>2.6</v>
      </c>
      <c r="AA38" s="661"/>
      <c r="AB38" s="661"/>
      <c r="AC38" s="661"/>
      <c r="AD38" s="662" t="s">
        <v>121</v>
      </c>
      <c r="AE38" s="662"/>
      <c r="AF38" s="662"/>
      <c r="AG38" s="662"/>
      <c r="AH38" s="662"/>
      <c r="AI38" s="662"/>
      <c r="AJ38" s="662"/>
      <c r="AK38" s="662"/>
      <c r="AL38" s="663" t="s">
        <v>121</v>
      </c>
      <c r="AM38" s="664"/>
      <c r="AN38" s="664"/>
      <c r="AO38" s="665"/>
      <c r="AQ38" s="721" t="s">
        <v>323</v>
      </c>
      <c r="AR38" s="722"/>
      <c r="AS38" s="722"/>
      <c r="AT38" s="722"/>
      <c r="AU38" s="722"/>
      <c r="AV38" s="722"/>
      <c r="AW38" s="722"/>
      <c r="AX38" s="722"/>
      <c r="AY38" s="723"/>
      <c r="AZ38" s="658">
        <v>5112</v>
      </c>
      <c r="BA38" s="659"/>
      <c r="BB38" s="659"/>
      <c r="BC38" s="659"/>
      <c r="BD38" s="679"/>
      <c r="BE38" s="679"/>
      <c r="BF38" s="704"/>
      <c r="BG38" s="655" t="s">
        <v>324</v>
      </c>
      <c r="BH38" s="656"/>
      <c r="BI38" s="656"/>
      <c r="BJ38" s="656"/>
      <c r="BK38" s="656"/>
      <c r="BL38" s="656"/>
      <c r="BM38" s="656"/>
      <c r="BN38" s="656"/>
      <c r="BO38" s="656"/>
      <c r="BP38" s="656"/>
      <c r="BQ38" s="656"/>
      <c r="BR38" s="656"/>
      <c r="BS38" s="656"/>
      <c r="BT38" s="656"/>
      <c r="BU38" s="657"/>
      <c r="BV38" s="658">
        <v>3574</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1238678</v>
      </c>
      <c r="CS38" s="659"/>
      <c r="CT38" s="659"/>
      <c r="CU38" s="659"/>
      <c r="CV38" s="659"/>
      <c r="CW38" s="659"/>
      <c r="CX38" s="659"/>
      <c r="CY38" s="660"/>
      <c r="CZ38" s="663">
        <v>8</v>
      </c>
      <c r="DA38" s="691"/>
      <c r="DB38" s="691"/>
      <c r="DC38" s="693"/>
      <c r="DD38" s="667">
        <v>985317</v>
      </c>
      <c r="DE38" s="659"/>
      <c r="DF38" s="659"/>
      <c r="DG38" s="659"/>
      <c r="DH38" s="659"/>
      <c r="DI38" s="659"/>
      <c r="DJ38" s="659"/>
      <c r="DK38" s="660"/>
      <c r="DL38" s="667">
        <v>962017</v>
      </c>
      <c r="DM38" s="659"/>
      <c r="DN38" s="659"/>
      <c r="DO38" s="659"/>
      <c r="DP38" s="659"/>
      <c r="DQ38" s="659"/>
      <c r="DR38" s="659"/>
      <c r="DS38" s="659"/>
      <c r="DT38" s="659"/>
      <c r="DU38" s="659"/>
      <c r="DV38" s="660"/>
      <c r="DW38" s="663">
        <v>11.3</v>
      </c>
      <c r="DX38" s="691"/>
      <c r="DY38" s="691"/>
      <c r="DZ38" s="691"/>
      <c r="EA38" s="691"/>
      <c r="EB38" s="691"/>
      <c r="EC38" s="692"/>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61" t="s">
        <v>121</v>
      </c>
      <c r="AA39" s="661"/>
      <c r="AB39" s="661"/>
      <c r="AC39" s="661"/>
      <c r="AD39" s="662" t="s">
        <v>121</v>
      </c>
      <c r="AE39" s="662"/>
      <c r="AF39" s="662"/>
      <c r="AG39" s="662"/>
      <c r="AH39" s="662"/>
      <c r="AI39" s="662"/>
      <c r="AJ39" s="662"/>
      <c r="AK39" s="662"/>
      <c r="AL39" s="663" t="s">
        <v>121</v>
      </c>
      <c r="AM39" s="664"/>
      <c r="AN39" s="664"/>
      <c r="AO39" s="665"/>
      <c r="AQ39" s="721" t="s">
        <v>327</v>
      </c>
      <c r="AR39" s="722"/>
      <c r="AS39" s="722"/>
      <c r="AT39" s="722"/>
      <c r="AU39" s="722"/>
      <c r="AV39" s="722"/>
      <c r="AW39" s="722"/>
      <c r="AX39" s="722"/>
      <c r="AY39" s="723"/>
      <c r="AZ39" s="658" t="s">
        <v>121</v>
      </c>
      <c r="BA39" s="659"/>
      <c r="BB39" s="659"/>
      <c r="BC39" s="659"/>
      <c r="BD39" s="679"/>
      <c r="BE39" s="679"/>
      <c r="BF39" s="704"/>
      <c r="BG39" s="655" t="s">
        <v>328</v>
      </c>
      <c r="BH39" s="656"/>
      <c r="BI39" s="656"/>
      <c r="BJ39" s="656"/>
      <c r="BK39" s="656"/>
      <c r="BL39" s="656"/>
      <c r="BM39" s="656"/>
      <c r="BN39" s="656"/>
      <c r="BO39" s="656"/>
      <c r="BP39" s="656"/>
      <c r="BQ39" s="656"/>
      <c r="BR39" s="656"/>
      <c r="BS39" s="656"/>
      <c r="BT39" s="656"/>
      <c r="BU39" s="657"/>
      <c r="BV39" s="658">
        <v>5134</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916583</v>
      </c>
      <c r="CS39" s="679"/>
      <c r="CT39" s="679"/>
      <c r="CU39" s="679"/>
      <c r="CV39" s="679"/>
      <c r="CW39" s="679"/>
      <c r="CX39" s="679"/>
      <c r="CY39" s="680"/>
      <c r="CZ39" s="663">
        <v>5.9</v>
      </c>
      <c r="DA39" s="691"/>
      <c r="DB39" s="691"/>
      <c r="DC39" s="693"/>
      <c r="DD39" s="667">
        <v>534259</v>
      </c>
      <c r="DE39" s="679"/>
      <c r="DF39" s="679"/>
      <c r="DG39" s="679"/>
      <c r="DH39" s="679"/>
      <c r="DI39" s="679"/>
      <c r="DJ39" s="679"/>
      <c r="DK39" s="680"/>
      <c r="DL39" s="667" t="s">
        <v>121</v>
      </c>
      <c r="DM39" s="679"/>
      <c r="DN39" s="679"/>
      <c r="DO39" s="679"/>
      <c r="DP39" s="679"/>
      <c r="DQ39" s="679"/>
      <c r="DR39" s="679"/>
      <c r="DS39" s="679"/>
      <c r="DT39" s="679"/>
      <c r="DU39" s="679"/>
      <c r="DV39" s="680"/>
      <c r="DW39" s="663" t="s">
        <v>121</v>
      </c>
      <c r="DX39" s="691"/>
      <c r="DY39" s="691"/>
      <c r="DZ39" s="691"/>
      <c r="EA39" s="691"/>
      <c r="EB39" s="691"/>
      <c r="EC39" s="692"/>
    </row>
    <row r="40" spans="2:133" ht="11.25" customHeight="1" x14ac:dyDescent="0.2">
      <c r="B40" s="655" t="s">
        <v>330</v>
      </c>
      <c r="C40" s="656"/>
      <c r="D40" s="656"/>
      <c r="E40" s="656"/>
      <c r="F40" s="656"/>
      <c r="G40" s="656"/>
      <c r="H40" s="656"/>
      <c r="I40" s="656"/>
      <c r="J40" s="656"/>
      <c r="K40" s="656"/>
      <c r="L40" s="656"/>
      <c r="M40" s="656"/>
      <c r="N40" s="656"/>
      <c r="O40" s="656"/>
      <c r="P40" s="656"/>
      <c r="Q40" s="657"/>
      <c r="R40" s="658" t="s">
        <v>121</v>
      </c>
      <c r="S40" s="659"/>
      <c r="T40" s="659"/>
      <c r="U40" s="659"/>
      <c r="V40" s="659"/>
      <c r="W40" s="659"/>
      <c r="X40" s="659"/>
      <c r="Y40" s="660"/>
      <c r="Z40" s="661" t="s">
        <v>121</v>
      </c>
      <c r="AA40" s="661"/>
      <c r="AB40" s="661"/>
      <c r="AC40" s="661"/>
      <c r="AD40" s="662" t="s">
        <v>121</v>
      </c>
      <c r="AE40" s="662"/>
      <c r="AF40" s="662"/>
      <c r="AG40" s="662"/>
      <c r="AH40" s="662"/>
      <c r="AI40" s="662"/>
      <c r="AJ40" s="662"/>
      <c r="AK40" s="662"/>
      <c r="AL40" s="663" t="s">
        <v>121</v>
      </c>
      <c r="AM40" s="664"/>
      <c r="AN40" s="664"/>
      <c r="AO40" s="665"/>
      <c r="AQ40" s="721" t="s">
        <v>331</v>
      </c>
      <c r="AR40" s="722"/>
      <c r="AS40" s="722"/>
      <c r="AT40" s="722"/>
      <c r="AU40" s="722"/>
      <c r="AV40" s="722"/>
      <c r="AW40" s="722"/>
      <c r="AX40" s="722"/>
      <c r="AY40" s="723"/>
      <c r="AZ40" s="658" t="s">
        <v>121</v>
      </c>
      <c r="BA40" s="659"/>
      <c r="BB40" s="659"/>
      <c r="BC40" s="659"/>
      <c r="BD40" s="679"/>
      <c r="BE40" s="679"/>
      <c r="BF40" s="704"/>
      <c r="BG40" s="708" t="s">
        <v>332</v>
      </c>
      <c r="BH40" s="709"/>
      <c r="BI40" s="709"/>
      <c r="BJ40" s="709"/>
      <c r="BK40" s="709"/>
      <c r="BL40" s="205"/>
      <c r="BM40" s="656" t="s">
        <v>333</v>
      </c>
      <c r="BN40" s="656"/>
      <c r="BO40" s="656"/>
      <c r="BP40" s="656"/>
      <c r="BQ40" s="656"/>
      <c r="BR40" s="656"/>
      <c r="BS40" s="656"/>
      <c r="BT40" s="656"/>
      <c r="BU40" s="657"/>
      <c r="BV40" s="658">
        <v>99</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68000</v>
      </c>
      <c r="CS40" s="659"/>
      <c r="CT40" s="659"/>
      <c r="CU40" s="659"/>
      <c r="CV40" s="659"/>
      <c r="CW40" s="659"/>
      <c r="CX40" s="659"/>
      <c r="CY40" s="660"/>
      <c r="CZ40" s="663">
        <v>0.4</v>
      </c>
      <c r="DA40" s="691"/>
      <c r="DB40" s="691"/>
      <c r="DC40" s="693"/>
      <c r="DD40" s="667" t="s">
        <v>121</v>
      </c>
      <c r="DE40" s="659"/>
      <c r="DF40" s="659"/>
      <c r="DG40" s="659"/>
      <c r="DH40" s="659"/>
      <c r="DI40" s="659"/>
      <c r="DJ40" s="659"/>
      <c r="DK40" s="660"/>
      <c r="DL40" s="667" t="s">
        <v>121</v>
      </c>
      <c r="DM40" s="659"/>
      <c r="DN40" s="659"/>
      <c r="DO40" s="659"/>
      <c r="DP40" s="659"/>
      <c r="DQ40" s="659"/>
      <c r="DR40" s="659"/>
      <c r="DS40" s="659"/>
      <c r="DT40" s="659"/>
      <c r="DU40" s="659"/>
      <c r="DV40" s="660"/>
      <c r="DW40" s="663" t="s">
        <v>121</v>
      </c>
      <c r="DX40" s="691"/>
      <c r="DY40" s="691"/>
      <c r="DZ40" s="691"/>
      <c r="EA40" s="691"/>
      <c r="EB40" s="691"/>
      <c r="EC40" s="692"/>
    </row>
    <row r="41" spans="2:133" ht="11.25" customHeight="1" x14ac:dyDescent="0.2">
      <c r="B41" s="681" t="s">
        <v>335</v>
      </c>
      <c r="C41" s="682"/>
      <c r="D41" s="682"/>
      <c r="E41" s="682"/>
      <c r="F41" s="682"/>
      <c r="G41" s="682"/>
      <c r="H41" s="682"/>
      <c r="I41" s="682"/>
      <c r="J41" s="682"/>
      <c r="K41" s="682"/>
      <c r="L41" s="682"/>
      <c r="M41" s="682"/>
      <c r="N41" s="682"/>
      <c r="O41" s="682"/>
      <c r="P41" s="682"/>
      <c r="Q41" s="683"/>
      <c r="R41" s="730">
        <v>16474198</v>
      </c>
      <c r="S41" s="731"/>
      <c r="T41" s="731"/>
      <c r="U41" s="731"/>
      <c r="V41" s="731"/>
      <c r="W41" s="731"/>
      <c r="X41" s="731"/>
      <c r="Y41" s="735"/>
      <c r="Z41" s="736">
        <v>100</v>
      </c>
      <c r="AA41" s="736"/>
      <c r="AB41" s="736"/>
      <c r="AC41" s="736"/>
      <c r="AD41" s="737">
        <v>8477550</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284373</v>
      </c>
      <c r="BA41" s="659"/>
      <c r="BB41" s="659"/>
      <c r="BC41" s="659"/>
      <c r="BD41" s="679"/>
      <c r="BE41" s="679"/>
      <c r="BF41" s="704"/>
      <c r="BG41" s="708"/>
      <c r="BH41" s="709"/>
      <c r="BI41" s="709"/>
      <c r="BJ41" s="709"/>
      <c r="BK41" s="709"/>
      <c r="BL41" s="205"/>
      <c r="BM41" s="656" t="s">
        <v>337</v>
      </c>
      <c r="BN41" s="656"/>
      <c r="BO41" s="656"/>
      <c r="BP41" s="656"/>
      <c r="BQ41" s="656"/>
      <c r="BR41" s="656"/>
      <c r="BS41" s="656"/>
      <c r="BT41" s="656"/>
      <c r="BU41" s="657"/>
      <c r="BV41" s="658" t="s">
        <v>121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121</v>
      </c>
      <c r="CS41" s="679"/>
      <c r="CT41" s="679"/>
      <c r="CU41" s="679"/>
      <c r="CV41" s="679"/>
      <c r="CW41" s="679"/>
      <c r="CX41" s="679"/>
      <c r="CY41" s="680"/>
      <c r="CZ41" s="663" t="s">
        <v>121</v>
      </c>
      <c r="DA41" s="691"/>
      <c r="DB41" s="691"/>
      <c r="DC41" s="693"/>
      <c r="DD41" s="667" t="s">
        <v>121</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954305</v>
      </c>
      <c r="BA42" s="731"/>
      <c r="BB42" s="731"/>
      <c r="BC42" s="731"/>
      <c r="BD42" s="717"/>
      <c r="BE42" s="717"/>
      <c r="BF42" s="719"/>
      <c r="BG42" s="710"/>
      <c r="BH42" s="711"/>
      <c r="BI42" s="711"/>
      <c r="BJ42" s="711"/>
      <c r="BK42" s="711"/>
      <c r="BL42" s="206"/>
      <c r="BM42" s="682" t="s">
        <v>340</v>
      </c>
      <c r="BN42" s="682"/>
      <c r="BO42" s="682"/>
      <c r="BP42" s="682"/>
      <c r="BQ42" s="682"/>
      <c r="BR42" s="682"/>
      <c r="BS42" s="682"/>
      <c r="BT42" s="682"/>
      <c r="BU42" s="683"/>
      <c r="BV42" s="730">
        <v>489</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865642</v>
      </c>
      <c r="CS42" s="679"/>
      <c r="CT42" s="679"/>
      <c r="CU42" s="679"/>
      <c r="CV42" s="679"/>
      <c r="CW42" s="679"/>
      <c r="CX42" s="679"/>
      <c r="CY42" s="680"/>
      <c r="CZ42" s="663">
        <v>5.6</v>
      </c>
      <c r="DA42" s="691"/>
      <c r="DB42" s="691"/>
      <c r="DC42" s="693"/>
      <c r="DD42" s="667">
        <v>183380</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t="s">
        <v>121</v>
      </c>
      <c r="CS43" s="679"/>
      <c r="CT43" s="679"/>
      <c r="CU43" s="679"/>
      <c r="CV43" s="679"/>
      <c r="CW43" s="679"/>
      <c r="CX43" s="679"/>
      <c r="CY43" s="680"/>
      <c r="CZ43" s="663" t="s">
        <v>121</v>
      </c>
      <c r="DA43" s="691"/>
      <c r="DB43" s="691"/>
      <c r="DC43" s="693"/>
      <c r="DD43" s="667" t="s">
        <v>121</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865642</v>
      </c>
      <c r="CS44" s="659"/>
      <c r="CT44" s="659"/>
      <c r="CU44" s="659"/>
      <c r="CV44" s="659"/>
      <c r="CW44" s="659"/>
      <c r="CX44" s="659"/>
      <c r="CY44" s="660"/>
      <c r="CZ44" s="663">
        <v>5.6</v>
      </c>
      <c r="DA44" s="664"/>
      <c r="DB44" s="664"/>
      <c r="DC44" s="670"/>
      <c r="DD44" s="667">
        <v>183380</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258952</v>
      </c>
      <c r="CS45" s="679"/>
      <c r="CT45" s="679"/>
      <c r="CU45" s="679"/>
      <c r="CV45" s="679"/>
      <c r="CW45" s="679"/>
      <c r="CX45" s="679"/>
      <c r="CY45" s="680"/>
      <c r="CZ45" s="663">
        <v>1.7</v>
      </c>
      <c r="DA45" s="691"/>
      <c r="DB45" s="691"/>
      <c r="DC45" s="693"/>
      <c r="DD45" s="667">
        <v>11641</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348</v>
      </c>
      <c r="CG46" s="656"/>
      <c r="CH46" s="656"/>
      <c r="CI46" s="656"/>
      <c r="CJ46" s="656"/>
      <c r="CK46" s="656"/>
      <c r="CL46" s="656"/>
      <c r="CM46" s="656"/>
      <c r="CN46" s="656"/>
      <c r="CO46" s="656"/>
      <c r="CP46" s="656"/>
      <c r="CQ46" s="657"/>
      <c r="CR46" s="658">
        <v>516106</v>
      </c>
      <c r="CS46" s="659"/>
      <c r="CT46" s="659"/>
      <c r="CU46" s="659"/>
      <c r="CV46" s="659"/>
      <c r="CW46" s="659"/>
      <c r="CX46" s="659"/>
      <c r="CY46" s="660"/>
      <c r="CZ46" s="663">
        <v>3.3</v>
      </c>
      <c r="DA46" s="664"/>
      <c r="DB46" s="664"/>
      <c r="DC46" s="670"/>
      <c r="DD46" s="667">
        <v>162966</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349</v>
      </c>
      <c r="CG47" s="656"/>
      <c r="CH47" s="656"/>
      <c r="CI47" s="656"/>
      <c r="CJ47" s="656"/>
      <c r="CK47" s="656"/>
      <c r="CL47" s="656"/>
      <c r="CM47" s="656"/>
      <c r="CN47" s="656"/>
      <c r="CO47" s="656"/>
      <c r="CP47" s="656"/>
      <c r="CQ47" s="657"/>
      <c r="CR47" s="658" t="s">
        <v>121</v>
      </c>
      <c r="CS47" s="679"/>
      <c r="CT47" s="679"/>
      <c r="CU47" s="679"/>
      <c r="CV47" s="679"/>
      <c r="CW47" s="679"/>
      <c r="CX47" s="679"/>
      <c r="CY47" s="680"/>
      <c r="CZ47" s="663" t="s">
        <v>121</v>
      </c>
      <c r="DA47" s="691"/>
      <c r="DB47" s="691"/>
      <c r="DC47" s="693"/>
      <c r="DD47" s="667" t="s">
        <v>121</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700"/>
      <c r="CE48" s="701"/>
      <c r="CF48" s="655" t="s">
        <v>350</v>
      </c>
      <c r="CG48" s="656"/>
      <c r="CH48" s="656"/>
      <c r="CI48" s="656"/>
      <c r="CJ48" s="656"/>
      <c r="CK48" s="656"/>
      <c r="CL48" s="656"/>
      <c r="CM48" s="656"/>
      <c r="CN48" s="656"/>
      <c r="CO48" s="656"/>
      <c r="CP48" s="656"/>
      <c r="CQ48" s="657"/>
      <c r="CR48" s="658" t="s">
        <v>121</v>
      </c>
      <c r="CS48" s="659"/>
      <c r="CT48" s="659"/>
      <c r="CU48" s="659"/>
      <c r="CV48" s="659"/>
      <c r="CW48" s="659"/>
      <c r="CX48" s="659"/>
      <c r="CY48" s="660"/>
      <c r="CZ48" s="663" t="s">
        <v>121</v>
      </c>
      <c r="DA48" s="664"/>
      <c r="DB48" s="664"/>
      <c r="DC48" s="670"/>
      <c r="DD48" s="667" t="s">
        <v>121</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81" t="s">
        <v>351</v>
      </c>
      <c r="CE49" s="682"/>
      <c r="CF49" s="682"/>
      <c r="CG49" s="682"/>
      <c r="CH49" s="682"/>
      <c r="CI49" s="682"/>
      <c r="CJ49" s="682"/>
      <c r="CK49" s="682"/>
      <c r="CL49" s="682"/>
      <c r="CM49" s="682"/>
      <c r="CN49" s="682"/>
      <c r="CO49" s="682"/>
      <c r="CP49" s="682"/>
      <c r="CQ49" s="683"/>
      <c r="CR49" s="730">
        <v>15412143</v>
      </c>
      <c r="CS49" s="717"/>
      <c r="CT49" s="717"/>
      <c r="CU49" s="717"/>
      <c r="CV49" s="717"/>
      <c r="CW49" s="717"/>
      <c r="CX49" s="717"/>
      <c r="CY49" s="746"/>
      <c r="CZ49" s="738">
        <v>100</v>
      </c>
      <c r="DA49" s="747"/>
      <c r="DB49" s="747"/>
      <c r="DC49" s="748"/>
      <c r="DD49" s="749">
        <v>10169818</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11AcBOkNb8KKPDXKSrbrNWuZ08UXndtO2qTmt5dX3wn0D2QUfkOmYZREGZnxWc/hgOb0QcwnG8kfHU2pmwzfzA==" saltValue="j/xnxBK72xDPKY0D+Y79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16489</v>
      </c>
      <c r="R7" s="788"/>
      <c r="S7" s="788"/>
      <c r="T7" s="788"/>
      <c r="U7" s="788"/>
      <c r="V7" s="788">
        <v>15427</v>
      </c>
      <c r="W7" s="788"/>
      <c r="X7" s="788"/>
      <c r="Y7" s="788"/>
      <c r="Z7" s="788"/>
      <c r="AA7" s="788">
        <v>1062</v>
      </c>
      <c r="AB7" s="788"/>
      <c r="AC7" s="788"/>
      <c r="AD7" s="788"/>
      <c r="AE7" s="789"/>
      <c r="AF7" s="790">
        <v>1004</v>
      </c>
      <c r="AG7" s="791"/>
      <c r="AH7" s="791"/>
      <c r="AI7" s="791"/>
      <c r="AJ7" s="792"/>
      <c r="AK7" s="793">
        <v>1185</v>
      </c>
      <c r="AL7" s="794"/>
      <c r="AM7" s="794"/>
      <c r="AN7" s="794"/>
      <c r="AO7" s="794"/>
      <c r="AP7" s="794">
        <v>10963</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559</v>
      </c>
      <c r="BT7" s="782"/>
      <c r="BU7" s="782"/>
      <c r="BV7" s="782"/>
      <c r="BW7" s="782"/>
      <c r="BX7" s="782"/>
      <c r="BY7" s="782"/>
      <c r="BZ7" s="782"/>
      <c r="CA7" s="782"/>
      <c r="CB7" s="782"/>
      <c r="CC7" s="782"/>
      <c r="CD7" s="782"/>
      <c r="CE7" s="782"/>
      <c r="CF7" s="782"/>
      <c r="CG7" s="797"/>
      <c r="CH7" s="778">
        <v>5</v>
      </c>
      <c r="CI7" s="779"/>
      <c r="CJ7" s="779"/>
      <c r="CK7" s="779"/>
      <c r="CL7" s="780"/>
      <c r="CM7" s="778">
        <v>19</v>
      </c>
      <c r="CN7" s="779"/>
      <c r="CO7" s="779"/>
      <c r="CP7" s="779"/>
      <c r="CQ7" s="780"/>
      <c r="CR7" s="778">
        <v>11</v>
      </c>
      <c r="CS7" s="779"/>
      <c r="CT7" s="779"/>
      <c r="CU7" s="779"/>
      <c r="CV7" s="780"/>
      <c r="CW7" s="778" t="s">
        <v>568</v>
      </c>
      <c r="CX7" s="779"/>
      <c r="CY7" s="779"/>
      <c r="CZ7" s="779"/>
      <c r="DA7" s="780"/>
      <c r="DB7" s="778" t="s">
        <v>568</v>
      </c>
      <c r="DC7" s="779"/>
      <c r="DD7" s="779"/>
      <c r="DE7" s="779"/>
      <c r="DF7" s="780"/>
      <c r="DG7" s="778" t="s">
        <v>568</v>
      </c>
      <c r="DH7" s="779"/>
      <c r="DI7" s="779"/>
      <c r="DJ7" s="779"/>
      <c r="DK7" s="780"/>
      <c r="DL7" s="778" t="s">
        <v>568</v>
      </c>
      <c r="DM7" s="779"/>
      <c r="DN7" s="779"/>
      <c r="DO7" s="779"/>
      <c r="DP7" s="780"/>
      <c r="DQ7" s="778" t="s">
        <v>568</v>
      </c>
      <c r="DR7" s="779"/>
      <c r="DS7" s="779"/>
      <c r="DT7" s="779"/>
      <c r="DU7" s="780"/>
      <c r="DV7" s="781"/>
      <c r="DW7" s="782"/>
      <c r="DX7" s="782"/>
      <c r="DY7" s="782"/>
      <c r="DZ7" s="783"/>
      <c r="EA7" s="216"/>
    </row>
    <row r="8" spans="1:131" s="217" customFormat="1" ht="26.25" customHeight="1" x14ac:dyDescent="0.2">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560</v>
      </c>
      <c r="BT8" s="809"/>
      <c r="BU8" s="809"/>
      <c r="BV8" s="809"/>
      <c r="BW8" s="809"/>
      <c r="BX8" s="809"/>
      <c r="BY8" s="809"/>
      <c r="BZ8" s="809"/>
      <c r="CA8" s="809"/>
      <c r="CB8" s="809"/>
      <c r="CC8" s="809"/>
      <c r="CD8" s="809"/>
      <c r="CE8" s="809"/>
      <c r="CF8" s="809"/>
      <c r="CG8" s="810"/>
      <c r="CH8" s="811">
        <v>6</v>
      </c>
      <c r="CI8" s="812"/>
      <c r="CJ8" s="812"/>
      <c r="CK8" s="812"/>
      <c r="CL8" s="813"/>
      <c r="CM8" s="811">
        <v>46</v>
      </c>
      <c r="CN8" s="812"/>
      <c r="CO8" s="812"/>
      <c r="CP8" s="812"/>
      <c r="CQ8" s="813"/>
      <c r="CR8" s="811">
        <v>6</v>
      </c>
      <c r="CS8" s="812"/>
      <c r="CT8" s="812"/>
      <c r="CU8" s="812"/>
      <c r="CV8" s="813"/>
      <c r="CW8" s="811" t="s">
        <v>568</v>
      </c>
      <c r="CX8" s="812"/>
      <c r="CY8" s="812"/>
      <c r="CZ8" s="812"/>
      <c r="DA8" s="813"/>
      <c r="DB8" s="811" t="s">
        <v>568</v>
      </c>
      <c r="DC8" s="812"/>
      <c r="DD8" s="812"/>
      <c r="DE8" s="812"/>
      <c r="DF8" s="813"/>
      <c r="DG8" s="811" t="s">
        <v>568</v>
      </c>
      <c r="DH8" s="812"/>
      <c r="DI8" s="812"/>
      <c r="DJ8" s="812"/>
      <c r="DK8" s="813"/>
      <c r="DL8" s="811" t="s">
        <v>568</v>
      </c>
      <c r="DM8" s="812"/>
      <c r="DN8" s="812"/>
      <c r="DO8" s="812"/>
      <c r="DP8" s="813"/>
      <c r="DQ8" s="811" t="s">
        <v>568</v>
      </c>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561</v>
      </c>
      <c r="BT9" s="809"/>
      <c r="BU9" s="809"/>
      <c r="BV9" s="809"/>
      <c r="BW9" s="809"/>
      <c r="BX9" s="809"/>
      <c r="BY9" s="809"/>
      <c r="BZ9" s="809"/>
      <c r="CA9" s="809"/>
      <c r="CB9" s="809"/>
      <c r="CC9" s="809"/>
      <c r="CD9" s="809"/>
      <c r="CE9" s="809"/>
      <c r="CF9" s="809"/>
      <c r="CG9" s="810"/>
      <c r="CH9" s="811">
        <v>1</v>
      </c>
      <c r="CI9" s="812"/>
      <c r="CJ9" s="812"/>
      <c r="CK9" s="812"/>
      <c r="CL9" s="813"/>
      <c r="CM9" s="811">
        <v>55</v>
      </c>
      <c r="CN9" s="812"/>
      <c r="CO9" s="812"/>
      <c r="CP9" s="812"/>
      <c r="CQ9" s="813"/>
      <c r="CR9" s="811">
        <v>16</v>
      </c>
      <c r="CS9" s="812"/>
      <c r="CT9" s="812"/>
      <c r="CU9" s="812"/>
      <c r="CV9" s="813"/>
      <c r="CW9" s="811">
        <v>1</v>
      </c>
      <c r="CX9" s="812"/>
      <c r="CY9" s="812"/>
      <c r="CZ9" s="812"/>
      <c r="DA9" s="813"/>
      <c r="DB9" s="811" t="s">
        <v>568</v>
      </c>
      <c r="DC9" s="812"/>
      <c r="DD9" s="812"/>
      <c r="DE9" s="812"/>
      <c r="DF9" s="813"/>
      <c r="DG9" s="811" t="s">
        <v>568</v>
      </c>
      <c r="DH9" s="812"/>
      <c r="DI9" s="812"/>
      <c r="DJ9" s="812"/>
      <c r="DK9" s="813"/>
      <c r="DL9" s="811" t="s">
        <v>568</v>
      </c>
      <c r="DM9" s="812"/>
      <c r="DN9" s="812"/>
      <c r="DO9" s="812"/>
      <c r="DP9" s="813"/>
      <c r="DQ9" s="811" t="s">
        <v>568</v>
      </c>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376</v>
      </c>
      <c r="B23" s="824" t="s">
        <v>377</v>
      </c>
      <c r="C23" s="825"/>
      <c r="D23" s="825"/>
      <c r="E23" s="825"/>
      <c r="F23" s="825"/>
      <c r="G23" s="825"/>
      <c r="H23" s="825"/>
      <c r="I23" s="825"/>
      <c r="J23" s="825"/>
      <c r="K23" s="825"/>
      <c r="L23" s="825"/>
      <c r="M23" s="825"/>
      <c r="N23" s="825"/>
      <c r="O23" s="825"/>
      <c r="P23" s="826"/>
      <c r="Q23" s="827">
        <v>16489</v>
      </c>
      <c r="R23" s="828"/>
      <c r="S23" s="828"/>
      <c r="T23" s="828"/>
      <c r="U23" s="828"/>
      <c r="V23" s="828">
        <v>15427</v>
      </c>
      <c r="W23" s="828"/>
      <c r="X23" s="828"/>
      <c r="Y23" s="828"/>
      <c r="Z23" s="828"/>
      <c r="AA23" s="828">
        <v>1062</v>
      </c>
      <c r="AB23" s="828"/>
      <c r="AC23" s="828"/>
      <c r="AD23" s="828"/>
      <c r="AE23" s="829"/>
      <c r="AF23" s="830">
        <v>1004</v>
      </c>
      <c r="AG23" s="828"/>
      <c r="AH23" s="828"/>
      <c r="AI23" s="828"/>
      <c r="AJ23" s="831"/>
      <c r="AK23" s="832"/>
      <c r="AL23" s="833"/>
      <c r="AM23" s="833"/>
      <c r="AN23" s="833"/>
      <c r="AO23" s="833"/>
      <c r="AP23" s="828">
        <v>10963</v>
      </c>
      <c r="AQ23" s="828"/>
      <c r="AR23" s="828"/>
      <c r="AS23" s="828"/>
      <c r="AT23" s="828"/>
      <c r="AU23" s="844"/>
      <c r="AV23" s="844"/>
      <c r="AW23" s="844"/>
      <c r="AX23" s="844"/>
      <c r="AY23" s="845"/>
      <c r="AZ23" s="846" t="s">
        <v>121</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388</v>
      </c>
      <c r="C28" s="785"/>
      <c r="D28" s="785"/>
      <c r="E28" s="785"/>
      <c r="F28" s="785"/>
      <c r="G28" s="785"/>
      <c r="H28" s="785"/>
      <c r="I28" s="785"/>
      <c r="J28" s="785"/>
      <c r="K28" s="785"/>
      <c r="L28" s="785"/>
      <c r="M28" s="785"/>
      <c r="N28" s="785"/>
      <c r="O28" s="785"/>
      <c r="P28" s="786"/>
      <c r="Q28" s="857">
        <v>3374</v>
      </c>
      <c r="R28" s="858"/>
      <c r="S28" s="858"/>
      <c r="T28" s="858"/>
      <c r="U28" s="858"/>
      <c r="V28" s="858">
        <v>3356</v>
      </c>
      <c r="W28" s="858"/>
      <c r="X28" s="858"/>
      <c r="Y28" s="858"/>
      <c r="Z28" s="858"/>
      <c r="AA28" s="858">
        <v>18797</v>
      </c>
      <c r="AB28" s="858"/>
      <c r="AC28" s="858"/>
      <c r="AD28" s="858"/>
      <c r="AE28" s="859"/>
      <c r="AF28" s="860">
        <v>19</v>
      </c>
      <c r="AG28" s="858"/>
      <c r="AH28" s="858"/>
      <c r="AI28" s="858"/>
      <c r="AJ28" s="861"/>
      <c r="AK28" s="862">
        <v>254</v>
      </c>
      <c r="AL28" s="863"/>
      <c r="AM28" s="863"/>
      <c r="AN28" s="863"/>
      <c r="AO28" s="863"/>
      <c r="AP28" s="863" t="s">
        <v>546</v>
      </c>
      <c r="AQ28" s="863"/>
      <c r="AR28" s="863"/>
      <c r="AS28" s="863"/>
      <c r="AT28" s="863"/>
      <c r="AU28" s="863" t="s">
        <v>546</v>
      </c>
      <c r="AV28" s="863"/>
      <c r="AW28" s="863"/>
      <c r="AX28" s="863"/>
      <c r="AY28" s="863"/>
      <c r="AZ28" s="864"/>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389</v>
      </c>
      <c r="C29" s="816"/>
      <c r="D29" s="816"/>
      <c r="E29" s="816"/>
      <c r="F29" s="816"/>
      <c r="G29" s="816"/>
      <c r="H29" s="816"/>
      <c r="I29" s="816"/>
      <c r="J29" s="816"/>
      <c r="K29" s="816"/>
      <c r="L29" s="816"/>
      <c r="M29" s="816"/>
      <c r="N29" s="816"/>
      <c r="O29" s="816"/>
      <c r="P29" s="817"/>
      <c r="Q29" s="818">
        <v>2670</v>
      </c>
      <c r="R29" s="819"/>
      <c r="S29" s="819"/>
      <c r="T29" s="819"/>
      <c r="U29" s="819"/>
      <c r="V29" s="819">
        <v>2631</v>
      </c>
      <c r="W29" s="819"/>
      <c r="X29" s="819"/>
      <c r="Y29" s="819"/>
      <c r="Z29" s="819"/>
      <c r="AA29" s="819">
        <v>39</v>
      </c>
      <c r="AB29" s="819"/>
      <c r="AC29" s="819"/>
      <c r="AD29" s="819"/>
      <c r="AE29" s="820"/>
      <c r="AF29" s="821">
        <v>39</v>
      </c>
      <c r="AG29" s="822"/>
      <c r="AH29" s="822"/>
      <c r="AI29" s="822"/>
      <c r="AJ29" s="823"/>
      <c r="AK29" s="869">
        <v>408</v>
      </c>
      <c r="AL29" s="865"/>
      <c r="AM29" s="865"/>
      <c r="AN29" s="865"/>
      <c r="AO29" s="865"/>
      <c r="AP29" s="865" t="s">
        <v>546</v>
      </c>
      <c r="AQ29" s="865"/>
      <c r="AR29" s="865"/>
      <c r="AS29" s="865"/>
      <c r="AT29" s="865"/>
      <c r="AU29" s="865" t="s">
        <v>546</v>
      </c>
      <c r="AV29" s="865"/>
      <c r="AW29" s="865"/>
      <c r="AX29" s="865"/>
      <c r="AY29" s="865"/>
      <c r="AZ29" s="866"/>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390</v>
      </c>
      <c r="C30" s="816"/>
      <c r="D30" s="816"/>
      <c r="E30" s="816"/>
      <c r="F30" s="816"/>
      <c r="G30" s="816"/>
      <c r="H30" s="816"/>
      <c r="I30" s="816"/>
      <c r="J30" s="816"/>
      <c r="K30" s="816"/>
      <c r="L30" s="816"/>
      <c r="M30" s="816"/>
      <c r="N30" s="816"/>
      <c r="O30" s="816"/>
      <c r="P30" s="817"/>
      <c r="Q30" s="818">
        <v>27</v>
      </c>
      <c r="R30" s="819"/>
      <c r="S30" s="819"/>
      <c r="T30" s="819"/>
      <c r="U30" s="819"/>
      <c r="V30" s="819">
        <v>27</v>
      </c>
      <c r="W30" s="819"/>
      <c r="X30" s="819"/>
      <c r="Y30" s="819"/>
      <c r="Z30" s="819"/>
      <c r="AA30" s="819">
        <v>0</v>
      </c>
      <c r="AB30" s="819"/>
      <c r="AC30" s="819"/>
      <c r="AD30" s="819"/>
      <c r="AE30" s="820"/>
      <c r="AF30" s="821">
        <v>0</v>
      </c>
      <c r="AG30" s="822"/>
      <c r="AH30" s="822"/>
      <c r="AI30" s="822"/>
      <c r="AJ30" s="823"/>
      <c r="AK30" s="869">
        <v>4</v>
      </c>
      <c r="AL30" s="865"/>
      <c r="AM30" s="865"/>
      <c r="AN30" s="865"/>
      <c r="AO30" s="865"/>
      <c r="AP30" s="865" t="s">
        <v>546</v>
      </c>
      <c r="AQ30" s="865"/>
      <c r="AR30" s="865"/>
      <c r="AS30" s="865"/>
      <c r="AT30" s="865"/>
      <c r="AU30" s="865" t="s">
        <v>546</v>
      </c>
      <c r="AV30" s="865"/>
      <c r="AW30" s="865"/>
      <c r="AX30" s="865"/>
      <c r="AY30" s="865"/>
      <c r="AZ30" s="866"/>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391</v>
      </c>
      <c r="C31" s="816"/>
      <c r="D31" s="816"/>
      <c r="E31" s="816"/>
      <c r="F31" s="816"/>
      <c r="G31" s="816"/>
      <c r="H31" s="816"/>
      <c r="I31" s="816"/>
      <c r="J31" s="816"/>
      <c r="K31" s="816"/>
      <c r="L31" s="816"/>
      <c r="M31" s="816"/>
      <c r="N31" s="816"/>
      <c r="O31" s="816"/>
      <c r="P31" s="817"/>
      <c r="Q31" s="818">
        <v>596</v>
      </c>
      <c r="R31" s="819"/>
      <c r="S31" s="819"/>
      <c r="T31" s="819"/>
      <c r="U31" s="819"/>
      <c r="V31" s="819">
        <v>595</v>
      </c>
      <c r="W31" s="819"/>
      <c r="X31" s="819"/>
      <c r="Y31" s="819"/>
      <c r="Z31" s="819"/>
      <c r="AA31" s="819">
        <v>1</v>
      </c>
      <c r="AB31" s="819"/>
      <c r="AC31" s="819"/>
      <c r="AD31" s="819"/>
      <c r="AE31" s="820"/>
      <c r="AF31" s="821">
        <v>1</v>
      </c>
      <c r="AG31" s="822"/>
      <c r="AH31" s="822"/>
      <c r="AI31" s="822"/>
      <c r="AJ31" s="823"/>
      <c r="AK31" s="869">
        <v>137</v>
      </c>
      <c r="AL31" s="865"/>
      <c r="AM31" s="865"/>
      <c r="AN31" s="865"/>
      <c r="AO31" s="865"/>
      <c r="AP31" s="865" t="s">
        <v>546</v>
      </c>
      <c r="AQ31" s="865"/>
      <c r="AR31" s="865"/>
      <c r="AS31" s="865"/>
      <c r="AT31" s="865"/>
      <c r="AU31" s="865" t="s">
        <v>546</v>
      </c>
      <c r="AV31" s="865"/>
      <c r="AW31" s="865"/>
      <c r="AX31" s="865"/>
      <c r="AY31" s="865"/>
      <c r="AZ31" s="866"/>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392</v>
      </c>
      <c r="C32" s="816"/>
      <c r="D32" s="816"/>
      <c r="E32" s="816"/>
      <c r="F32" s="816"/>
      <c r="G32" s="816"/>
      <c r="H32" s="816"/>
      <c r="I32" s="816"/>
      <c r="J32" s="816"/>
      <c r="K32" s="816"/>
      <c r="L32" s="816"/>
      <c r="M32" s="816"/>
      <c r="N32" s="816"/>
      <c r="O32" s="816"/>
      <c r="P32" s="817"/>
      <c r="Q32" s="818">
        <v>210</v>
      </c>
      <c r="R32" s="819"/>
      <c r="S32" s="819"/>
      <c r="T32" s="819"/>
      <c r="U32" s="819"/>
      <c r="V32" s="819">
        <v>39</v>
      </c>
      <c r="W32" s="819"/>
      <c r="X32" s="819"/>
      <c r="Y32" s="819"/>
      <c r="Z32" s="819"/>
      <c r="AA32" s="819">
        <v>171</v>
      </c>
      <c r="AB32" s="819"/>
      <c r="AC32" s="819"/>
      <c r="AD32" s="819"/>
      <c r="AE32" s="820"/>
      <c r="AF32" s="821">
        <v>171</v>
      </c>
      <c r="AG32" s="822"/>
      <c r="AH32" s="822"/>
      <c r="AI32" s="822"/>
      <c r="AJ32" s="823"/>
      <c r="AK32" s="869">
        <v>423</v>
      </c>
      <c r="AL32" s="865"/>
      <c r="AM32" s="865"/>
      <c r="AN32" s="865"/>
      <c r="AO32" s="865"/>
      <c r="AP32" s="865">
        <v>3666</v>
      </c>
      <c r="AQ32" s="865"/>
      <c r="AR32" s="865"/>
      <c r="AS32" s="865"/>
      <c r="AT32" s="865"/>
      <c r="AU32" s="865">
        <v>2658</v>
      </c>
      <c r="AV32" s="865"/>
      <c r="AW32" s="865"/>
      <c r="AX32" s="865"/>
      <c r="AY32" s="865"/>
      <c r="AZ32" s="866"/>
      <c r="BA32" s="866"/>
      <c r="BB32" s="866"/>
      <c r="BC32" s="866"/>
      <c r="BD32" s="866"/>
      <c r="BE32" s="867" t="s">
        <v>393</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394</v>
      </c>
      <c r="C33" s="816"/>
      <c r="D33" s="816"/>
      <c r="E33" s="816"/>
      <c r="F33" s="816"/>
      <c r="G33" s="816"/>
      <c r="H33" s="816"/>
      <c r="I33" s="816"/>
      <c r="J33" s="816"/>
      <c r="K33" s="816"/>
      <c r="L33" s="816"/>
      <c r="M33" s="816"/>
      <c r="N33" s="816"/>
      <c r="O33" s="816"/>
      <c r="P33" s="817"/>
      <c r="Q33" s="818">
        <v>137</v>
      </c>
      <c r="R33" s="819"/>
      <c r="S33" s="819"/>
      <c r="T33" s="819"/>
      <c r="U33" s="819"/>
      <c r="V33" s="819">
        <v>133</v>
      </c>
      <c r="W33" s="819"/>
      <c r="X33" s="819"/>
      <c r="Y33" s="819"/>
      <c r="Z33" s="819"/>
      <c r="AA33" s="819">
        <v>5</v>
      </c>
      <c r="AB33" s="819"/>
      <c r="AC33" s="819"/>
      <c r="AD33" s="819"/>
      <c r="AE33" s="820"/>
      <c r="AF33" s="821">
        <v>5</v>
      </c>
      <c r="AG33" s="822"/>
      <c r="AH33" s="822"/>
      <c r="AI33" s="822"/>
      <c r="AJ33" s="823"/>
      <c r="AK33" s="869">
        <v>21</v>
      </c>
      <c r="AL33" s="865"/>
      <c r="AM33" s="865"/>
      <c r="AN33" s="865"/>
      <c r="AO33" s="865"/>
      <c r="AP33" s="865" t="s">
        <v>546</v>
      </c>
      <c r="AQ33" s="865"/>
      <c r="AR33" s="865"/>
      <c r="AS33" s="865"/>
      <c r="AT33" s="865"/>
      <c r="AU33" s="865" t="s">
        <v>546</v>
      </c>
      <c r="AV33" s="865"/>
      <c r="AW33" s="865"/>
      <c r="AX33" s="865"/>
      <c r="AY33" s="865"/>
      <c r="AZ33" s="866"/>
      <c r="BA33" s="866"/>
      <c r="BB33" s="866"/>
      <c r="BC33" s="866"/>
      <c r="BD33" s="866"/>
      <c r="BE33" s="867" t="s">
        <v>395</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396</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376</v>
      </c>
      <c r="B63" s="824" t="s">
        <v>397</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235</v>
      </c>
      <c r="AG63" s="879"/>
      <c r="AH63" s="879"/>
      <c r="AI63" s="879"/>
      <c r="AJ63" s="880"/>
      <c r="AK63" s="881"/>
      <c r="AL63" s="876"/>
      <c r="AM63" s="876"/>
      <c r="AN63" s="876"/>
      <c r="AO63" s="876"/>
      <c r="AP63" s="879">
        <v>3666</v>
      </c>
      <c r="AQ63" s="879"/>
      <c r="AR63" s="879"/>
      <c r="AS63" s="879"/>
      <c r="AT63" s="879"/>
      <c r="AU63" s="879">
        <v>2658</v>
      </c>
      <c r="AV63" s="879"/>
      <c r="AW63" s="879"/>
      <c r="AX63" s="879"/>
      <c r="AY63" s="879"/>
      <c r="AZ63" s="883"/>
      <c r="BA63" s="883"/>
      <c r="BB63" s="883"/>
      <c r="BC63" s="883"/>
      <c r="BD63" s="883"/>
      <c r="BE63" s="884"/>
      <c r="BF63" s="884"/>
      <c r="BG63" s="884"/>
      <c r="BH63" s="884"/>
      <c r="BI63" s="885"/>
      <c r="BJ63" s="886" t="s">
        <v>121</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399</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400</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547</v>
      </c>
      <c r="C68" s="905"/>
      <c r="D68" s="905"/>
      <c r="E68" s="905"/>
      <c r="F68" s="905"/>
      <c r="G68" s="905"/>
      <c r="H68" s="905"/>
      <c r="I68" s="905"/>
      <c r="J68" s="905"/>
      <c r="K68" s="905"/>
      <c r="L68" s="905"/>
      <c r="M68" s="905"/>
      <c r="N68" s="905"/>
      <c r="O68" s="905"/>
      <c r="P68" s="906"/>
      <c r="Q68" s="907">
        <v>1934</v>
      </c>
      <c r="R68" s="901"/>
      <c r="S68" s="901"/>
      <c r="T68" s="901"/>
      <c r="U68" s="901"/>
      <c r="V68" s="901">
        <v>1897</v>
      </c>
      <c r="W68" s="901"/>
      <c r="X68" s="901"/>
      <c r="Y68" s="901"/>
      <c r="Z68" s="901"/>
      <c r="AA68" s="901">
        <v>37</v>
      </c>
      <c r="AB68" s="901"/>
      <c r="AC68" s="901"/>
      <c r="AD68" s="901"/>
      <c r="AE68" s="901"/>
      <c r="AF68" s="901">
        <v>37</v>
      </c>
      <c r="AG68" s="901"/>
      <c r="AH68" s="901"/>
      <c r="AI68" s="901"/>
      <c r="AJ68" s="901"/>
      <c r="AK68" s="901">
        <v>97</v>
      </c>
      <c r="AL68" s="901"/>
      <c r="AM68" s="901"/>
      <c r="AN68" s="901"/>
      <c r="AO68" s="901"/>
      <c r="AP68" s="901">
        <v>77</v>
      </c>
      <c r="AQ68" s="901"/>
      <c r="AR68" s="901"/>
      <c r="AS68" s="901"/>
      <c r="AT68" s="901"/>
      <c r="AU68" s="901">
        <v>13</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548</v>
      </c>
      <c r="C69" s="909"/>
      <c r="D69" s="909"/>
      <c r="E69" s="909"/>
      <c r="F69" s="909"/>
      <c r="G69" s="909"/>
      <c r="H69" s="909"/>
      <c r="I69" s="909"/>
      <c r="J69" s="909"/>
      <c r="K69" s="909"/>
      <c r="L69" s="909"/>
      <c r="M69" s="909"/>
      <c r="N69" s="909"/>
      <c r="O69" s="909"/>
      <c r="P69" s="910"/>
      <c r="Q69" s="911">
        <v>354</v>
      </c>
      <c r="R69" s="865"/>
      <c r="S69" s="865"/>
      <c r="T69" s="865"/>
      <c r="U69" s="865"/>
      <c r="V69" s="865">
        <v>347</v>
      </c>
      <c r="W69" s="865"/>
      <c r="X69" s="865"/>
      <c r="Y69" s="865"/>
      <c r="Z69" s="865"/>
      <c r="AA69" s="865">
        <v>8</v>
      </c>
      <c r="AB69" s="865"/>
      <c r="AC69" s="865"/>
      <c r="AD69" s="865"/>
      <c r="AE69" s="865"/>
      <c r="AF69" s="865">
        <v>8</v>
      </c>
      <c r="AG69" s="865"/>
      <c r="AH69" s="865"/>
      <c r="AI69" s="865"/>
      <c r="AJ69" s="865"/>
      <c r="AK69" s="865">
        <v>18</v>
      </c>
      <c r="AL69" s="865"/>
      <c r="AM69" s="865"/>
      <c r="AN69" s="865"/>
      <c r="AO69" s="865"/>
      <c r="AP69" s="865" t="s">
        <v>546</v>
      </c>
      <c r="AQ69" s="865"/>
      <c r="AR69" s="865"/>
      <c r="AS69" s="865"/>
      <c r="AT69" s="865"/>
      <c r="AU69" s="865" t="s">
        <v>546</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549</v>
      </c>
      <c r="C70" s="909"/>
      <c r="D70" s="909"/>
      <c r="E70" s="909"/>
      <c r="F70" s="909"/>
      <c r="G70" s="909"/>
      <c r="H70" s="909"/>
      <c r="I70" s="909"/>
      <c r="J70" s="909"/>
      <c r="K70" s="909"/>
      <c r="L70" s="909"/>
      <c r="M70" s="909"/>
      <c r="N70" s="909"/>
      <c r="O70" s="909"/>
      <c r="P70" s="910"/>
      <c r="Q70" s="911">
        <v>1087</v>
      </c>
      <c r="R70" s="865"/>
      <c r="S70" s="865"/>
      <c r="T70" s="865"/>
      <c r="U70" s="865"/>
      <c r="V70" s="865">
        <v>1047</v>
      </c>
      <c r="W70" s="865"/>
      <c r="X70" s="865"/>
      <c r="Y70" s="865"/>
      <c r="Z70" s="865"/>
      <c r="AA70" s="865">
        <v>40</v>
      </c>
      <c r="AB70" s="865"/>
      <c r="AC70" s="865"/>
      <c r="AD70" s="865"/>
      <c r="AE70" s="865"/>
      <c r="AF70" s="865">
        <v>40</v>
      </c>
      <c r="AG70" s="865"/>
      <c r="AH70" s="865"/>
      <c r="AI70" s="865"/>
      <c r="AJ70" s="865"/>
      <c r="AK70" s="865">
        <v>58</v>
      </c>
      <c r="AL70" s="865"/>
      <c r="AM70" s="865"/>
      <c r="AN70" s="865"/>
      <c r="AO70" s="865"/>
      <c r="AP70" s="865" t="s">
        <v>546</v>
      </c>
      <c r="AQ70" s="865"/>
      <c r="AR70" s="865"/>
      <c r="AS70" s="865"/>
      <c r="AT70" s="865"/>
      <c r="AU70" s="865" t="s">
        <v>546</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550</v>
      </c>
      <c r="C71" s="909"/>
      <c r="D71" s="909"/>
      <c r="E71" s="909"/>
      <c r="F71" s="909"/>
      <c r="G71" s="909"/>
      <c r="H71" s="909"/>
      <c r="I71" s="909"/>
      <c r="J71" s="909"/>
      <c r="K71" s="909"/>
      <c r="L71" s="909"/>
      <c r="M71" s="909"/>
      <c r="N71" s="909"/>
      <c r="O71" s="909"/>
      <c r="P71" s="910"/>
      <c r="Q71" s="911">
        <v>656</v>
      </c>
      <c r="R71" s="865"/>
      <c r="S71" s="865"/>
      <c r="T71" s="865"/>
      <c r="U71" s="865"/>
      <c r="V71" s="865">
        <v>636</v>
      </c>
      <c r="W71" s="865"/>
      <c r="X71" s="865"/>
      <c r="Y71" s="865"/>
      <c r="Z71" s="865"/>
      <c r="AA71" s="865">
        <v>20</v>
      </c>
      <c r="AB71" s="865"/>
      <c r="AC71" s="865"/>
      <c r="AD71" s="865"/>
      <c r="AE71" s="865"/>
      <c r="AF71" s="865">
        <v>20</v>
      </c>
      <c r="AG71" s="865"/>
      <c r="AH71" s="865"/>
      <c r="AI71" s="865"/>
      <c r="AJ71" s="865"/>
      <c r="AK71" s="865">
        <v>16</v>
      </c>
      <c r="AL71" s="865"/>
      <c r="AM71" s="865"/>
      <c r="AN71" s="865"/>
      <c r="AO71" s="865"/>
      <c r="AP71" s="865">
        <v>608</v>
      </c>
      <c r="AQ71" s="865"/>
      <c r="AR71" s="865"/>
      <c r="AS71" s="865"/>
      <c r="AT71" s="865"/>
      <c r="AU71" s="865">
        <v>29</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551</v>
      </c>
      <c r="C72" s="909"/>
      <c r="D72" s="909"/>
      <c r="E72" s="909"/>
      <c r="F72" s="909"/>
      <c r="G72" s="909"/>
      <c r="H72" s="909"/>
      <c r="I72" s="909"/>
      <c r="J72" s="909"/>
      <c r="K72" s="909"/>
      <c r="L72" s="909"/>
      <c r="M72" s="909"/>
      <c r="N72" s="909"/>
      <c r="O72" s="909"/>
      <c r="P72" s="910"/>
      <c r="Q72" s="911">
        <v>1</v>
      </c>
      <c r="R72" s="865"/>
      <c r="S72" s="865"/>
      <c r="T72" s="865"/>
      <c r="U72" s="865"/>
      <c r="V72" s="865">
        <v>0</v>
      </c>
      <c r="W72" s="865"/>
      <c r="X72" s="865"/>
      <c r="Y72" s="865"/>
      <c r="Z72" s="865"/>
      <c r="AA72" s="865">
        <v>0</v>
      </c>
      <c r="AB72" s="865"/>
      <c r="AC72" s="865"/>
      <c r="AD72" s="865"/>
      <c r="AE72" s="865"/>
      <c r="AF72" s="865">
        <v>0</v>
      </c>
      <c r="AG72" s="865"/>
      <c r="AH72" s="865"/>
      <c r="AI72" s="865"/>
      <c r="AJ72" s="865"/>
      <c r="AK72" s="865" t="s">
        <v>546</v>
      </c>
      <c r="AL72" s="865"/>
      <c r="AM72" s="865"/>
      <c r="AN72" s="865"/>
      <c r="AO72" s="865"/>
      <c r="AP72" s="865" t="s">
        <v>546</v>
      </c>
      <c r="AQ72" s="865"/>
      <c r="AR72" s="865"/>
      <c r="AS72" s="865"/>
      <c r="AT72" s="865"/>
      <c r="AU72" s="865" t="s">
        <v>546</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t="s">
        <v>552</v>
      </c>
      <c r="C73" s="909"/>
      <c r="D73" s="909"/>
      <c r="E73" s="909"/>
      <c r="F73" s="909"/>
      <c r="G73" s="909"/>
      <c r="H73" s="909"/>
      <c r="I73" s="909"/>
      <c r="J73" s="909"/>
      <c r="K73" s="909"/>
      <c r="L73" s="909"/>
      <c r="M73" s="909"/>
      <c r="N73" s="909"/>
      <c r="O73" s="909"/>
      <c r="P73" s="910"/>
      <c r="Q73" s="911">
        <v>8</v>
      </c>
      <c r="R73" s="865"/>
      <c r="S73" s="865"/>
      <c r="T73" s="865"/>
      <c r="U73" s="865"/>
      <c r="V73" s="865">
        <v>6</v>
      </c>
      <c r="W73" s="865"/>
      <c r="X73" s="865"/>
      <c r="Y73" s="865"/>
      <c r="Z73" s="865"/>
      <c r="AA73" s="865">
        <v>2</v>
      </c>
      <c r="AB73" s="865"/>
      <c r="AC73" s="865"/>
      <c r="AD73" s="865"/>
      <c r="AE73" s="865"/>
      <c r="AF73" s="865">
        <v>2</v>
      </c>
      <c r="AG73" s="865"/>
      <c r="AH73" s="865"/>
      <c r="AI73" s="865"/>
      <c r="AJ73" s="865"/>
      <c r="AK73" s="865" t="s">
        <v>546</v>
      </c>
      <c r="AL73" s="865"/>
      <c r="AM73" s="865"/>
      <c r="AN73" s="865"/>
      <c r="AO73" s="865"/>
      <c r="AP73" s="865" t="s">
        <v>546</v>
      </c>
      <c r="AQ73" s="865"/>
      <c r="AR73" s="865"/>
      <c r="AS73" s="865"/>
      <c r="AT73" s="865"/>
      <c r="AU73" s="865" t="s">
        <v>546</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t="s">
        <v>553</v>
      </c>
      <c r="C74" s="909"/>
      <c r="D74" s="909"/>
      <c r="E74" s="909"/>
      <c r="F74" s="909"/>
      <c r="G74" s="909"/>
      <c r="H74" s="909"/>
      <c r="I74" s="909"/>
      <c r="J74" s="909"/>
      <c r="K74" s="909"/>
      <c r="L74" s="909"/>
      <c r="M74" s="909"/>
      <c r="N74" s="909"/>
      <c r="O74" s="909"/>
      <c r="P74" s="910"/>
      <c r="Q74" s="911">
        <v>9</v>
      </c>
      <c r="R74" s="865"/>
      <c r="S74" s="865"/>
      <c r="T74" s="865"/>
      <c r="U74" s="865"/>
      <c r="V74" s="865">
        <v>7</v>
      </c>
      <c r="W74" s="865"/>
      <c r="X74" s="865"/>
      <c r="Y74" s="865"/>
      <c r="Z74" s="865"/>
      <c r="AA74" s="865">
        <v>2</v>
      </c>
      <c r="AB74" s="865"/>
      <c r="AC74" s="865"/>
      <c r="AD74" s="865"/>
      <c r="AE74" s="865"/>
      <c r="AF74" s="865">
        <v>2</v>
      </c>
      <c r="AG74" s="865"/>
      <c r="AH74" s="865"/>
      <c r="AI74" s="865"/>
      <c r="AJ74" s="865"/>
      <c r="AK74" s="865" t="s">
        <v>546</v>
      </c>
      <c r="AL74" s="865"/>
      <c r="AM74" s="865"/>
      <c r="AN74" s="865"/>
      <c r="AO74" s="865"/>
      <c r="AP74" s="865" t="s">
        <v>546</v>
      </c>
      <c r="AQ74" s="865"/>
      <c r="AR74" s="865"/>
      <c r="AS74" s="865"/>
      <c r="AT74" s="865"/>
      <c r="AU74" s="865" t="s">
        <v>546</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t="s">
        <v>554</v>
      </c>
      <c r="C75" s="909"/>
      <c r="D75" s="909"/>
      <c r="E75" s="909"/>
      <c r="F75" s="909"/>
      <c r="G75" s="909"/>
      <c r="H75" s="909"/>
      <c r="I75" s="909"/>
      <c r="J75" s="909"/>
      <c r="K75" s="909"/>
      <c r="L75" s="909"/>
      <c r="M75" s="909"/>
      <c r="N75" s="909"/>
      <c r="O75" s="909"/>
      <c r="P75" s="910"/>
      <c r="Q75" s="912">
        <v>3706</v>
      </c>
      <c r="R75" s="913"/>
      <c r="S75" s="913"/>
      <c r="T75" s="913"/>
      <c r="U75" s="869"/>
      <c r="V75" s="914">
        <v>2968</v>
      </c>
      <c r="W75" s="913"/>
      <c r="X75" s="913"/>
      <c r="Y75" s="913"/>
      <c r="Z75" s="869"/>
      <c r="AA75" s="914">
        <v>738</v>
      </c>
      <c r="AB75" s="913"/>
      <c r="AC75" s="913"/>
      <c r="AD75" s="913"/>
      <c r="AE75" s="869"/>
      <c r="AF75" s="914">
        <v>738</v>
      </c>
      <c r="AG75" s="913"/>
      <c r="AH75" s="913"/>
      <c r="AI75" s="913"/>
      <c r="AJ75" s="869"/>
      <c r="AK75" s="914">
        <v>1248</v>
      </c>
      <c r="AL75" s="913"/>
      <c r="AM75" s="913"/>
      <c r="AN75" s="913"/>
      <c r="AO75" s="869"/>
      <c r="AP75" s="914" t="s">
        <v>546</v>
      </c>
      <c r="AQ75" s="913"/>
      <c r="AR75" s="913"/>
      <c r="AS75" s="913"/>
      <c r="AT75" s="869"/>
      <c r="AU75" s="914" t="s">
        <v>546</v>
      </c>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t="s">
        <v>555</v>
      </c>
      <c r="C76" s="909"/>
      <c r="D76" s="909"/>
      <c r="E76" s="909"/>
      <c r="F76" s="909"/>
      <c r="G76" s="909"/>
      <c r="H76" s="909"/>
      <c r="I76" s="909"/>
      <c r="J76" s="909"/>
      <c r="K76" s="909"/>
      <c r="L76" s="909"/>
      <c r="M76" s="909"/>
      <c r="N76" s="909"/>
      <c r="O76" s="909"/>
      <c r="P76" s="910"/>
      <c r="Q76" s="912">
        <v>820</v>
      </c>
      <c r="R76" s="913"/>
      <c r="S76" s="913"/>
      <c r="T76" s="913"/>
      <c r="U76" s="869"/>
      <c r="V76" s="914">
        <v>797</v>
      </c>
      <c r="W76" s="913"/>
      <c r="X76" s="913"/>
      <c r="Y76" s="913"/>
      <c r="Z76" s="869"/>
      <c r="AA76" s="914">
        <v>23</v>
      </c>
      <c r="AB76" s="913"/>
      <c r="AC76" s="913"/>
      <c r="AD76" s="913"/>
      <c r="AE76" s="869"/>
      <c r="AF76" s="914">
        <v>23</v>
      </c>
      <c r="AG76" s="913"/>
      <c r="AH76" s="913"/>
      <c r="AI76" s="913"/>
      <c r="AJ76" s="869"/>
      <c r="AK76" s="914">
        <v>152</v>
      </c>
      <c r="AL76" s="913"/>
      <c r="AM76" s="913"/>
      <c r="AN76" s="913"/>
      <c r="AO76" s="869"/>
      <c r="AP76" s="914" t="s">
        <v>546</v>
      </c>
      <c r="AQ76" s="913"/>
      <c r="AR76" s="913"/>
      <c r="AS76" s="913"/>
      <c r="AT76" s="869"/>
      <c r="AU76" s="914" t="s">
        <v>546</v>
      </c>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t="s">
        <v>556</v>
      </c>
      <c r="C77" s="909"/>
      <c r="D77" s="909"/>
      <c r="E77" s="909"/>
      <c r="F77" s="909"/>
      <c r="G77" s="909"/>
      <c r="H77" s="909"/>
      <c r="I77" s="909"/>
      <c r="J77" s="909"/>
      <c r="K77" s="909"/>
      <c r="L77" s="909"/>
      <c r="M77" s="909"/>
      <c r="N77" s="909"/>
      <c r="O77" s="909"/>
      <c r="P77" s="910"/>
      <c r="Q77" s="912">
        <v>162866</v>
      </c>
      <c r="R77" s="913"/>
      <c r="S77" s="913"/>
      <c r="T77" s="913"/>
      <c r="U77" s="869"/>
      <c r="V77" s="914">
        <v>159925</v>
      </c>
      <c r="W77" s="913"/>
      <c r="X77" s="913"/>
      <c r="Y77" s="913"/>
      <c r="Z77" s="869"/>
      <c r="AA77" s="914">
        <v>2941</v>
      </c>
      <c r="AB77" s="913"/>
      <c r="AC77" s="913"/>
      <c r="AD77" s="913"/>
      <c r="AE77" s="869"/>
      <c r="AF77" s="914">
        <v>2941</v>
      </c>
      <c r="AG77" s="913"/>
      <c r="AH77" s="913"/>
      <c r="AI77" s="913"/>
      <c r="AJ77" s="869"/>
      <c r="AK77" s="914">
        <v>1620</v>
      </c>
      <c r="AL77" s="913"/>
      <c r="AM77" s="913"/>
      <c r="AN77" s="913"/>
      <c r="AO77" s="869"/>
      <c r="AP77" s="914" t="s">
        <v>546</v>
      </c>
      <c r="AQ77" s="913"/>
      <c r="AR77" s="913"/>
      <c r="AS77" s="913"/>
      <c r="AT77" s="869"/>
      <c r="AU77" s="914" t="s">
        <v>546</v>
      </c>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t="s">
        <v>557</v>
      </c>
      <c r="C78" s="909"/>
      <c r="D78" s="909"/>
      <c r="E78" s="909"/>
      <c r="F78" s="909"/>
      <c r="G78" s="909"/>
      <c r="H78" s="909"/>
      <c r="I78" s="909"/>
      <c r="J78" s="909"/>
      <c r="K78" s="909"/>
      <c r="L78" s="909"/>
      <c r="M78" s="909"/>
      <c r="N78" s="909"/>
      <c r="O78" s="909"/>
      <c r="P78" s="910"/>
      <c r="Q78" s="911">
        <v>21549</v>
      </c>
      <c r="R78" s="865"/>
      <c r="S78" s="865"/>
      <c r="T78" s="865"/>
      <c r="U78" s="865"/>
      <c r="V78" s="865">
        <v>21154</v>
      </c>
      <c r="W78" s="865"/>
      <c r="X78" s="865"/>
      <c r="Y78" s="865"/>
      <c r="Z78" s="865"/>
      <c r="AA78" s="865">
        <v>395</v>
      </c>
      <c r="AB78" s="865"/>
      <c r="AC78" s="865"/>
      <c r="AD78" s="865"/>
      <c r="AE78" s="865"/>
      <c r="AF78" s="865">
        <v>28145</v>
      </c>
      <c r="AG78" s="865"/>
      <c r="AH78" s="865"/>
      <c r="AI78" s="865"/>
      <c r="AJ78" s="865"/>
      <c r="AK78" s="865" t="s">
        <v>546</v>
      </c>
      <c r="AL78" s="865"/>
      <c r="AM78" s="865"/>
      <c r="AN78" s="865"/>
      <c r="AO78" s="865"/>
      <c r="AP78" s="865">
        <v>52844</v>
      </c>
      <c r="AQ78" s="865"/>
      <c r="AR78" s="865"/>
      <c r="AS78" s="865"/>
      <c r="AT78" s="865"/>
      <c r="AU78" s="865" t="s">
        <v>546</v>
      </c>
      <c r="AV78" s="865"/>
      <c r="AW78" s="865"/>
      <c r="AX78" s="865"/>
      <c r="AY78" s="865"/>
      <c r="AZ78" s="867" t="s">
        <v>562</v>
      </c>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t="s">
        <v>558</v>
      </c>
      <c r="C79" s="909"/>
      <c r="D79" s="909"/>
      <c r="E79" s="909"/>
      <c r="F79" s="909"/>
      <c r="G79" s="909"/>
      <c r="H79" s="909"/>
      <c r="I79" s="909"/>
      <c r="J79" s="909"/>
      <c r="K79" s="909"/>
      <c r="L79" s="909"/>
      <c r="M79" s="909"/>
      <c r="N79" s="909"/>
      <c r="O79" s="909"/>
      <c r="P79" s="910"/>
      <c r="Q79" s="911">
        <v>736</v>
      </c>
      <c r="R79" s="865"/>
      <c r="S79" s="865"/>
      <c r="T79" s="865"/>
      <c r="U79" s="865"/>
      <c r="V79" s="865">
        <v>587</v>
      </c>
      <c r="W79" s="865"/>
      <c r="X79" s="865"/>
      <c r="Y79" s="865"/>
      <c r="Z79" s="865"/>
      <c r="AA79" s="865">
        <v>149</v>
      </c>
      <c r="AB79" s="865"/>
      <c r="AC79" s="865"/>
      <c r="AD79" s="865"/>
      <c r="AE79" s="865"/>
      <c r="AF79" s="865">
        <v>2079</v>
      </c>
      <c r="AG79" s="865"/>
      <c r="AH79" s="865"/>
      <c r="AI79" s="865"/>
      <c r="AJ79" s="865"/>
      <c r="AK79" s="865" t="s">
        <v>546</v>
      </c>
      <c r="AL79" s="865"/>
      <c r="AM79" s="865"/>
      <c r="AN79" s="865"/>
      <c r="AO79" s="865"/>
      <c r="AP79" s="865">
        <v>1074</v>
      </c>
      <c r="AQ79" s="865"/>
      <c r="AR79" s="865"/>
      <c r="AS79" s="865"/>
      <c r="AT79" s="865"/>
      <c r="AU79" s="865" t="s">
        <v>546</v>
      </c>
      <c r="AV79" s="865"/>
      <c r="AW79" s="865"/>
      <c r="AX79" s="865"/>
      <c r="AY79" s="865"/>
      <c r="AZ79" s="867" t="s">
        <v>562</v>
      </c>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376</v>
      </c>
      <c r="B88" s="824" t="s">
        <v>401</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v>54603</v>
      </c>
      <c r="AQ88" s="879"/>
      <c r="AR88" s="879"/>
      <c r="AS88" s="879"/>
      <c r="AT88" s="879"/>
      <c r="AU88" s="879">
        <v>42</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4" t="s">
        <v>402</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33</v>
      </c>
      <c r="CS102" s="887"/>
      <c r="CT102" s="887"/>
      <c r="CU102" s="887"/>
      <c r="CV102" s="926"/>
      <c r="CW102" s="925">
        <v>1</v>
      </c>
      <c r="CX102" s="887"/>
      <c r="CY102" s="887"/>
      <c r="CZ102" s="887"/>
      <c r="DA102" s="926"/>
      <c r="DB102" s="925" t="s">
        <v>568</v>
      </c>
      <c r="DC102" s="887"/>
      <c r="DD102" s="887"/>
      <c r="DE102" s="887"/>
      <c r="DF102" s="926"/>
      <c r="DG102" s="925" t="s">
        <v>568</v>
      </c>
      <c r="DH102" s="887"/>
      <c r="DI102" s="887"/>
      <c r="DJ102" s="887"/>
      <c r="DK102" s="926"/>
      <c r="DL102" s="925" t="s">
        <v>568</v>
      </c>
      <c r="DM102" s="887"/>
      <c r="DN102" s="887"/>
      <c r="DO102" s="887"/>
      <c r="DP102" s="926"/>
      <c r="DQ102" s="925" t="s">
        <v>568</v>
      </c>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403</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404</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407</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408</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409</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410</v>
      </c>
      <c r="AB109" s="928"/>
      <c r="AC109" s="928"/>
      <c r="AD109" s="928"/>
      <c r="AE109" s="929"/>
      <c r="AF109" s="927" t="s">
        <v>411</v>
      </c>
      <c r="AG109" s="928"/>
      <c r="AH109" s="928"/>
      <c r="AI109" s="928"/>
      <c r="AJ109" s="929"/>
      <c r="AK109" s="927" t="s">
        <v>294</v>
      </c>
      <c r="AL109" s="928"/>
      <c r="AM109" s="928"/>
      <c r="AN109" s="928"/>
      <c r="AO109" s="929"/>
      <c r="AP109" s="927" t="s">
        <v>412</v>
      </c>
      <c r="AQ109" s="928"/>
      <c r="AR109" s="928"/>
      <c r="AS109" s="928"/>
      <c r="AT109" s="930"/>
      <c r="AU109" s="947" t="s">
        <v>409</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410</v>
      </c>
      <c r="BR109" s="928"/>
      <c r="BS109" s="928"/>
      <c r="BT109" s="928"/>
      <c r="BU109" s="929"/>
      <c r="BV109" s="927" t="s">
        <v>411</v>
      </c>
      <c r="BW109" s="928"/>
      <c r="BX109" s="928"/>
      <c r="BY109" s="928"/>
      <c r="BZ109" s="929"/>
      <c r="CA109" s="927" t="s">
        <v>294</v>
      </c>
      <c r="CB109" s="928"/>
      <c r="CC109" s="928"/>
      <c r="CD109" s="928"/>
      <c r="CE109" s="929"/>
      <c r="CF109" s="948" t="s">
        <v>412</v>
      </c>
      <c r="CG109" s="948"/>
      <c r="CH109" s="948"/>
      <c r="CI109" s="948"/>
      <c r="CJ109" s="948"/>
      <c r="CK109" s="927" t="s">
        <v>413</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410</v>
      </c>
      <c r="DH109" s="928"/>
      <c r="DI109" s="928"/>
      <c r="DJ109" s="928"/>
      <c r="DK109" s="929"/>
      <c r="DL109" s="927" t="s">
        <v>411</v>
      </c>
      <c r="DM109" s="928"/>
      <c r="DN109" s="928"/>
      <c r="DO109" s="928"/>
      <c r="DP109" s="929"/>
      <c r="DQ109" s="927" t="s">
        <v>294</v>
      </c>
      <c r="DR109" s="928"/>
      <c r="DS109" s="928"/>
      <c r="DT109" s="928"/>
      <c r="DU109" s="929"/>
      <c r="DV109" s="927" t="s">
        <v>412</v>
      </c>
      <c r="DW109" s="928"/>
      <c r="DX109" s="928"/>
      <c r="DY109" s="928"/>
      <c r="DZ109" s="930"/>
    </row>
    <row r="110" spans="1:131" s="212" customFormat="1" ht="26.25" customHeight="1" x14ac:dyDescent="0.2">
      <c r="A110" s="931" t="s">
        <v>414</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1079756</v>
      </c>
      <c r="AB110" s="935"/>
      <c r="AC110" s="935"/>
      <c r="AD110" s="935"/>
      <c r="AE110" s="936"/>
      <c r="AF110" s="937">
        <v>1089911</v>
      </c>
      <c r="AG110" s="935"/>
      <c r="AH110" s="935"/>
      <c r="AI110" s="935"/>
      <c r="AJ110" s="936"/>
      <c r="AK110" s="937">
        <v>1033381</v>
      </c>
      <c r="AL110" s="935"/>
      <c r="AM110" s="935"/>
      <c r="AN110" s="935"/>
      <c r="AO110" s="936"/>
      <c r="AP110" s="938">
        <v>14</v>
      </c>
      <c r="AQ110" s="939"/>
      <c r="AR110" s="939"/>
      <c r="AS110" s="939"/>
      <c r="AT110" s="940"/>
      <c r="AU110" s="941" t="s">
        <v>69</v>
      </c>
      <c r="AV110" s="942"/>
      <c r="AW110" s="942"/>
      <c r="AX110" s="942"/>
      <c r="AY110" s="942"/>
      <c r="AZ110" s="964" t="s">
        <v>415</v>
      </c>
      <c r="BA110" s="932"/>
      <c r="BB110" s="932"/>
      <c r="BC110" s="932"/>
      <c r="BD110" s="932"/>
      <c r="BE110" s="932"/>
      <c r="BF110" s="932"/>
      <c r="BG110" s="932"/>
      <c r="BH110" s="932"/>
      <c r="BI110" s="932"/>
      <c r="BJ110" s="932"/>
      <c r="BK110" s="932"/>
      <c r="BL110" s="932"/>
      <c r="BM110" s="932"/>
      <c r="BN110" s="932"/>
      <c r="BO110" s="932"/>
      <c r="BP110" s="933"/>
      <c r="BQ110" s="965">
        <v>12383505</v>
      </c>
      <c r="BR110" s="966"/>
      <c r="BS110" s="966"/>
      <c r="BT110" s="966"/>
      <c r="BU110" s="966"/>
      <c r="BV110" s="966">
        <v>11515036</v>
      </c>
      <c r="BW110" s="966"/>
      <c r="BX110" s="966"/>
      <c r="BY110" s="966"/>
      <c r="BZ110" s="966"/>
      <c r="CA110" s="966">
        <v>10963388</v>
      </c>
      <c r="CB110" s="966"/>
      <c r="CC110" s="966"/>
      <c r="CD110" s="966"/>
      <c r="CE110" s="966"/>
      <c r="CF110" s="979">
        <v>148.30000000000001</v>
      </c>
      <c r="CG110" s="980"/>
      <c r="CH110" s="980"/>
      <c r="CI110" s="980"/>
      <c r="CJ110" s="980"/>
      <c r="CK110" s="981" t="s">
        <v>416</v>
      </c>
      <c r="CL110" s="982"/>
      <c r="CM110" s="964" t="s">
        <v>417</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v>295920</v>
      </c>
      <c r="DH110" s="966"/>
      <c r="DI110" s="966"/>
      <c r="DJ110" s="966"/>
      <c r="DK110" s="966"/>
      <c r="DL110" s="966">
        <v>246674</v>
      </c>
      <c r="DM110" s="966"/>
      <c r="DN110" s="966"/>
      <c r="DO110" s="966"/>
      <c r="DP110" s="966"/>
      <c r="DQ110" s="966">
        <v>223827</v>
      </c>
      <c r="DR110" s="966"/>
      <c r="DS110" s="966"/>
      <c r="DT110" s="966"/>
      <c r="DU110" s="966"/>
      <c r="DV110" s="967">
        <v>3</v>
      </c>
      <c r="DW110" s="967"/>
      <c r="DX110" s="967"/>
      <c r="DY110" s="967"/>
      <c r="DZ110" s="968"/>
    </row>
    <row r="111" spans="1:131" s="212" customFormat="1" ht="26.25" customHeight="1" x14ac:dyDescent="0.2">
      <c r="A111" s="969" t="s">
        <v>418</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121</v>
      </c>
      <c r="AB111" s="973"/>
      <c r="AC111" s="973"/>
      <c r="AD111" s="973"/>
      <c r="AE111" s="974"/>
      <c r="AF111" s="975" t="s">
        <v>121</v>
      </c>
      <c r="AG111" s="973"/>
      <c r="AH111" s="973"/>
      <c r="AI111" s="973"/>
      <c r="AJ111" s="974"/>
      <c r="AK111" s="975" t="s">
        <v>121</v>
      </c>
      <c r="AL111" s="973"/>
      <c r="AM111" s="973"/>
      <c r="AN111" s="973"/>
      <c r="AO111" s="974"/>
      <c r="AP111" s="976" t="s">
        <v>121</v>
      </c>
      <c r="AQ111" s="977"/>
      <c r="AR111" s="977"/>
      <c r="AS111" s="977"/>
      <c r="AT111" s="978"/>
      <c r="AU111" s="943"/>
      <c r="AV111" s="944"/>
      <c r="AW111" s="944"/>
      <c r="AX111" s="944"/>
      <c r="AY111" s="944"/>
      <c r="AZ111" s="957" t="s">
        <v>419</v>
      </c>
      <c r="BA111" s="958"/>
      <c r="BB111" s="958"/>
      <c r="BC111" s="958"/>
      <c r="BD111" s="958"/>
      <c r="BE111" s="958"/>
      <c r="BF111" s="958"/>
      <c r="BG111" s="958"/>
      <c r="BH111" s="958"/>
      <c r="BI111" s="958"/>
      <c r="BJ111" s="958"/>
      <c r="BK111" s="958"/>
      <c r="BL111" s="958"/>
      <c r="BM111" s="958"/>
      <c r="BN111" s="958"/>
      <c r="BO111" s="958"/>
      <c r="BP111" s="959"/>
      <c r="BQ111" s="960">
        <v>308864</v>
      </c>
      <c r="BR111" s="961"/>
      <c r="BS111" s="961"/>
      <c r="BT111" s="961"/>
      <c r="BU111" s="961"/>
      <c r="BV111" s="961">
        <v>257282</v>
      </c>
      <c r="BW111" s="961"/>
      <c r="BX111" s="961"/>
      <c r="BY111" s="961"/>
      <c r="BZ111" s="961"/>
      <c r="CA111" s="961">
        <v>232092</v>
      </c>
      <c r="CB111" s="961"/>
      <c r="CC111" s="961"/>
      <c r="CD111" s="961"/>
      <c r="CE111" s="961"/>
      <c r="CF111" s="955">
        <v>3.1</v>
      </c>
      <c r="CG111" s="956"/>
      <c r="CH111" s="956"/>
      <c r="CI111" s="956"/>
      <c r="CJ111" s="956"/>
      <c r="CK111" s="983"/>
      <c r="CL111" s="984"/>
      <c r="CM111" s="957" t="s">
        <v>420</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121</v>
      </c>
      <c r="DH111" s="961"/>
      <c r="DI111" s="961"/>
      <c r="DJ111" s="961"/>
      <c r="DK111" s="961"/>
      <c r="DL111" s="961" t="s">
        <v>121</v>
      </c>
      <c r="DM111" s="961"/>
      <c r="DN111" s="961"/>
      <c r="DO111" s="961"/>
      <c r="DP111" s="961"/>
      <c r="DQ111" s="961" t="s">
        <v>121</v>
      </c>
      <c r="DR111" s="961"/>
      <c r="DS111" s="961"/>
      <c r="DT111" s="961"/>
      <c r="DU111" s="961"/>
      <c r="DV111" s="962" t="s">
        <v>121</v>
      </c>
      <c r="DW111" s="962"/>
      <c r="DX111" s="962"/>
      <c r="DY111" s="962"/>
      <c r="DZ111" s="963"/>
    </row>
    <row r="112" spans="1:131" s="212" customFormat="1" ht="26.25" customHeight="1" x14ac:dyDescent="0.2">
      <c r="A112" s="987" t="s">
        <v>421</v>
      </c>
      <c r="B112" s="988"/>
      <c r="C112" s="958" t="s">
        <v>422</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121</v>
      </c>
      <c r="AB112" s="994"/>
      <c r="AC112" s="994"/>
      <c r="AD112" s="994"/>
      <c r="AE112" s="995"/>
      <c r="AF112" s="996" t="s">
        <v>121</v>
      </c>
      <c r="AG112" s="994"/>
      <c r="AH112" s="994"/>
      <c r="AI112" s="994"/>
      <c r="AJ112" s="995"/>
      <c r="AK112" s="996" t="s">
        <v>121</v>
      </c>
      <c r="AL112" s="994"/>
      <c r="AM112" s="994"/>
      <c r="AN112" s="994"/>
      <c r="AO112" s="995"/>
      <c r="AP112" s="997" t="s">
        <v>121</v>
      </c>
      <c r="AQ112" s="998"/>
      <c r="AR112" s="998"/>
      <c r="AS112" s="998"/>
      <c r="AT112" s="999"/>
      <c r="AU112" s="943"/>
      <c r="AV112" s="944"/>
      <c r="AW112" s="944"/>
      <c r="AX112" s="944"/>
      <c r="AY112" s="944"/>
      <c r="AZ112" s="957" t="s">
        <v>423</v>
      </c>
      <c r="BA112" s="958"/>
      <c r="BB112" s="958"/>
      <c r="BC112" s="958"/>
      <c r="BD112" s="958"/>
      <c r="BE112" s="958"/>
      <c r="BF112" s="958"/>
      <c r="BG112" s="958"/>
      <c r="BH112" s="958"/>
      <c r="BI112" s="958"/>
      <c r="BJ112" s="958"/>
      <c r="BK112" s="958"/>
      <c r="BL112" s="958"/>
      <c r="BM112" s="958"/>
      <c r="BN112" s="958"/>
      <c r="BO112" s="958"/>
      <c r="BP112" s="959"/>
      <c r="BQ112" s="960">
        <v>3543551</v>
      </c>
      <c r="BR112" s="961"/>
      <c r="BS112" s="961"/>
      <c r="BT112" s="961"/>
      <c r="BU112" s="961"/>
      <c r="BV112" s="961">
        <v>3119373</v>
      </c>
      <c r="BW112" s="961"/>
      <c r="BX112" s="961"/>
      <c r="BY112" s="961"/>
      <c r="BZ112" s="961"/>
      <c r="CA112" s="961">
        <v>2657855</v>
      </c>
      <c r="CB112" s="961"/>
      <c r="CC112" s="961"/>
      <c r="CD112" s="961"/>
      <c r="CE112" s="961"/>
      <c r="CF112" s="955">
        <v>35.9</v>
      </c>
      <c r="CG112" s="956"/>
      <c r="CH112" s="956"/>
      <c r="CI112" s="956"/>
      <c r="CJ112" s="956"/>
      <c r="CK112" s="983"/>
      <c r="CL112" s="984"/>
      <c r="CM112" s="957" t="s">
        <v>424</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121</v>
      </c>
      <c r="DH112" s="961"/>
      <c r="DI112" s="961"/>
      <c r="DJ112" s="961"/>
      <c r="DK112" s="961"/>
      <c r="DL112" s="961" t="s">
        <v>121</v>
      </c>
      <c r="DM112" s="961"/>
      <c r="DN112" s="961"/>
      <c r="DO112" s="961"/>
      <c r="DP112" s="961"/>
      <c r="DQ112" s="961" t="s">
        <v>121</v>
      </c>
      <c r="DR112" s="961"/>
      <c r="DS112" s="961"/>
      <c r="DT112" s="961"/>
      <c r="DU112" s="961"/>
      <c r="DV112" s="962" t="s">
        <v>121</v>
      </c>
      <c r="DW112" s="962"/>
      <c r="DX112" s="962"/>
      <c r="DY112" s="962"/>
      <c r="DZ112" s="963"/>
    </row>
    <row r="113" spans="1:130" s="212" customFormat="1" ht="26.25" customHeight="1" x14ac:dyDescent="0.2">
      <c r="A113" s="989"/>
      <c r="B113" s="990"/>
      <c r="C113" s="958" t="s">
        <v>425</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407188</v>
      </c>
      <c r="AB113" s="973"/>
      <c r="AC113" s="973"/>
      <c r="AD113" s="973"/>
      <c r="AE113" s="974"/>
      <c r="AF113" s="975">
        <v>392970</v>
      </c>
      <c r="AG113" s="973"/>
      <c r="AH113" s="973"/>
      <c r="AI113" s="973"/>
      <c r="AJ113" s="974"/>
      <c r="AK113" s="975">
        <v>352896</v>
      </c>
      <c r="AL113" s="973"/>
      <c r="AM113" s="973"/>
      <c r="AN113" s="973"/>
      <c r="AO113" s="974"/>
      <c r="AP113" s="976">
        <v>4.8</v>
      </c>
      <c r="AQ113" s="977"/>
      <c r="AR113" s="977"/>
      <c r="AS113" s="977"/>
      <c r="AT113" s="978"/>
      <c r="AU113" s="943"/>
      <c r="AV113" s="944"/>
      <c r="AW113" s="944"/>
      <c r="AX113" s="944"/>
      <c r="AY113" s="944"/>
      <c r="AZ113" s="957" t="s">
        <v>426</v>
      </c>
      <c r="BA113" s="958"/>
      <c r="BB113" s="958"/>
      <c r="BC113" s="958"/>
      <c r="BD113" s="958"/>
      <c r="BE113" s="958"/>
      <c r="BF113" s="958"/>
      <c r="BG113" s="958"/>
      <c r="BH113" s="958"/>
      <c r="BI113" s="958"/>
      <c r="BJ113" s="958"/>
      <c r="BK113" s="958"/>
      <c r="BL113" s="958"/>
      <c r="BM113" s="958"/>
      <c r="BN113" s="958"/>
      <c r="BO113" s="958"/>
      <c r="BP113" s="959"/>
      <c r="BQ113" s="960">
        <v>67187</v>
      </c>
      <c r="BR113" s="961"/>
      <c r="BS113" s="961"/>
      <c r="BT113" s="961"/>
      <c r="BU113" s="961"/>
      <c r="BV113" s="961">
        <v>54247</v>
      </c>
      <c r="BW113" s="961"/>
      <c r="BX113" s="961"/>
      <c r="BY113" s="961"/>
      <c r="BZ113" s="961"/>
      <c r="CA113" s="961">
        <v>42271</v>
      </c>
      <c r="CB113" s="961"/>
      <c r="CC113" s="961"/>
      <c r="CD113" s="961"/>
      <c r="CE113" s="961"/>
      <c r="CF113" s="955">
        <v>0.6</v>
      </c>
      <c r="CG113" s="956"/>
      <c r="CH113" s="956"/>
      <c r="CI113" s="956"/>
      <c r="CJ113" s="956"/>
      <c r="CK113" s="983"/>
      <c r="CL113" s="984"/>
      <c r="CM113" s="957" t="s">
        <v>427</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121</v>
      </c>
      <c r="DH113" s="994"/>
      <c r="DI113" s="994"/>
      <c r="DJ113" s="994"/>
      <c r="DK113" s="995"/>
      <c r="DL113" s="996" t="s">
        <v>121</v>
      </c>
      <c r="DM113" s="994"/>
      <c r="DN113" s="994"/>
      <c r="DO113" s="994"/>
      <c r="DP113" s="995"/>
      <c r="DQ113" s="996" t="s">
        <v>121</v>
      </c>
      <c r="DR113" s="994"/>
      <c r="DS113" s="994"/>
      <c r="DT113" s="994"/>
      <c r="DU113" s="995"/>
      <c r="DV113" s="997" t="s">
        <v>121</v>
      </c>
      <c r="DW113" s="998"/>
      <c r="DX113" s="998"/>
      <c r="DY113" s="998"/>
      <c r="DZ113" s="999"/>
    </row>
    <row r="114" spans="1:130" s="212" customFormat="1" ht="26.25" customHeight="1" x14ac:dyDescent="0.2">
      <c r="A114" s="989"/>
      <c r="B114" s="990"/>
      <c r="C114" s="958" t="s">
        <v>428</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14754</v>
      </c>
      <c r="AB114" s="994"/>
      <c r="AC114" s="994"/>
      <c r="AD114" s="994"/>
      <c r="AE114" s="995"/>
      <c r="AF114" s="996">
        <v>13050</v>
      </c>
      <c r="AG114" s="994"/>
      <c r="AH114" s="994"/>
      <c r="AI114" s="994"/>
      <c r="AJ114" s="995"/>
      <c r="AK114" s="996">
        <v>13713</v>
      </c>
      <c r="AL114" s="994"/>
      <c r="AM114" s="994"/>
      <c r="AN114" s="994"/>
      <c r="AO114" s="995"/>
      <c r="AP114" s="997">
        <v>0.2</v>
      </c>
      <c r="AQ114" s="998"/>
      <c r="AR114" s="998"/>
      <c r="AS114" s="998"/>
      <c r="AT114" s="999"/>
      <c r="AU114" s="943"/>
      <c r="AV114" s="944"/>
      <c r="AW114" s="944"/>
      <c r="AX114" s="944"/>
      <c r="AY114" s="944"/>
      <c r="AZ114" s="957" t="s">
        <v>429</v>
      </c>
      <c r="BA114" s="958"/>
      <c r="BB114" s="958"/>
      <c r="BC114" s="958"/>
      <c r="BD114" s="958"/>
      <c r="BE114" s="958"/>
      <c r="BF114" s="958"/>
      <c r="BG114" s="958"/>
      <c r="BH114" s="958"/>
      <c r="BI114" s="958"/>
      <c r="BJ114" s="958"/>
      <c r="BK114" s="958"/>
      <c r="BL114" s="958"/>
      <c r="BM114" s="958"/>
      <c r="BN114" s="958"/>
      <c r="BO114" s="958"/>
      <c r="BP114" s="959"/>
      <c r="BQ114" s="960">
        <v>1721389</v>
      </c>
      <c r="BR114" s="961"/>
      <c r="BS114" s="961"/>
      <c r="BT114" s="961"/>
      <c r="BU114" s="961"/>
      <c r="BV114" s="961">
        <v>1871989</v>
      </c>
      <c r="BW114" s="961"/>
      <c r="BX114" s="961"/>
      <c r="BY114" s="961"/>
      <c r="BZ114" s="961"/>
      <c r="CA114" s="961">
        <v>1834320</v>
      </c>
      <c r="CB114" s="961"/>
      <c r="CC114" s="961"/>
      <c r="CD114" s="961"/>
      <c r="CE114" s="961"/>
      <c r="CF114" s="955">
        <v>24.8</v>
      </c>
      <c r="CG114" s="956"/>
      <c r="CH114" s="956"/>
      <c r="CI114" s="956"/>
      <c r="CJ114" s="956"/>
      <c r="CK114" s="983"/>
      <c r="CL114" s="984"/>
      <c r="CM114" s="957" t="s">
        <v>430</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121</v>
      </c>
      <c r="DH114" s="994"/>
      <c r="DI114" s="994"/>
      <c r="DJ114" s="994"/>
      <c r="DK114" s="995"/>
      <c r="DL114" s="996" t="s">
        <v>121</v>
      </c>
      <c r="DM114" s="994"/>
      <c r="DN114" s="994"/>
      <c r="DO114" s="994"/>
      <c r="DP114" s="995"/>
      <c r="DQ114" s="996" t="s">
        <v>121</v>
      </c>
      <c r="DR114" s="994"/>
      <c r="DS114" s="994"/>
      <c r="DT114" s="994"/>
      <c r="DU114" s="995"/>
      <c r="DV114" s="997" t="s">
        <v>121</v>
      </c>
      <c r="DW114" s="998"/>
      <c r="DX114" s="998"/>
      <c r="DY114" s="998"/>
      <c r="DZ114" s="999"/>
    </row>
    <row r="115" spans="1:130" s="212" customFormat="1" ht="26.25" customHeight="1" x14ac:dyDescent="0.2">
      <c r="A115" s="989"/>
      <c r="B115" s="990"/>
      <c r="C115" s="958" t="s">
        <v>431</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3366</v>
      </c>
      <c r="AB115" s="973"/>
      <c r="AC115" s="973"/>
      <c r="AD115" s="973"/>
      <c r="AE115" s="974"/>
      <c r="AF115" s="975">
        <v>4501</v>
      </c>
      <c r="AG115" s="973"/>
      <c r="AH115" s="973"/>
      <c r="AI115" s="973"/>
      <c r="AJ115" s="974"/>
      <c r="AK115" s="975">
        <v>2380</v>
      </c>
      <c r="AL115" s="973"/>
      <c r="AM115" s="973"/>
      <c r="AN115" s="973"/>
      <c r="AO115" s="974"/>
      <c r="AP115" s="976">
        <v>0</v>
      </c>
      <c r="AQ115" s="977"/>
      <c r="AR115" s="977"/>
      <c r="AS115" s="977"/>
      <c r="AT115" s="978"/>
      <c r="AU115" s="943"/>
      <c r="AV115" s="944"/>
      <c r="AW115" s="944"/>
      <c r="AX115" s="944"/>
      <c r="AY115" s="944"/>
      <c r="AZ115" s="957" t="s">
        <v>432</v>
      </c>
      <c r="BA115" s="958"/>
      <c r="BB115" s="958"/>
      <c r="BC115" s="958"/>
      <c r="BD115" s="958"/>
      <c r="BE115" s="958"/>
      <c r="BF115" s="958"/>
      <c r="BG115" s="958"/>
      <c r="BH115" s="958"/>
      <c r="BI115" s="958"/>
      <c r="BJ115" s="958"/>
      <c r="BK115" s="958"/>
      <c r="BL115" s="958"/>
      <c r="BM115" s="958"/>
      <c r="BN115" s="958"/>
      <c r="BO115" s="958"/>
      <c r="BP115" s="959"/>
      <c r="BQ115" s="960" t="s">
        <v>121</v>
      </c>
      <c r="BR115" s="961"/>
      <c r="BS115" s="961"/>
      <c r="BT115" s="961"/>
      <c r="BU115" s="961"/>
      <c r="BV115" s="961" t="s">
        <v>121</v>
      </c>
      <c r="BW115" s="961"/>
      <c r="BX115" s="961"/>
      <c r="BY115" s="961"/>
      <c r="BZ115" s="961"/>
      <c r="CA115" s="961" t="s">
        <v>121</v>
      </c>
      <c r="CB115" s="961"/>
      <c r="CC115" s="961"/>
      <c r="CD115" s="961"/>
      <c r="CE115" s="961"/>
      <c r="CF115" s="955" t="s">
        <v>121</v>
      </c>
      <c r="CG115" s="956"/>
      <c r="CH115" s="956"/>
      <c r="CI115" s="956"/>
      <c r="CJ115" s="956"/>
      <c r="CK115" s="983"/>
      <c r="CL115" s="984"/>
      <c r="CM115" s="957" t="s">
        <v>433</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121</v>
      </c>
      <c r="DH115" s="994"/>
      <c r="DI115" s="994"/>
      <c r="DJ115" s="994"/>
      <c r="DK115" s="995"/>
      <c r="DL115" s="996" t="s">
        <v>121</v>
      </c>
      <c r="DM115" s="994"/>
      <c r="DN115" s="994"/>
      <c r="DO115" s="994"/>
      <c r="DP115" s="995"/>
      <c r="DQ115" s="996" t="s">
        <v>121</v>
      </c>
      <c r="DR115" s="994"/>
      <c r="DS115" s="994"/>
      <c r="DT115" s="994"/>
      <c r="DU115" s="995"/>
      <c r="DV115" s="997" t="s">
        <v>121</v>
      </c>
      <c r="DW115" s="998"/>
      <c r="DX115" s="998"/>
      <c r="DY115" s="998"/>
      <c r="DZ115" s="999"/>
    </row>
    <row r="116" spans="1:130" s="212" customFormat="1" ht="26.25" customHeight="1" x14ac:dyDescent="0.2">
      <c r="A116" s="991"/>
      <c r="B116" s="992"/>
      <c r="C116" s="1000" t="s">
        <v>434</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121</v>
      </c>
      <c r="AB116" s="994"/>
      <c r="AC116" s="994"/>
      <c r="AD116" s="994"/>
      <c r="AE116" s="995"/>
      <c r="AF116" s="996" t="s">
        <v>121</v>
      </c>
      <c r="AG116" s="994"/>
      <c r="AH116" s="994"/>
      <c r="AI116" s="994"/>
      <c r="AJ116" s="995"/>
      <c r="AK116" s="996" t="s">
        <v>121</v>
      </c>
      <c r="AL116" s="994"/>
      <c r="AM116" s="994"/>
      <c r="AN116" s="994"/>
      <c r="AO116" s="995"/>
      <c r="AP116" s="997" t="s">
        <v>121</v>
      </c>
      <c r="AQ116" s="998"/>
      <c r="AR116" s="998"/>
      <c r="AS116" s="998"/>
      <c r="AT116" s="999"/>
      <c r="AU116" s="943"/>
      <c r="AV116" s="944"/>
      <c r="AW116" s="944"/>
      <c r="AX116" s="944"/>
      <c r="AY116" s="944"/>
      <c r="AZ116" s="1002" t="s">
        <v>435</v>
      </c>
      <c r="BA116" s="1003"/>
      <c r="BB116" s="1003"/>
      <c r="BC116" s="1003"/>
      <c r="BD116" s="1003"/>
      <c r="BE116" s="1003"/>
      <c r="BF116" s="1003"/>
      <c r="BG116" s="1003"/>
      <c r="BH116" s="1003"/>
      <c r="BI116" s="1003"/>
      <c r="BJ116" s="1003"/>
      <c r="BK116" s="1003"/>
      <c r="BL116" s="1003"/>
      <c r="BM116" s="1003"/>
      <c r="BN116" s="1003"/>
      <c r="BO116" s="1003"/>
      <c r="BP116" s="1004"/>
      <c r="BQ116" s="960" t="s">
        <v>121</v>
      </c>
      <c r="BR116" s="961"/>
      <c r="BS116" s="961"/>
      <c r="BT116" s="961"/>
      <c r="BU116" s="961"/>
      <c r="BV116" s="961" t="s">
        <v>121</v>
      </c>
      <c r="BW116" s="961"/>
      <c r="BX116" s="961"/>
      <c r="BY116" s="961"/>
      <c r="BZ116" s="961"/>
      <c r="CA116" s="961" t="s">
        <v>121</v>
      </c>
      <c r="CB116" s="961"/>
      <c r="CC116" s="961"/>
      <c r="CD116" s="961"/>
      <c r="CE116" s="961"/>
      <c r="CF116" s="955" t="s">
        <v>121</v>
      </c>
      <c r="CG116" s="956"/>
      <c r="CH116" s="956"/>
      <c r="CI116" s="956"/>
      <c r="CJ116" s="956"/>
      <c r="CK116" s="983"/>
      <c r="CL116" s="984"/>
      <c r="CM116" s="957" t="s">
        <v>436</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121</v>
      </c>
      <c r="DH116" s="994"/>
      <c r="DI116" s="994"/>
      <c r="DJ116" s="994"/>
      <c r="DK116" s="995"/>
      <c r="DL116" s="996" t="s">
        <v>121</v>
      </c>
      <c r="DM116" s="994"/>
      <c r="DN116" s="994"/>
      <c r="DO116" s="994"/>
      <c r="DP116" s="995"/>
      <c r="DQ116" s="996" t="s">
        <v>121</v>
      </c>
      <c r="DR116" s="994"/>
      <c r="DS116" s="994"/>
      <c r="DT116" s="994"/>
      <c r="DU116" s="995"/>
      <c r="DV116" s="997" t="s">
        <v>121</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437</v>
      </c>
      <c r="Z117" s="929"/>
      <c r="AA117" s="1013">
        <v>1505064</v>
      </c>
      <c r="AB117" s="1014"/>
      <c r="AC117" s="1014"/>
      <c r="AD117" s="1014"/>
      <c r="AE117" s="1015"/>
      <c r="AF117" s="1016">
        <v>1500432</v>
      </c>
      <c r="AG117" s="1014"/>
      <c r="AH117" s="1014"/>
      <c r="AI117" s="1014"/>
      <c r="AJ117" s="1015"/>
      <c r="AK117" s="1016">
        <v>1402370</v>
      </c>
      <c r="AL117" s="1014"/>
      <c r="AM117" s="1014"/>
      <c r="AN117" s="1014"/>
      <c r="AO117" s="1015"/>
      <c r="AP117" s="1017"/>
      <c r="AQ117" s="1018"/>
      <c r="AR117" s="1018"/>
      <c r="AS117" s="1018"/>
      <c r="AT117" s="1019"/>
      <c r="AU117" s="943"/>
      <c r="AV117" s="944"/>
      <c r="AW117" s="944"/>
      <c r="AX117" s="944"/>
      <c r="AY117" s="944"/>
      <c r="AZ117" s="1009" t="s">
        <v>438</v>
      </c>
      <c r="BA117" s="1010"/>
      <c r="BB117" s="1010"/>
      <c r="BC117" s="1010"/>
      <c r="BD117" s="1010"/>
      <c r="BE117" s="1010"/>
      <c r="BF117" s="1010"/>
      <c r="BG117" s="1010"/>
      <c r="BH117" s="1010"/>
      <c r="BI117" s="1010"/>
      <c r="BJ117" s="1010"/>
      <c r="BK117" s="1010"/>
      <c r="BL117" s="1010"/>
      <c r="BM117" s="1010"/>
      <c r="BN117" s="1010"/>
      <c r="BO117" s="1010"/>
      <c r="BP117" s="1011"/>
      <c r="BQ117" s="960" t="s">
        <v>121</v>
      </c>
      <c r="BR117" s="961"/>
      <c r="BS117" s="961"/>
      <c r="BT117" s="961"/>
      <c r="BU117" s="961"/>
      <c r="BV117" s="961" t="s">
        <v>121</v>
      </c>
      <c r="BW117" s="961"/>
      <c r="BX117" s="961"/>
      <c r="BY117" s="961"/>
      <c r="BZ117" s="961"/>
      <c r="CA117" s="961" t="s">
        <v>121</v>
      </c>
      <c r="CB117" s="961"/>
      <c r="CC117" s="961"/>
      <c r="CD117" s="961"/>
      <c r="CE117" s="961"/>
      <c r="CF117" s="955" t="s">
        <v>121</v>
      </c>
      <c r="CG117" s="956"/>
      <c r="CH117" s="956"/>
      <c r="CI117" s="956"/>
      <c r="CJ117" s="956"/>
      <c r="CK117" s="983"/>
      <c r="CL117" s="984"/>
      <c r="CM117" s="957" t="s">
        <v>439</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121</v>
      </c>
      <c r="DH117" s="994"/>
      <c r="DI117" s="994"/>
      <c r="DJ117" s="994"/>
      <c r="DK117" s="995"/>
      <c r="DL117" s="996" t="s">
        <v>121</v>
      </c>
      <c r="DM117" s="994"/>
      <c r="DN117" s="994"/>
      <c r="DO117" s="994"/>
      <c r="DP117" s="995"/>
      <c r="DQ117" s="996" t="s">
        <v>121</v>
      </c>
      <c r="DR117" s="994"/>
      <c r="DS117" s="994"/>
      <c r="DT117" s="994"/>
      <c r="DU117" s="995"/>
      <c r="DV117" s="997" t="s">
        <v>121</v>
      </c>
      <c r="DW117" s="998"/>
      <c r="DX117" s="998"/>
      <c r="DY117" s="998"/>
      <c r="DZ117" s="999"/>
    </row>
    <row r="118" spans="1:130" s="212" customFormat="1" ht="26.25" customHeight="1" x14ac:dyDescent="0.2">
      <c r="A118" s="947" t="s">
        <v>413</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410</v>
      </c>
      <c r="AB118" s="928"/>
      <c r="AC118" s="928"/>
      <c r="AD118" s="928"/>
      <c r="AE118" s="929"/>
      <c r="AF118" s="927" t="s">
        <v>411</v>
      </c>
      <c r="AG118" s="928"/>
      <c r="AH118" s="928"/>
      <c r="AI118" s="928"/>
      <c r="AJ118" s="929"/>
      <c r="AK118" s="927" t="s">
        <v>294</v>
      </c>
      <c r="AL118" s="928"/>
      <c r="AM118" s="928"/>
      <c r="AN118" s="928"/>
      <c r="AO118" s="929"/>
      <c r="AP118" s="1005" t="s">
        <v>412</v>
      </c>
      <c r="AQ118" s="1006"/>
      <c r="AR118" s="1006"/>
      <c r="AS118" s="1006"/>
      <c r="AT118" s="1007"/>
      <c r="AU118" s="943"/>
      <c r="AV118" s="944"/>
      <c r="AW118" s="944"/>
      <c r="AX118" s="944"/>
      <c r="AY118" s="944"/>
      <c r="AZ118" s="1008" t="s">
        <v>440</v>
      </c>
      <c r="BA118" s="1000"/>
      <c r="BB118" s="1000"/>
      <c r="BC118" s="1000"/>
      <c r="BD118" s="1000"/>
      <c r="BE118" s="1000"/>
      <c r="BF118" s="1000"/>
      <c r="BG118" s="1000"/>
      <c r="BH118" s="1000"/>
      <c r="BI118" s="1000"/>
      <c r="BJ118" s="1000"/>
      <c r="BK118" s="1000"/>
      <c r="BL118" s="1000"/>
      <c r="BM118" s="1000"/>
      <c r="BN118" s="1000"/>
      <c r="BO118" s="1000"/>
      <c r="BP118" s="1001"/>
      <c r="BQ118" s="1034" t="s">
        <v>121</v>
      </c>
      <c r="BR118" s="1035"/>
      <c r="BS118" s="1035"/>
      <c r="BT118" s="1035"/>
      <c r="BU118" s="1035"/>
      <c r="BV118" s="1035" t="s">
        <v>121</v>
      </c>
      <c r="BW118" s="1035"/>
      <c r="BX118" s="1035"/>
      <c r="BY118" s="1035"/>
      <c r="BZ118" s="1035"/>
      <c r="CA118" s="1035" t="s">
        <v>121</v>
      </c>
      <c r="CB118" s="1035"/>
      <c r="CC118" s="1035"/>
      <c r="CD118" s="1035"/>
      <c r="CE118" s="1035"/>
      <c r="CF118" s="955" t="s">
        <v>121</v>
      </c>
      <c r="CG118" s="956"/>
      <c r="CH118" s="956"/>
      <c r="CI118" s="956"/>
      <c r="CJ118" s="956"/>
      <c r="CK118" s="983"/>
      <c r="CL118" s="984"/>
      <c r="CM118" s="957" t="s">
        <v>441</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121</v>
      </c>
      <c r="DH118" s="994"/>
      <c r="DI118" s="994"/>
      <c r="DJ118" s="994"/>
      <c r="DK118" s="995"/>
      <c r="DL118" s="996" t="s">
        <v>121</v>
      </c>
      <c r="DM118" s="994"/>
      <c r="DN118" s="994"/>
      <c r="DO118" s="994"/>
      <c r="DP118" s="995"/>
      <c r="DQ118" s="996" t="s">
        <v>121</v>
      </c>
      <c r="DR118" s="994"/>
      <c r="DS118" s="994"/>
      <c r="DT118" s="994"/>
      <c r="DU118" s="995"/>
      <c r="DV118" s="997" t="s">
        <v>121</v>
      </c>
      <c r="DW118" s="998"/>
      <c r="DX118" s="998"/>
      <c r="DY118" s="998"/>
      <c r="DZ118" s="999"/>
    </row>
    <row r="119" spans="1:130" s="212" customFormat="1" ht="26.25" customHeight="1" x14ac:dyDescent="0.2">
      <c r="A119" s="1091" t="s">
        <v>416</v>
      </c>
      <c r="B119" s="982"/>
      <c r="C119" s="964" t="s">
        <v>417</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v>988</v>
      </c>
      <c r="AB119" s="935"/>
      <c r="AC119" s="935"/>
      <c r="AD119" s="935"/>
      <c r="AE119" s="936"/>
      <c r="AF119" s="937">
        <v>2124</v>
      </c>
      <c r="AG119" s="935"/>
      <c r="AH119" s="935"/>
      <c r="AI119" s="935"/>
      <c r="AJ119" s="936"/>
      <c r="AK119" s="937">
        <v>3</v>
      </c>
      <c r="AL119" s="935"/>
      <c r="AM119" s="935"/>
      <c r="AN119" s="935"/>
      <c r="AO119" s="936"/>
      <c r="AP119" s="938">
        <v>0</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442</v>
      </c>
      <c r="BP119" s="1040"/>
      <c r="BQ119" s="1034">
        <v>18024496</v>
      </c>
      <c r="BR119" s="1035"/>
      <c r="BS119" s="1035"/>
      <c r="BT119" s="1035"/>
      <c r="BU119" s="1035"/>
      <c r="BV119" s="1035">
        <v>16817927</v>
      </c>
      <c r="BW119" s="1035"/>
      <c r="BX119" s="1035"/>
      <c r="BY119" s="1035"/>
      <c r="BZ119" s="1035"/>
      <c r="CA119" s="1035">
        <v>15729926</v>
      </c>
      <c r="CB119" s="1035"/>
      <c r="CC119" s="1035"/>
      <c r="CD119" s="1035"/>
      <c r="CE119" s="1035"/>
      <c r="CF119" s="1036"/>
      <c r="CG119" s="1037"/>
      <c r="CH119" s="1037"/>
      <c r="CI119" s="1037"/>
      <c r="CJ119" s="1038"/>
      <c r="CK119" s="985"/>
      <c r="CL119" s="986"/>
      <c r="CM119" s="1008" t="s">
        <v>443</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12944</v>
      </c>
      <c r="DH119" s="1021"/>
      <c r="DI119" s="1021"/>
      <c r="DJ119" s="1021"/>
      <c r="DK119" s="1022"/>
      <c r="DL119" s="1020">
        <v>10608</v>
      </c>
      <c r="DM119" s="1021"/>
      <c r="DN119" s="1021"/>
      <c r="DO119" s="1021"/>
      <c r="DP119" s="1022"/>
      <c r="DQ119" s="1020">
        <v>8265</v>
      </c>
      <c r="DR119" s="1021"/>
      <c r="DS119" s="1021"/>
      <c r="DT119" s="1021"/>
      <c r="DU119" s="1022"/>
      <c r="DV119" s="1023">
        <v>0.1</v>
      </c>
      <c r="DW119" s="1024"/>
      <c r="DX119" s="1024"/>
      <c r="DY119" s="1024"/>
      <c r="DZ119" s="1025"/>
    </row>
    <row r="120" spans="1:130" s="212" customFormat="1" ht="26.25" customHeight="1" x14ac:dyDescent="0.2">
      <c r="A120" s="1092"/>
      <c r="B120" s="984"/>
      <c r="C120" s="957" t="s">
        <v>420</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121</v>
      </c>
      <c r="AB120" s="994"/>
      <c r="AC120" s="994"/>
      <c r="AD120" s="994"/>
      <c r="AE120" s="995"/>
      <c r="AF120" s="996" t="s">
        <v>121</v>
      </c>
      <c r="AG120" s="994"/>
      <c r="AH120" s="994"/>
      <c r="AI120" s="994"/>
      <c r="AJ120" s="995"/>
      <c r="AK120" s="996" t="s">
        <v>121</v>
      </c>
      <c r="AL120" s="994"/>
      <c r="AM120" s="994"/>
      <c r="AN120" s="994"/>
      <c r="AO120" s="995"/>
      <c r="AP120" s="997" t="s">
        <v>121</v>
      </c>
      <c r="AQ120" s="998"/>
      <c r="AR120" s="998"/>
      <c r="AS120" s="998"/>
      <c r="AT120" s="999"/>
      <c r="AU120" s="1026" t="s">
        <v>444</v>
      </c>
      <c r="AV120" s="1027"/>
      <c r="AW120" s="1027"/>
      <c r="AX120" s="1027"/>
      <c r="AY120" s="1028"/>
      <c r="AZ120" s="964" t="s">
        <v>445</v>
      </c>
      <c r="BA120" s="932"/>
      <c r="BB120" s="932"/>
      <c r="BC120" s="932"/>
      <c r="BD120" s="932"/>
      <c r="BE120" s="932"/>
      <c r="BF120" s="932"/>
      <c r="BG120" s="932"/>
      <c r="BH120" s="932"/>
      <c r="BI120" s="932"/>
      <c r="BJ120" s="932"/>
      <c r="BK120" s="932"/>
      <c r="BL120" s="932"/>
      <c r="BM120" s="932"/>
      <c r="BN120" s="932"/>
      <c r="BO120" s="932"/>
      <c r="BP120" s="933"/>
      <c r="BQ120" s="965">
        <v>4722621</v>
      </c>
      <c r="BR120" s="966"/>
      <c r="BS120" s="966"/>
      <c r="BT120" s="966"/>
      <c r="BU120" s="966"/>
      <c r="BV120" s="966">
        <v>5104694</v>
      </c>
      <c r="BW120" s="966"/>
      <c r="BX120" s="966"/>
      <c r="BY120" s="966"/>
      <c r="BZ120" s="966"/>
      <c r="CA120" s="966">
        <v>4880423</v>
      </c>
      <c r="CB120" s="966"/>
      <c r="CC120" s="966"/>
      <c r="CD120" s="966"/>
      <c r="CE120" s="966"/>
      <c r="CF120" s="979">
        <v>66</v>
      </c>
      <c r="CG120" s="980"/>
      <c r="CH120" s="980"/>
      <c r="CI120" s="980"/>
      <c r="CJ120" s="980"/>
      <c r="CK120" s="1041" t="s">
        <v>446</v>
      </c>
      <c r="CL120" s="1042"/>
      <c r="CM120" s="1042"/>
      <c r="CN120" s="1042"/>
      <c r="CO120" s="1043"/>
      <c r="CP120" s="1049" t="s">
        <v>392</v>
      </c>
      <c r="CQ120" s="1050"/>
      <c r="CR120" s="1050"/>
      <c r="CS120" s="1050"/>
      <c r="CT120" s="1050"/>
      <c r="CU120" s="1050"/>
      <c r="CV120" s="1050"/>
      <c r="CW120" s="1050"/>
      <c r="CX120" s="1050"/>
      <c r="CY120" s="1050"/>
      <c r="CZ120" s="1050"/>
      <c r="DA120" s="1050"/>
      <c r="DB120" s="1050"/>
      <c r="DC120" s="1050"/>
      <c r="DD120" s="1050"/>
      <c r="DE120" s="1050"/>
      <c r="DF120" s="1051"/>
      <c r="DG120" s="965">
        <v>3447068</v>
      </c>
      <c r="DH120" s="966"/>
      <c r="DI120" s="966"/>
      <c r="DJ120" s="966"/>
      <c r="DK120" s="966"/>
      <c r="DL120" s="966">
        <v>3037970</v>
      </c>
      <c r="DM120" s="966"/>
      <c r="DN120" s="966"/>
      <c r="DO120" s="966"/>
      <c r="DP120" s="966"/>
      <c r="DQ120" s="966">
        <v>2657855</v>
      </c>
      <c r="DR120" s="966"/>
      <c r="DS120" s="966"/>
      <c r="DT120" s="966"/>
      <c r="DU120" s="966"/>
      <c r="DV120" s="967">
        <v>35.9</v>
      </c>
      <c r="DW120" s="967"/>
      <c r="DX120" s="967"/>
      <c r="DY120" s="967"/>
      <c r="DZ120" s="968"/>
    </row>
    <row r="121" spans="1:130" s="212" customFormat="1" ht="26.25" customHeight="1" x14ac:dyDescent="0.2">
      <c r="A121" s="1092"/>
      <c r="B121" s="984"/>
      <c r="C121" s="1009" t="s">
        <v>447</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121</v>
      </c>
      <c r="AB121" s="994"/>
      <c r="AC121" s="994"/>
      <c r="AD121" s="994"/>
      <c r="AE121" s="995"/>
      <c r="AF121" s="996" t="s">
        <v>121</v>
      </c>
      <c r="AG121" s="994"/>
      <c r="AH121" s="994"/>
      <c r="AI121" s="994"/>
      <c r="AJ121" s="995"/>
      <c r="AK121" s="996" t="s">
        <v>121</v>
      </c>
      <c r="AL121" s="994"/>
      <c r="AM121" s="994"/>
      <c r="AN121" s="994"/>
      <c r="AO121" s="995"/>
      <c r="AP121" s="997" t="s">
        <v>121</v>
      </c>
      <c r="AQ121" s="998"/>
      <c r="AR121" s="998"/>
      <c r="AS121" s="998"/>
      <c r="AT121" s="999"/>
      <c r="AU121" s="1029"/>
      <c r="AV121" s="1030"/>
      <c r="AW121" s="1030"/>
      <c r="AX121" s="1030"/>
      <c r="AY121" s="1031"/>
      <c r="AZ121" s="957" t="s">
        <v>448</v>
      </c>
      <c r="BA121" s="958"/>
      <c r="BB121" s="958"/>
      <c r="BC121" s="958"/>
      <c r="BD121" s="958"/>
      <c r="BE121" s="958"/>
      <c r="BF121" s="958"/>
      <c r="BG121" s="958"/>
      <c r="BH121" s="958"/>
      <c r="BI121" s="958"/>
      <c r="BJ121" s="958"/>
      <c r="BK121" s="958"/>
      <c r="BL121" s="958"/>
      <c r="BM121" s="958"/>
      <c r="BN121" s="958"/>
      <c r="BO121" s="958"/>
      <c r="BP121" s="959"/>
      <c r="BQ121" s="960">
        <v>1007577</v>
      </c>
      <c r="BR121" s="961"/>
      <c r="BS121" s="961"/>
      <c r="BT121" s="961"/>
      <c r="BU121" s="961"/>
      <c r="BV121" s="961">
        <v>735189</v>
      </c>
      <c r="BW121" s="961"/>
      <c r="BX121" s="961"/>
      <c r="BY121" s="961"/>
      <c r="BZ121" s="961"/>
      <c r="CA121" s="961">
        <v>677753</v>
      </c>
      <c r="CB121" s="961"/>
      <c r="CC121" s="961"/>
      <c r="CD121" s="961"/>
      <c r="CE121" s="961"/>
      <c r="CF121" s="955">
        <v>9.1999999999999993</v>
      </c>
      <c r="CG121" s="956"/>
      <c r="CH121" s="956"/>
      <c r="CI121" s="956"/>
      <c r="CJ121" s="956"/>
      <c r="CK121" s="1044"/>
      <c r="CL121" s="1045"/>
      <c r="CM121" s="1045"/>
      <c r="CN121" s="1045"/>
      <c r="CO121" s="1046"/>
      <c r="CP121" s="1054" t="s">
        <v>389</v>
      </c>
      <c r="CQ121" s="1055"/>
      <c r="CR121" s="1055"/>
      <c r="CS121" s="1055"/>
      <c r="CT121" s="1055"/>
      <c r="CU121" s="1055"/>
      <c r="CV121" s="1055"/>
      <c r="CW121" s="1055"/>
      <c r="CX121" s="1055"/>
      <c r="CY121" s="1055"/>
      <c r="CZ121" s="1055"/>
      <c r="DA121" s="1055"/>
      <c r="DB121" s="1055"/>
      <c r="DC121" s="1055"/>
      <c r="DD121" s="1055"/>
      <c r="DE121" s="1055"/>
      <c r="DF121" s="1056"/>
      <c r="DG121" s="960" t="s">
        <v>121</v>
      </c>
      <c r="DH121" s="961"/>
      <c r="DI121" s="961"/>
      <c r="DJ121" s="961"/>
      <c r="DK121" s="961"/>
      <c r="DL121" s="961" t="s">
        <v>121</v>
      </c>
      <c r="DM121" s="961"/>
      <c r="DN121" s="961"/>
      <c r="DO121" s="961"/>
      <c r="DP121" s="961"/>
      <c r="DQ121" s="961" t="s">
        <v>121</v>
      </c>
      <c r="DR121" s="961"/>
      <c r="DS121" s="961"/>
      <c r="DT121" s="961"/>
      <c r="DU121" s="961"/>
      <c r="DV121" s="962" t="s">
        <v>121</v>
      </c>
      <c r="DW121" s="962"/>
      <c r="DX121" s="962"/>
      <c r="DY121" s="962"/>
      <c r="DZ121" s="963"/>
    </row>
    <row r="122" spans="1:130" s="212" customFormat="1" ht="26.25" customHeight="1" x14ac:dyDescent="0.2">
      <c r="A122" s="1092"/>
      <c r="B122" s="984"/>
      <c r="C122" s="957" t="s">
        <v>430</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121</v>
      </c>
      <c r="AB122" s="994"/>
      <c r="AC122" s="994"/>
      <c r="AD122" s="994"/>
      <c r="AE122" s="995"/>
      <c r="AF122" s="996" t="s">
        <v>121</v>
      </c>
      <c r="AG122" s="994"/>
      <c r="AH122" s="994"/>
      <c r="AI122" s="994"/>
      <c r="AJ122" s="995"/>
      <c r="AK122" s="996" t="s">
        <v>121</v>
      </c>
      <c r="AL122" s="994"/>
      <c r="AM122" s="994"/>
      <c r="AN122" s="994"/>
      <c r="AO122" s="995"/>
      <c r="AP122" s="997" t="s">
        <v>121</v>
      </c>
      <c r="AQ122" s="998"/>
      <c r="AR122" s="998"/>
      <c r="AS122" s="998"/>
      <c r="AT122" s="999"/>
      <c r="AU122" s="1029"/>
      <c r="AV122" s="1030"/>
      <c r="AW122" s="1030"/>
      <c r="AX122" s="1030"/>
      <c r="AY122" s="1031"/>
      <c r="AZ122" s="1008" t="s">
        <v>449</v>
      </c>
      <c r="BA122" s="1000"/>
      <c r="BB122" s="1000"/>
      <c r="BC122" s="1000"/>
      <c r="BD122" s="1000"/>
      <c r="BE122" s="1000"/>
      <c r="BF122" s="1000"/>
      <c r="BG122" s="1000"/>
      <c r="BH122" s="1000"/>
      <c r="BI122" s="1000"/>
      <c r="BJ122" s="1000"/>
      <c r="BK122" s="1000"/>
      <c r="BL122" s="1000"/>
      <c r="BM122" s="1000"/>
      <c r="BN122" s="1000"/>
      <c r="BO122" s="1000"/>
      <c r="BP122" s="1001"/>
      <c r="BQ122" s="1034">
        <v>9976373</v>
      </c>
      <c r="BR122" s="1035"/>
      <c r="BS122" s="1035"/>
      <c r="BT122" s="1035"/>
      <c r="BU122" s="1035"/>
      <c r="BV122" s="1035">
        <v>9239497</v>
      </c>
      <c r="BW122" s="1035"/>
      <c r="BX122" s="1035"/>
      <c r="BY122" s="1035"/>
      <c r="BZ122" s="1035"/>
      <c r="CA122" s="1035">
        <v>8419858</v>
      </c>
      <c r="CB122" s="1035"/>
      <c r="CC122" s="1035"/>
      <c r="CD122" s="1035"/>
      <c r="CE122" s="1035"/>
      <c r="CF122" s="1052">
        <v>113.9</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t="s">
        <v>121</v>
      </c>
      <c r="DH122" s="961"/>
      <c r="DI122" s="961"/>
      <c r="DJ122" s="961"/>
      <c r="DK122" s="961"/>
      <c r="DL122" s="961" t="s">
        <v>121</v>
      </c>
      <c r="DM122" s="961"/>
      <c r="DN122" s="961"/>
      <c r="DO122" s="961"/>
      <c r="DP122" s="961"/>
      <c r="DQ122" s="961" t="s">
        <v>121</v>
      </c>
      <c r="DR122" s="961"/>
      <c r="DS122" s="961"/>
      <c r="DT122" s="961"/>
      <c r="DU122" s="961"/>
      <c r="DV122" s="962" t="s">
        <v>121</v>
      </c>
      <c r="DW122" s="962"/>
      <c r="DX122" s="962"/>
      <c r="DY122" s="962"/>
      <c r="DZ122" s="963"/>
    </row>
    <row r="123" spans="1:130" s="212" customFormat="1" ht="26.25" customHeight="1" x14ac:dyDescent="0.2">
      <c r="A123" s="1092"/>
      <c r="B123" s="984"/>
      <c r="C123" s="957" t="s">
        <v>436</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121</v>
      </c>
      <c r="AB123" s="994"/>
      <c r="AC123" s="994"/>
      <c r="AD123" s="994"/>
      <c r="AE123" s="995"/>
      <c r="AF123" s="996" t="s">
        <v>121</v>
      </c>
      <c r="AG123" s="994"/>
      <c r="AH123" s="994"/>
      <c r="AI123" s="994"/>
      <c r="AJ123" s="995"/>
      <c r="AK123" s="996" t="s">
        <v>121</v>
      </c>
      <c r="AL123" s="994"/>
      <c r="AM123" s="994"/>
      <c r="AN123" s="994"/>
      <c r="AO123" s="995"/>
      <c r="AP123" s="997" t="s">
        <v>121</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450</v>
      </c>
      <c r="BP123" s="1040"/>
      <c r="BQ123" s="1098">
        <v>15706571</v>
      </c>
      <c r="BR123" s="1099"/>
      <c r="BS123" s="1099"/>
      <c r="BT123" s="1099"/>
      <c r="BU123" s="1099"/>
      <c r="BV123" s="1099">
        <v>15079380</v>
      </c>
      <c r="BW123" s="1099"/>
      <c r="BX123" s="1099"/>
      <c r="BY123" s="1099"/>
      <c r="BZ123" s="1099"/>
      <c r="CA123" s="1099">
        <v>13978034</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121</v>
      </c>
      <c r="DH123" s="994"/>
      <c r="DI123" s="994"/>
      <c r="DJ123" s="994"/>
      <c r="DK123" s="995"/>
      <c r="DL123" s="996" t="s">
        <v>121</v>
      </c>
      <c r="DM123" s="994"/>
      <c r="DN123" s="994"/>
      <c r="DO123" s="994"/>
      <c r="DP123" s="995"/>
      <c r="DQ123" s="996" t="s">
        <v>121</v>
      </c>
      <c r="DR123" s="994"/>
      <c r="DS123" s="994"/>
      <c r="DT123" s="994"/>
      <c r="DU123" s="995"/>
      <c r="DV123" s="997" t="s">
        <v>121</v>
      </c>
      <c r="DW123" s="998"/>
      <c r="DX123" s="998"/>
      <c r="DY123" s="998"/>
      <c r="DZ123" s="999"/>
    </row>
    <row r="124" spans="1:130" s="212" customFormat="1" ht="26.25" customHeight="1" thickBot="1" x14ac:dyDescent="0.25">
      <c r="A124" s="1092"/>
      <c r="B124" s="984"/>
      <c r="C124" s="957" t="s">
        <v>439</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121</v>
      </c>
      <c r="AB124" s="994"/>
      <c r="AC124" s="994"/>
      <c r="AD124" s="994"/>
      <c r="AE124" s="995"/>
      <c r="AF124" s="996" t="s">
        <v>121</v>
      </c>
      <c r="AG124" s="994"/>
      <c r="AH124" s="994"/>
      <c r="AI124" s="994"/>
      <c r="AJ124" s="995"/>
      <c r="AK124" s="996" t="s">
        <v>121</v>
      </c>
      <c r="AL124" s="994"/>
      <c r="AM124" s="994"/>
      <c r="AN124" s="994"/>
      <c r="AO124" s="995"/>
      <c r="AP124" s="997" t="s">
        <v>121</v>
      </c>
      <c r="AQ124" s="998"/>
      <c r="AR124" s="998"/>
      <c r="AS124" s="998"/>
      <c r="AT124" s="999"/>
      <c r="AU124" s="1094" t="s">
        <v>451</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32.6</v>
      </c>
      <c r="BR124" s="1062"/>
      <c r="BS124" s="1062"/>
      <c r="BT124" s="1062"/>
      <c r="BU124" s="1062"/>
      <c r="BV124" s="1062">
        <v>24.2</v>
      </c>
      <c r="BW124" s="1062"/>
      <c r="BX124" s="1062"/>
      <c r="BY124" s="1062"/>
      <c r="BZ124" s="1062"/>
      <c r="CA124" s="1062">
        <v>23.6</v>
      </c>
      <c r="CB124" s="1062"/>
      <c r="CC124" s="1062"/>
      <c r="CD124" s="1062"/>
      <c r="CE124" s="1062"/>
      <c r="CF124" s="1063"/>
      <c r="CG124" s="1064"/>
      <c r="CH124" s="1064"/>
      <c r="CI124" s="1064"/>
      <c r="CJ124" s="1065"/>
      <c r="CK124" s="1047"/>
      <c r="CL124" s="1047"/>
      <c r="CM124" s="1047"/>
      <c r="CN124" s="1047"/>
      <c r="CO124" s="1048"/>
      <c r="CP124" s="1054" t="s">
        <v>452</v>
      </c>
      <c r="CQ124" s="1055"/>
      <c r="CR124" s="1055"/>
      <c r="CS124" s="1055"/>
      <c r="CT124" s="1055"/>
      <c r="CU124" s="1055"/>
      <c r="CV124" s="1055"/>
      <c r="CW124" s="1055"/>
      <c r="CX124" s="1055"/>
      <c r="CY124" s="1055"/>
      <c r="CZ124" s="1055"/>
      <c r="DA124" s="1055"/>
      <c r="DB124" s="1055"/>
      <c r="DC124" s="1055"/>
      <c r="DD124" s="1055"/>
      <c r="DE124" s="1055"/>
      <c r="DF124" s="1056"/>
      <c r="DG124" s="1039">
        <v>96483</v>
      </c>
      <c r="DH124" s="1021"/>
      <c r="DI124" s="1021"/>
      <c r="DJ124" s="1021"/>
      <c r="DK124" s="1022"/>
      <c r="DL124" s="1020">
        <v>81403</v>
      </c>
      <c r="DM124" s="1021"/>
      <c r="DN124" s="1021"/>
      <c r="DO124" s="1021"/>
      <c r="DP124" s="1022"/>
      <c r="DQ124" s="1020" t="s">
        <v>121</v>
      </c>
      <c r="DR124" s="1021"/>
      <c r="DS124" s="1021"/>
      <c r="DT124" s="1021"/>
      <c r="DU124" s="1022"/>
      <c r="DV124" s="1023" t="s">
        <v>121</v>
      </c>
      <c r="DW124" s="1024"/>
      <c r="DX124" s="1024"/>
      <c r="DY124" s="1024"/>
      <c r="DZ124" s="1025"/>
    </row>
    <row r="125" spans="1:130" s="212" customFormat="1" ht="26.25" customHeight="1" x14ac:dyDescent="0.2">
      <c r="A125" s="1092"/>
      <c r="B125" s="984"/>
      <c r="C125" s="957" t="s">
        <v>441</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121</v>
      </c>
      <c r="AB125" s="994"/>
      <c r="AC125" s="994"/>
      <c r="AD125" s="994"/>
      <c r="AE125" s="995"/>
      <c r="AF125" s="996" t="s">
        <v>121</v>
      </c>
      <c r="AG125" s="994"/>
      <c r="AH125" s="994"/>
      <c r="AI125" s="994"/>
      <c r="AJ125" s="995"/>
      <c r="AK125" s="996" t="s">
        <v>121</v>
      </c>
      <c r="AL125" s="994"/>
      <c r="AM125" s="994"/>
      <c r="AN125" s="994"/>
      <c r="AO125" s="995"/>
      <c r="AP125" s="997" t="s">
        <v>121</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453</v>
      </c>
      <c r="CL125" s="1042"/>
      <c r="CM125" s="1042"/>
      <c r="CN125" s="1042"/>
      <c r="CO125" s="1043"/>
      <c r="CP125" s="964" t="s">
        <v>454</v>
      </c>
      <c r="CQ125" s="932"/>
      <c r="CR125" s="932"/>
      <c r="CS125" s="932"/>
      <c r="CT125" s="932"/>
      <c r="CU125" s="932"/>
      <c r="CV125" s="932"/>
      <c r="CW125" s="932"/>
      <c r="CX125" s="932"/>
      <c r="CY125" s="932"/>
      <c r="CZ125" s="932"/>
      <c r="DA125" s="932"/>
      <c r="DB125" s="932"/>
      <c r="DC125" s="932"/>
      <c r="DD125" s="932"/>
      <c r="DE125" s="932"/>
      <c r="DF125" s="933"/>
      <c r="DG125" s="965" t="s">
        <v>121</v>
      </c>
      <c r="DH125" s="966"/>
      <c r="DI125" s="966"/>
      <c r="DJ125" s="966"/>
      <c r="DK125" s="966"/>
      <c r="DL125" s="966" t="s">
        <v>121</v>
      </c>
      <c r="DM125" s="966"/>
      <c r="DN125" s="966"/>
      <c r="DO125" s="966"/>
      <c r="DP125" s="966"/>
      <c r="DQ125" s="966" t="s">
        <v>121</v>
      </c>
      <c r="DR125" s="966"/>
      <c r="DS125" s="966"/>
      <c r="DT125" s="966"/>
      <c r="DU125" s="966"/>
      <c r="DV125" s="967" t="s">
        <v>121</v>
      </c>
      <c r="DW125" s="967"/>
      <c r="DX125" s="967"/>
      <c r="DY125" s="967"/>
      <c r="DZ125" s="968"/>
    </row>
    <row r="126" spans="1:130" s="212" customFormat="1" ht="26.25" customHeight="1" thickBot="1" x14ac:dyDescent="0.25">
      <c r="A126" s="1092"/>
      <c r="B126" s="984"/>
      <c r="C126" s="957" t="s">
        <v>443</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2378</v>
      </c>
      <c r="AB126" s="994"/>
      <c r="AC126" s="994"/>
      <c r="AD126" s="994"/>
      <c r="AE126" s="995"/>
      <c r="AF126" s="996">
        <v>2377</v>
      </c>
      <c r="AG126" s="994"/>
      <c r="AH126" s="994"/>
      <c r="AI126" s="994"/>
      <c r="AJ126" s="995"/>
      <c r="AK126" s="996">
        <v>2377</v>
      </c>
      <c r="AL126" s="994"/>
      <c r="AM126" s="994"/>
      <c r="AN126" s="994"/>
      <c r="AO126" s="995"/>
      <c r="AP126" s="997">
        <v>0</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455</v>
      </c>
      <c r="CQ126" s="958"/>
      <c r="CR126" s="958"/>
      <c r="CS126" s="958"/>
      <c r="CT126" s="958"/>
      <c r="CU126" s="958"/>
      <c r="CV126" s="958"/>
      <c r="CW126" s="958"/>
      <c r="CX126" s="958"/>
      <c r="CY126" s="958"/>
      <c r="CZ126" s="958"/>
      <c r="DA126" s="958"/>
      <c r="DB126" s="958"/>
      <c r="DC126" s="958"/>
      <c r="DD126" s="958"/>
      <c r="DE126" s="958"/>
      <c r="DF126" s="959"/>
      <c r="DG126" s="960" t="s">
        <v>121</v>
      </c>
      <c r="DH126" s="961"/>
      <c r="DI126" s="961"/>
      <c r="DJ126" s="961"/>
      <c r="DK126" s="961"/>
      <c r="DL126" s="961" t="s">
        <v>121</v>
      </c>
      <c r="DM126" s="961"/>
      <c r="DN126" s="961"/>
      <c r="DO126" s="961"/>
      <c r="DP126" s="961"/>
      <c r="DQ126" s="961" t="s">
        <v>121</v>
      </c>
      <c r="DR126" s="961"/>
      <c r="DS126" s="961"/>
      <c r="DT126" s="961"/>
      <c r="DU126" s="961"/>
      <c r="DV126" s="962" t="s">
        <v>121</v>
      </c>
      <c r="DW126" s="962"/>
      <c r="DX126" s="962"/>
      <c r="DY126" s="962"/>
      <c r="DZ126" s="963"/>
    </row>
    <row r="127" spans="1:130" s="212" customFormat="1" ht="26.25" customHeight="1" x14ac:dyDescent="0.2">
      <c r="A127" s="1093"/>
      <c r="B127" s="986"/>
      <c r="C127" s="1008" t="s">
        <v>456</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121</v>
      </c>
      <c r="AB127" s="994"/>
      <c r="AC127" s="994"/>
      <c r="AD127" s="994"/>
      <c r="AE127" s="995"/>
      <c r="AF127" s="996" t="s">
        <v>121</v>
      </c>
      <c r="AG127" s="994"/>
      <c r="AH127" s="994"/>
      <c r="AI127" s="994"/>
      <c r="AJ127" s="995"/>
      <c r="AK127" s="996" t="s">
        <v>121</v>
      </c>
      <c r="AL127" s="994"/>
      <c r="AM127" s="994"/>
      <c r="AN127" s="994"/>
      <c r="AO127" s="995"/>
      <c r="AP127" s="997" t="s">
        <v>121</v>
      </c>
      <c r="AQ127" s="998"/>
      <c r="AR127" s="998"/>
      <c r="AS127" s="998"/>
      <c r="AT127" s="999"/>
      <c r="AU127" s="214"/>
      <c r="AV127" s="214"/>
      <c r="AW127" s="214"/>
      <c r="AX127" s="1066" t="s">
        <v>457</v>
      </c>
      <c r="AY127" s="1067"/>
      <c r="AZ127" s="1067"/>
      <c r="BA127" s="1067"/>
      <c r="BB127" s="1067"/>
      <c r="BC127" s="1067"/>
      <c r="BD127" s="1067"/>
      <c r="BE127" s="1068"/>
      <c r="BF127" s="1069" t="s">
        <v>458</v>
      </c>
      <c r="BG127" s="1067"/>
      <c r="BH127" s="1067"/>
      <c r="BI127" s="1067"/>
      <c r="BJ127" s="1067"/>
      <c r="BK127" s="1067"/>
      <c r="BL127" s="1068"/>
      <c r="BM127" s="1069" t="s">
        <v>459</v>
      </c>
      <c r="BN127" s="1067"/>
      <c r="BO127" s="1067"/>
      <c r="BP127" s="1067"/>
      <c r="BQ127" s="1067"/>
      <c r="BR127" s="1067"/>
      <c r="BS127" s="1068"/>
      <c r="BT127" s="1069" t="s">
        <v>460</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461</v>
      </c>
      <c r="CQ127" s="958"/>
      <c r="CR127" s="958"/>
      <c r="CS127" s="958"/>
      <c r="CT127" s="958"/>
      <c r="CU127" s="958"/>
      <c r="CV127" s="958"/>
      <c r="CW127" s="958"/>
      <c r="CX127" s="958"/>
      <c r="CY127" s="958"/>
      <c r="CZ127" s="958"/>
      <c r="DA127" s="958"/>
      <c r="DB127" s="958"/>
      <c r="DC127" s="958"/>
      <c r="DD127" s="958"/>
      <c r="DE127" s="958"/>
      <c r="DF127" s="959"/>
      <c r="DG127" s="960" t="s">
        <v>121</v>
      </c>
      <c r="DH127" s="961"/>
      <c r="DI127" s="961"/>
      <c r="DJ127" s="961"/>
      <c r="DK127" s="961"/>
      <c r="DL127" s="961" t="s">
        <v>121</v>
      </c>
      <c r="DM127" s="961"/>
      <c r="DN127" s="961"/>
      <c r="DO127" s="961"/>
      <c r="DP127" s="961"/>
      <c r="DQ127" s="961" t="s">
        <v>121</v>
      </c>
      <c r="DR127" s="961"/>
      <c r="DS127" s="961"/>
      <c r="DT127" s="961"/>
      <c r="DU127" s="961"/>
      <c r="DV127" s="962" t="s">
        <v>121</v>
      </c>
      <c r="DW127" s="962"/>
      <c r="DX127" s="962"/>
      <c r="DY127" s="962"/>
      <c r="DZ127" s="963"/>
    </row>
    <row r="128" spans="1:130" s="212" customFormat="1" ht="26.25" customHeight="1" thickBot="1" x14ac:dyDescent="0.25">
      <c r="A128" s="1076" t="s">
        <v>462</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463</v>
      </c>
      <c r="X128" s="1078"/>
      <c r="Y128" s="1078"/>
      <c r="Z128" s="1079"/>
      <c r="AA128" s="1080">
        <v>130197</v>
      </c>
      <c r="AB128" s="1081"/>
      <c r="AC128" s="1081"/>
      <c r="AD128" s="1081"/>
      <c r="AE128" s="1082"/>
      <c r="AF128" s="1083">
        <v>151211</v>
      </c>
      <c r="AG128" s="1081"/>
      <c r="AH128" s="1081"/>
      <c r="AI128" s="1081"/>
      <c r="AJ128" s="1082"/>
      <c r="AK128" s="1083">
        <v>146646</v>
      </c>
      <c r="AL128" s="1081"/>
      <c r="AM128" s="1081"/>
      <c r="AN128" s="1081"/>
      <c r="AO128" s="1082"/>
      <c r="AP128" s="1084"/>
      <c r="AQ128" s="1085"/>
      <c r="AR128" s="1085"/>
      <c r="AS128" s="1085"/>
      <c r="AT128" s="1086"/>
      <c r="AU128" s="214"/>
      <c r="AV128" s="214"/>
      <c r="AW128" s="214"/>
      <c r="AX128" s="931" t="s">
        <v>464</v>
      </c>
      <c r="AY128" s="932"/>
      <c r="AZ128" s="932"/>
      <c r="BA128" s="932"/>
      <c r="BB128" s="932"/>
      <c r="BC128" s="932"/>
      <c r="BD128" s="932"/>
      <c r="BE128" s="933"/>
      <c r="BF128" s="1087" t="s">
        <v>121</v>
      </c>
      <c r="BG128" s="1088"/>
      <c r="BH128" s="1088"/>
      <c r="BI128" s="1088"/>
      <c r="BJ128" s="1088"/>
      <c r="BK128" s="1088"/>
      <c r="BL128" s="1089"/>
      <c r="BM128" s="1087">
        <v>13.68</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465</v>
      </c>
      <c r="CQ128" s="761"/>
      <c r="CR128" s="761"/>
      <c r="CS128" s="761"/>
      <c r="CT128" s="761"/>
      <c r="CU128" s="761"/>
      <c r="CV128" s="761"/>
      <c r="CW128" s="761"/>
      <c r="CX128" s="761"/>
      <c r="CY128" s="761"/>
      <c r="CZ128" s="761"/>
      <c r="DA128" s="761"/>
      <c r="DB128" s="761"/>
      <c r="DC128" s="761"/>
      <c r="DD128" s="761"/>
      <c r="DE128" s="761"/>
      <c r="DF128" s="1071"/>
      <c r="DG128" s="1072" t="s">
        <v>121</v>
      </c>
      <c r="DH128" s="1073"/>
      <c r="DI128" s="1073"/>
      <c r="DJ128" s="1073"/>
      <c r="DK128" s="1073"/>
      <c r="DL128" s="1073" t="s">
        <v>121</v>
      </c>
      <c r="DM128" s="1073"/>
      <c r="DN128" s="1073"/>
      <c r="DO128" s="1073"/>
      <c r="DP128" s="1073"/>
      <c r="DQ128" s="1073" t="s">
        <v>121</v>
      </c>
      <c r="DR128" s="1073"/>
      <c r="DS128" s="1073"/>
      <c r="DT128" s="1073"/>
      <c r="DU128" s="1073"/>
      <c r="DV128" s="1074" t="s">
        <v>121</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466</v>
      </c>
      <c r="X129" s="1106"/>
      <c r="Y129" s="1106"/>
      <c r="Z129" s="1107"/>
      <c r="AA129" s="993">
        <v>8062822</v>
      </c>
      <c r="AB129" s="994"/>
      <c r="AC129" s="994"/>
      <c r="AD129" s="994"/>
      <c r="AE129" s="995"/>
      <c r="AF129" s="996">
        <v>8096223</v>
      </c>
      <c r="AG129" s="994"/>
      <c r="AH129" s="994"/>
      <c r="AI129" s="994"/>
      <c r="AJ129" s="995"/>
      <c r="AK129" s="996">
        <v>8291975</v>
      </c>
      <c r="AL129" s="994"/>
      <c r="AM129" s="994"/>
      <c r="AN129" s="994"/>
      <c r="AO129" s="995"/>
      <c r="AP129" s="1108"/>
      <c r="AQ129" s="1109"/>
      <c r="AR129" s="1109"/>
      <c r="AS129" s="1109"/>
      <c r="AT129" s="1110"/>
      <c r="AU129" s="215"/>
      <c r="AV129" s="215"/>
      <c r="AW129" s="215"/>
      <c r="AX129" s="1100" t="s">
        <v>467</v>
      </c>
      <c r="AY129" s="958"/>
      <c r="AZ129" s="958"/>
      <c r="BA129" s="958"/>
      <c r="BB129" s="958"/>
      <c r="BC129" s="958"/>
      <c r="BD129" s="958"/>
      <c r="BE129" s="959"/>
      <c r="BF129" s="1101" t="s">
        <v>121</v>
      </c>
      <c r="BG129" s="1102"/>
      <c r="BH129" s="1102"/>
      <c r="BI129" s="1102"/>
      <c r="BJ129" s="1102"/>
      <c r="BK129" s="1102"/>
      <c r="BL129" s="1103"/>
      <c r="BM129" s="1101">
        <v>18.68</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468</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469</v>
      </c>
      <c r="X130" s="1106"/>
      <c r="Y130" s="1106"/>
      <c r="Z130" s="1107"/>
      <c r="AA130" s="993">
        <v>974286</v>
      </c>
      <c r="AB130" s="994"/>
      <c r="AC130" s="994"/>
      <c r="AD130" s="994"/>
      <c r="AE130" s="995"/>
      <c r="AF130" s="996">
        <v>920247</v>
      </c>
      <c r="AG130" s="994"/>
      <c r="AH130" s="994"/>
      <c r="AI130" s="994"/>
      <c r="AJ130" s="995"/>
      <c r="AK130" s="996">
        <v>898585</v>
      </c>
      <c r="AL130" s="994"/>
      <c r="AM130" s="994"/>
      <c r="AN130" s="994"/>
      <c r="AO130" s="995"/>
      <c r="AP130" s="1108"/>
      <c r="AQ130" s="1109"/>
      <c r="AR130" s="1109"/>
      <c r="AS130" s="1109"/>
      <c r="AT130" s="1110"/>
      <c r="AU130" s="215"/>
      <c r="AV130" s="215"/>
      <c r="AW130" s="215"/>
      <c r="AX130" s="1100" t="s">
        <v>470</v>
      </c>
      <c r="AY130" s="958"/>
      <c r="AZ130" s="958"/>
      <c r="BA130" s="958"/>
      <c r="BB130" s="958"/>
      <c r="BC130" s="958"/>
      <c r="BD130" s="958"/>
      <c r="BE130" s="959"/>
      <c r="BF130" s="1136">
        <v>5.4</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471</v>
      </c>
      <c r="X131" s="1143"/>
      <c r="Y131" s="1143"/>
      <c r="Z131" s="1144"/>
      <c r="AA131" s="1039">
        <v>7088536</v>
      </c>
      <c r="AB131" s="1021"/>
      <c r="AC131" s="1021"/>
      <c r="AD131" s="1021"/>
      <c r="AE131" s="1022"/>
      <c r="AF131" s="1020">
        <v>7175976</v>
      </c>
      <c r="AG131" s="1021"/>
      <c r="AH131" s="1021"/>
      <c r="AI131" s="1021"/>
      <c r="AJ131" s="1022"/>
      <c r="AK131" s="1020">
        <v>7393390</v>
      </c>
      <c r="AL131" s="1021"/>
      <c r="AM131" s="1021"/>
      <c r="AN131" s="1021"/>
      <c r="AO131" s="1022"/>
      <c r="AP131" s="1145"/>
      <c r="AQ131" s="1146"/>
      <c r="AR131" s="1146"/>
      <c r="AS131" s="1146"/>
      <c r="AT131" s="1147"/>
      <c r="AU131" s="215"/>
      <c r="AV131" s="215"/>
      <c r="AW131" s="215"/>
      <c r="AX131" s="1118" t="s">
        <v>472</v>
      </c>
      <c r="AY131" s="761"/>
      <c r="AZ131" s="761"/>
      <c r="BA131" s="761"/>
      <c r="BB131" s="761"/>
      <c r="BC131" s="761"/>
      <c r="BD131" s="761"/>
      <c r="BE131" s="1071"/>
      <c r="BF131" s="1119">
        <v>23.6</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473</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474</v>
      </c>
      <c r="W132" s="1129"/>
      <c r="X132" s="1129"/>
      <c r="Y132" s="1129"/>
      <c r="Z132" s="1130"/>
      <c r="AA132" s="1131">
        <v>5.6511112199999998</v>
      </c>
      <c r="AB132" s="1132"/>
      <c r="AC132" s="1132"/>
      <c r="AD132" s="1132"/>
      <c r="AE132" s="1133"/>
      <c r="AF132" s="1134">
        <v>5.977917283</v>
      </c>
      <c r="AG132" s="1132"/>
      <c r="AH132" s="1132"/>
      <c r="AI132" s="1132"/>
      <c r="AJ132" s="1133"/>
      <c r="AK132" s="1134">
        <v>4.8305187610000004</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475</v>
      </c>
      <c r="W133" s="1112"/>
      <c r="X133" s="1112"/>
      <c r="Y133" s="1112"/>
      <c r="Z133" s="1113"/>
      <c r="AA133" s="1114">
        <v>5.8</v>
      </c>
      <c r="AB133" s="1115"/>
      <c r="AC133" s="1115"/>
      <c r="AD133" s="1115"/>
      <c r="AE133" s="1116"/>
      <c r="AF133" s="1114">
        <v>5.7</v>
      </c>
      <c r="AG133" s="1115"/>
      <c r="AH133" s="1115"/>
      <c r="AI133" s="1115"/>
      <c r="AJ133" s="1116"/>
      <c r="AK133" s="1114">
        <v>5.4</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yJU+aqcqrfoPGKW9H2qeqzOJ5sf6jkeR2LbpyFb3VV+yMutk3Ndl1dLbkTQZmxQL2fVo6QPs83o1iWdlxN0Rg==" saltValue="zIo0i0m2eFvDumF5PsCtw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4y0EmvzBFOHAqH33nEjdPvxYac0NvPmczE5QGEwVoyeoJn5SR5c3IDy+SlWa1FawyzUMLjNNwH59sJ9syFQkg==" saltValue="+qJ4LKLvjYJD3Cb4WBTHD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LruT4FbjOkaTc1PHoyGbK4oqJTa/ziM3r7j+aHb5gB70gDfTH9IrXEYlJpxzkcNeuNyH4ajzImLGIstWcEH+w==" saltValue="x85HKb9Q+pwAD6w/KWC+V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49" t="s">
        <v>479</v>
      </c>
      <c r="AP7" s="253"/>
      <c r="AQ7" s="254" t="s">
        <v>480</v>
      </c>
      <c r="AR7" s="255"/>
    </row>
    <row r="8" spans="1:46" ht="13.2" x14ac:dyDescent="0.2">
      <c r="A8" s="247"/>
      <c r="AK8" s="256"/>
      <c r="AL8" s="257"/>
      <c r="AM8" s="257"/>
      <c r="AN8" s="258"/>
      <c r="AO8" s="1150"/>
      <c r="AP8" s="259" t="s">
        <v>481</v>
      </c>
      <c r="AQ8" s="260" t="s">
        <v>482</v>
      </c>
      <c r="AR8" s="261" t="s">
        <v>483</v>
      </c>
    </row>
    <row r="9" spans="1:46" ht="13.2" x14ac:dyDescent="0.2">
      <c r="A9" s="247"/>
      <c r="AK9" s="1151" t="s">
        <v>484</v>
      </c>
      <c r="AL9" s="1152"/>
      <c r="AM9" s="1152"/>
      <c r="AN9" s="1153"/>
      <c r="AO9" s="262">
        <v>3337092</v>
      </c>
      <c r="AP9" s="262">
        <v>111642</v>
      </c>
      <c r="AQ9" s="263">
        <v>99044</v>
      </c>
      <c r="AR9" s="264">
        <v>12.7</v>
      </c>
    </row>
    <row r="10" spans="1:46" ht="13.5" customHeight="1" x14ac:dyDescent="0.2">
      <c r="A10" s="247"/>
      <c r="AK10" s="1151" t="s">
        <v>485</v>
      </c>
      <c r="AL10" s="1152"/>
      <c r="AM10" s="1152"/>
      <c r="AN10" s="1153"/>
      <c r="AO10" s="265">
        <v>85625</v>
      </c>
      <c r="AP10" s="265">
        <v>2865</v>
      </c>
      <c r="AQ10" s="266">
        <v>12597</v>
      </c>
      <c r="AR10" s="267">
        <v>-77.3</v>
      </c>
    </row>
    <row r="11" spans="1:46" ht="13.5" customHeight="1" x14ac:dyDescent="0.2">
      <c r="A11" s="247"/>
      <c r="AK11" s="1151" t="s">
        <v>486</v>
      </c>
      <c r="AL11" s="1152"/>
      <c r="AM11" s="1152"/>
      <c r="AN11" s="1153"/>
      <c r="AO11" s="265">
        <v>6768</v>
      </c>
      <c r="AP11" s="265">
        <v>226</v>
      </c>
      <c r="AQ11" s="266">
        <v>1194</v>
      </c>
      <c r="AR11" s="267">
        <v>-81.099999999999994</v>
      </c>
    </row>
    <row r="12" spans="1:46" ht="13.5" customHeight="1" x14ac:dyDescent="0.2">
      <c r="A12" s="247"/>
      <c r="AK12" s="1151" t="s">
        <v>487</v>
      </c>
      <c r="AL12" s="1152"/>
      <c r="AM12" s="1152"/>
      <c r="AN12" s="1153"/>
      <c r="AO12" s="265" t="s">
        <v>488</v>
      </c>
      <c r="AP12" s="265" t="s">
        <v>488</v>
      </c>
      <c r="AQ12" s="266">
        <v>18</v>
      </c>
      <c r="AR12" s="267" t="s">
        <v>488</v>
      </c>
    </row>
    <row r="13" spans="1:46" ht="13.5" customHeight="1" x14ac:dyDescent="0.2">
      <c r="A13" s="247"/>
      <c r="AK13" s="1151" t="s">
        <v>489</v>
      </c>
      <c r="AL13" s="1152"/>
      <c r="AM13" s="1152"/>
      <c r="AN13" s="1153"/>
      <c r="AO13" s="265">
        <v>72505</v>
      </c>
      <c r="AP13" s="265">
        <v>2426</v>
      </c>
      <c r="AQ13" s="266">
        <v>3890</v>
      </c>
      <c r="AR13" s="267">
        <v>-37.6</v>
      </c>
    </row>
    <row r="14" spans="1:46" ht="13.5" customHeight="1" x14ac:dyDescent="0.2">
      <c r="A14" s="247"/>
      <c r="AK14" s="1151" t="s">
        <v>490</v>
      </c>
      <c r="AL14" s="1152"/>
      <c r="AM14" s="1152"/>
      <c r="AN14" s="1153"/>
      <c r="AO14" s="265" t="s">
        <v>488</v>
      </c>
      <c r="AP14" s="265" t="s">
        <v>488</v>
      </c>
      <c r="AQ14" s="266">
        <v>1837</v>
      </c>
      <c r="AR14" s="267" t="s">
        <v>488</v>
      </c>
    </row>
    <row r="15" spans="1:46" ht="13.5" customHeight="1" x14ac:dyDescent="0.2">
      <c r="A15" s="247"/>
      <c r="AK15" s="1154" t="s">
        <v>491</v>
      </c>
      <c r="AL15" s="1155"/>
      <c r="AM15" s="1155"/>
      <c r="AN15" s="1156"/>
      <c r="AO15" s="265">
        <v>-169192</v>
      </c>
      <c r="AP15" s="265">
        <v>-5660</v>
      </c>
      <c r="AQ15" s="266">
        <v>-6318</v>
      </c>
      <c r="AR15" s="267">
        <v>-10.4</v>
      </c>
    </row>
    <row r="16" spans="1:46" ht="13.2" x14ac:dyDescent="0.2">
      <c r="A16" s="247"/>
      <c r="AK16" s="1154" t="s">
        <v>177</v>
      </c>
      <c r="AL16" s="1155"/>
      <c r="AM16" s="1155"/>
      <c r="AN16" s="1156"/>
      <c r="AO16" s="265">
        <v>3332798</v>
      </c>
      <c r="AP16" s="265">
        <v>111498</v>
      </c>
      <c r="AQ16" s="266">
        <v>112262</v>
      </c>
      <c r="AR16" s="267">
        <v>-0.7</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57" t="s">
        <v>496</v>
      </c>
      <c r="AL21" s="1158"/>
      <c r="AM21" s="1158"/>
      <c r="AN21" s="1159"/>
      <c r="AO21" s="277">
        <v>8.6300000000000008</v>
      </c>
      <c r="AP21" s="278">
        <v>9.26</v>
      </c>
      <c r="AQ21" s="279">
        <v>-0.63</v>
      </c>
      <c r="AS21" s="280"/>
      <c r="AT21" s="276"/>
    </row>
    <row r="22" spans="1:46" s="248" customFormat="1" ht="13.2" x14ac:dyDescent="0.2">
      <c r="A22" s="276"/>
      <c r="AK22" s="1157" t="s">
        <v>497</v>
      </c>
      <c r="AL22" s="1158"/>
      <c r="AM22" s="1158"/>
      <c r="AN22" s="1159"/>
      <c r="AO22" s="281">
        <v>98.5</v>
      </c>
      <c r="AP22" s="282">
        <v>97.3</v>
      </c>
      <c r="AQ22" s="283">
        <v>1.2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498</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49" t="s">
        <v>479</v>
      </c>
      <c r="AP30" s="253"/>
      <c r="AQ30" s="254" t="s">
        <v>480</v>
      </c>
      <c r="AR30" s="255"/>
    </row>
    <row r="31" spans="1:46" ht="13.2" x14ac:dyDescent="0.2">
      <c r="A31" s="247"/>
      <c r="AK31" s="256"/>
      <c r="AL31" s="257"/>
      <c r="AM31" s="257"/>
      <c r="AN31" s="258"/>
      <c r="AO31" s="1150"/>
      <c r="AP31" s="259" t="s">
        <v>481</v>
      </c>
      <c r="AQ31" s="260" t="s">
        <v>482</v>
      </c>
      <c r="AR31" s="261" t="s">
        <v>483</v>
      </c>
    </row>
    <row r="32" spans="1:46" ht="27" customHeight="1" x14ac:dyDescent="0.2">
      <c r="A32" s="247"/>
      <c r="AK32" s="1165" t="s">
        <v>501</v>
      </c>
      <c r="AL32" s="1166"/>
      <c r="AM32" s="1166"/>
      <c r="AN32" s="1167"/>
      <c r="AO32" s="291">
        <v>1033381</v>
      </c>
      <c r="AP32" s="291">
        <v>34572</v>
      </c>
      <c r="AQ32" s="292">
        <v>60713</v>
      </c>
      <c r="AR32" s="293">
        <v>-43.1</v>
      </c>
    </row>
    <row r="33" spans="1:46" ht="13.5" customHeight="1" x14ac:dyDescent="0.2">
      <c r="A33" s="247"/>
      <c r="AK33" s="1165" t="s">
        <v>502</v>
      </c>
      <c r="AL33" s="1166"/>
      <c r="AM33" s="1166"/>
      <c r="AN33" s="1167"/>
      <c r="AO33" s="291" t="s">
        <v>488</v>
      </c>
      <c r="AP33" s="291" t="s">
        <v>488</v>
      </c>
      <c r="AQ33" s="292" t="s">
        <v>488</v>
      </c>
      <c r="AR33" s="293" t="s">
        <v>488</v>
      </c>
    </row>
    <row r="34" spans="1:46" ht="27" customHeight="1" x14ac:dyDescent="0.2">
      <c r="A34" s="247"/>
      <c r="AK34" s="1165" t="s">
        <v>503</v>
      </c>
      <c r="AL34" s="1166"/>
      <c r="AM34" s="1166"/>
      <c r="AN34" s="1167"/>
      <c r="AO34" s="291" t="s">
        <v>488</v>
      </c>
      <c r="AP34" s="291" t="s">
        <v>488</v>
      </c>
      <c r="AQ34" s="292" t="s">
        <v>488</v>
      </c>
      <c r="AR34" s="293" t="s">
        <v>488</v>
      </c>
    </row>
    <row r="35" spans="1:46" ht="27" customHeight="1" x14ac:dyDescent="0.2">
      <c r="A35" s="247"/>
      <c r="AK35" s="1165" t="s">
        <v>504</v>
      </c>
      <c r="AL35" s="1166"/>
      <c r="AM35" s="1166"/>
      <c r="AN35" s="1167"/>
      <c r="AO35" s="291">
        <v>352896</v>
      </c>
      <c r="AP35" s="291">
        <v>11806</v>
      </c>
      <c r="AQ35" s="292">
        <v>14168</v>
      </c>
      <c r="AR35" s="293">
        <v>-16.7</v>
      </c>
    </row>
    <row r="36" spans="1:46" ht="27" customHeight="1" x14ac:dyDescent="0.2">
      <c r="A36" s="247"/>
      <c r="AK36" s="1165" t="s">
        <v>505</v>
      </c>
      <c r="AL36" s="1166"/>
      <c r="AM36" s="1166"/>
      <c r="AN36" s="1167"/>
      <c r="AO36" s="291">
        <v>13713</v>
      </c>
      <c r="AP36" s="291">
        <v>459</v>
      </c>
      <c r="AQ36" s="292">
        <v>2586</v>
      </c>
      <c r="AR36" s="293">
        <v>-82.3</v>
      </c>
    </row>
    <row r="37" spans="1:46" ht="13.5" customHeight="1" x14ac:dyDescent="0.2">
      <c r="A37" s="247"/>
      <c r="AK37" s="1165" t="s">
        <v>506</v>
      </c>
      <c r="AL37" s="1166"/>
      <c r="AM37" s="1166"/>
      <c r="AN37" s="1167"/>
      <c r="AO37" s="291">
        <v>2380</v>
      </c>
      <c r="AP37" s="291">
        <v>80</v>
      </c>
      <c r="AQ37" s="292">
        <v>189</v>
      </c>
      <c r="AR37" s="293">
        <v>-57.7</v>
      </c>
    </row>
    <row r="38" spans="1:46" ht="27" customHeight="1" x14ac:dyDescent="0.2">
      <c r="A38" s="247"/>
      <c r="AK38" s="1168" t="s">
        <v>507</v>
      </c>
      <c r="AL38" s="1169"/>
      <c r="AM38" s="1169"/>
      <c r="AN38" s="1170"/>
      <c r="AO38" s="294" t="s">
        <v>488</v>
      </c>
      <c r="AP38" s="294" t="s">
        <v>488</v>
      </c>
      <c r="AQ38" s="295">
        <v>8</v>
      </c>
      <c r="AR38" s="283" t="s">
        <v>488</v>
      </c>
      <c r="AS38" s="290"/>
    </row>
    <row r="39" spans="1:46" ht="13.2" x14ac:dyDescent="0.2">
      <c r="A39" s="247"/>
      <c r="AK39" s="1168" t="s">
        <v>508</v>
      </c>
      <c r="AL39" s="1169"/>
      <c r="AM39" s="1169"/>
      <c r="AN39" s="1170"/>
      <c r="AO39" s="291">
        <v>-146646</v>
      </c>
      <c r="AP39" s="291">
        <v>-4906</v>
      </c>
      <c r="AQ39" s="292">
        <v>-5399</v>
      </c>
      <c r="AR39" s="293">
        <v>-9.1</v>
      </c>
      <c r="AS39" s="290"/>
    </row>
    <row r="40" spans="1:46" ht="27" customHeight="1" x14ac:dyDescent="0.2">
      <c r="A40" s="247"/>
      <c r="AK40" s="1165" t="s">
        <v>509</v>
      </c>
      <c r="AL40" s="1166"/>
      <c r="AM40" s="1166"/>
      <c r="AN40" s="1167"/>
      <c r="AO40" s="291">
        <v>-898585</v>
      </c>
      <c r="AP40" s="291">
        <v>-30062</v>
      </c>
      <c r="AQ40" s="292">
        <v>-49527</v>
      </c>
      <c r="AR40" s="293">
        <v>-39.299999999999997</v>
      </c>
      <c r="AS40" s="290"/>
    </row>
    <row r="41" spans="1:46" ht="13.2" x14ac:dyDescent="0.2">
      <c r="A41" s="247"/>
      <c r="AK41" s="1171" t="s">
        <v>287</v>
      </c>
      <c r="AL41" s="1172"/>
      <c r="AM41" s="1172"/>
      <c r="AN41" s="1173"/>
      <c r="AO41" s="291">
        <v>357139</v>
      </c>
      <c r="AP41" s="291">
        <v>11948</v>
      </c>
      <c r="AQ41" s="292">
        <v>22738</v>
      </c>
      <c r="AR41" s="293">
        <v>-47.5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60" t="s">
        <v>479</v>
      </c>
      <c r="AN49" s="1162" t="s">
        <v>512</v>
      </c>
      <c r="AO49" s="1163"/>
      <c r="AP49" s="1163"/>
      <c r="AQ49" s="1163"/>
      <c r="AR49" s="1164"/>
    </row>
    <row r="50" spans="1:44" ht="13.2" x14ac:dyDescent="0.2">
      <c r="A50" s="247"/>
      <c r="AK50" s="305"/>
      <c r="AL50" s="306"/>
      <c r="AM50" s="1161"/>
      <c r="AN50" s="307" t="s">
        <v>513</v>
      </c>
      <c r="AO50" s="308" t="s">
        <v>514</v>
      </c>
      <c r="AP50" s="309" t="s">
        <v>515</v>
      </c>
      <c r="AQ50" s="310" t="s">
        <v>516</v>
      </c>
      <c r="AR50" s="311" t="s">
        <v>517</v>
      </c>
    </row>
    <row r="51" spans="1:44" ht="13.2" x14ac:dyDescent="0.2">
      <c r="A51" s="247"/>
      <c r="AK51" s="303" t="s">
        <v>518</v>
      </c>
      <c r="AL51" s="304"/>
      <c r="AM51" s="312">
        <v>1738245</v>
      </c>
      <c r="AN51" s="313">
        <v>55191</v>
      </c>
      <c r="AO51" s="314">
        <v>-27.5</v>
      </c>
      <c r="AP51" s="315">
        <v>84962</v>
      </c>
      <c r="AQ51" s="316">
        <v>7.2</v>
      </c>
      <c r="AR51" s="317">
        <v>-34.700000000000003</v>
      </c>
    </row>
    <row r="52" spans="1:44" ht="13.2" x14ac:dyDescent="0.2">
      <c r="A52" s="247"/>
      <c r="AK52" s="318"/>
      <c r="AL52" s="319" t="s">
        <v>519</v>
      </c>
      <c r="AM52" s="320">
        <v>1536954</v>
      </c>
      <c r="AN52" s="321">
        <v>48800</v>
      </c>
      <c r="AO52" s="322">
        <v>18.600000000000001</v>
      </c>
      <c r="AP52" s="323">
        <v>42793</v>
      </c>
      <c r="AQ52" s="324">
        <v>2.2000000000000002</v>
      </c>
      <c r="AR52" s="325">
        <v>16.399999999999999</v>
      </c>
    </row>
    <row r="53" spans="1:44" ht="13.2" x14ac:dyDescent="0.2">
      <c r="A53" s="247"/>
      <c r="AK53" s="303" t="s">
        <v>520</v>
      </c>
      <c r="AL53" s="304"/>
      <c r="AM53" s="312">
        <v>2908981</v>
      </c>
      <c r="AN53" s="313">
        <v>93726</v>
      </c>
      <c r="AO53" s="314">
        <v>69.8</v>
      </c>
      <c r="AP53" s="315">
        <v>71279</v>
      </c>
      <c r="AQ53" s="316">
        <v>-16.100000000000001</v>
      </c>
      <c r="AR53" s="317">
        <v>85.9</v>
      </c>
    </row>
    <row r="54" spans="1:44" ht="13.2" x14ac:dyDescent="0.2">
      <c r="A54" s="247"/>
      <c r="AK54" s="318"/>
      <c r="AL54" s="319" t="s">
        <v>519</v>
      </c>
      <c r="AM54" s="320">
        <v>2071936</v>
      </c>
      <c r="AN54" s="321">
        <v>66757</v>
      </c>
      <c r="AO54" s="322">
        <v>36.799999999999997</v>
      </c>
      <c r="AP54" s="323">
        <v>36731</v>
      </c>
      <c r="AQ54" s="324">
        <v>-14.2</v>
      </c>
      <c r="AR54" s="325">
        <v>51</v>
      </c>
    </row>
    <row r="55" spans="1:44" ht="13.2" x14ac:dyDescent="0.2">
      <c r="A55" s="247"/>
      <c r="AK55" s="303" t="s">
        <v>521</v>
      </c>
      <c r="AL55" s="304"/>
      <c r="AM55" s="312">
        <v>3131171</v>
      </c>
      <c r="AN55" s="313">
        <v>102052</v>
      </c>
      <c r="AO55" s="314">
        <v>8.9</v>
      </c>
      <c r="AP55" s="315">
        <v>74994</v>
      </c>
      <c r="AQ55" s="316">
        <v>5.2</v>
      </c>
      <c r="AR55" s="317">
        <v>3.7</v>
      </c>
    </row>
    <row r="56" spans="1:44" ht="13.2" x14ac:dyDescent="0.2">
      <c r="A56" s="247"/>
      <c r="AK56" s="318"/>
      <c r="AL56" s="319" t="s">
        <v>519</v>
      </c>
      <c r="AM56" s="320">
        <v>2380091</v>
      </c>
      <c r="AN56" s="321">
        <v>77573</v>
      </c>
      <c r="AO56" s="322">
        <v>16.2</v>
      </c>
      <c r="AP56" s="323">
        <v>36188</v>
      </c>
      <c r="AQ56" s="324">
        <v>-1.5</v>
      </c>
      <c r="AR56" s="325">
        <v>17.7</v>
      </c>
    </row>
    <row r="57" spans="1:44" ht="13.2" x14ac:dyDescent="0.2">
      <c r="A57" s="247"/>
      <c r="AK57" s="303" t="s">
        <v>522</v>
      </c>
      <c r="AL57" s="304"/>
      <c r="AM57" s="312">
        <v>437164</v>
      </c>
      <c r="AN57" s="313">
        <v>14410</v>
      </c>
      <c r="AO57" s="314">
        <v>-85.9</v>
      </c>
      <c r="AP57" s="315">
        <v>71849</v>
      </c>
      <c r="AQ57" s="316">
        <v>-4.2</v>
      </c>
      <c r="AR57" s="317">
        <v>-81.7</v>
      </c>
    </row>
    <row r="58" spans="1:44" ht="13.2" x14ac:dyDescent="0.2">
      <c r="A58" s="247"/>
      <c r="AK58" s="318"/>
      <c r="AL58" s="319" t="s">
        <v>519</v>
      </c>
      <c r="AM58" s="320">
        <v>380283</v>
      </c>
      <c r="AN58" s="321">
        <v>12535</v>
      </c>
      <c r="AO58" s="322">
        <v>-83.8</v>
      </c>
      <c r="AP58" s="323">
        <v>36144</v>
      </c>
      <c r="AQ58" s="324">
        <v>-0.1</v>
      </c>
      <c r="AR58" s="325">
        <v>-83.7</v>
      </c>
    </row>
    <row r="59" spans="1:44" ht="13.2" x14ac:dyDescent="0.2">
      <c r="A59" s="247"/>
      <c r="AK59" s="303" t="s">
        <v>523</v>
      </c>
      <c r="AL59" s="304"/>
      <c r="AM59" s="312">
        <v>865642</v>
      </c>
      <c r="AN59" s="313">
        <v>28960</v>
      </c>
      <c r="AO59" s="314">
        <v>101</v>
      </c>
      <c r="AP59" s="315">
        <v>82962</v>
      </c>
      <c r="AQ59" s="316">
        <v>15.5</v>
      </c>
      <c r="AR59" s="317">
        <v>85.5</v>
      </c>
    </row>
    <row r="60" spans="1:44" ht="13.2" x14ac:dyDescent="0.2">
      <c r="A60" s="247"/>
      <c r="AK60" s="318"/>
      <c r="AL60" s="319" t="s">
        <v>519</v>
      </c>
      <c r="AM60" s="320">
        <v>516106</v>
      </c>
      <c r="AN60" s="321">
        <v>17266</v>
      </c>
      <c r="AO60" s="322">
        <v>37.700000000000003</v>
      </c>
      <c r="AP60" s="323">
        <v>42835</v>
      </c>
      <c r="AQ60" s="324">
        <v>18.5</v>
      </c>
      <c r="AR60" s="325">
        <v>19.2</v>
      </c>
    </row>
    <row r="61" spans="1:44" ht="13.2" x14ac:dyDescent="0.2">
      <c r="A61" s="247"/>
      <c r="AK61" s="303" t="s">
        <v>524</v>
      </c>
      <c r="AL61" s="326"/>
      <c r="AM61" s="312">
        <v>1816241</v>
      </c>
      <c r="AN61" s="313">
        <v>58868</v>
      </c>
      <c r="AO61" s="314">
        <v>13.3</v>
      </c>
      <c r="AP61" s="315">
        <v>77209</v>
      </c>
      <c r="AQ61" s="327">
        <v>1.5</v>
      </c>
      <c r="AR61" s="317">
        <v>11.8</v>
      </c>
    </row>
    <row r="62" spans="1:44" ht="13.2" x14ac:dyDescent="0.2">
      <c r="A62" s="247"/>
      <c r="AK62" s="318"/>
      <c r="AL62" s="319" t="s">
        <v>519</v>
      </c>
      <c r="AM62" s="320">
        <v>1377074</v>
      </c>
      <c r="AN62" s="321">
        <v>44586</v>
      </c>
      <c r="AO62" s="322">
        <v>5.0999999999999996</v>
      </c>
      <c r="AP62" s="323">
        <v>38938</v>
      </c>
      <c r="AQ62" s="324">
        <v>1</v>
      </c>
      <c r="AR62" s="325">
        <v>4.0999999999999996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7ux1SIhMI371xu6fZMEP65ShWE6BqrdGEOZZzDqEozVwrq8KOHh8qEzGWygioeM5I8ISh7ID2CHqfiWCN0/qvQ==" saltValue="VO4JCDM5LFnAswOadsyTF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U2kGkNRcJIl8wXd1SoZBnKKx9Q9dJn1v/bl6tW6zjnyrPyoDB38QE37oX6PU/5C8XtTd/MaiNZ3u6JKBzU1nrQ==" saltValue="Q6+Jhe9mLba3X8bIz+63g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2wVZlfXqstxP2VHgz1Dyoz3Byok5LARVJSEFS9HvWXz6MRdQZTuAY6Xadvi1mJhMAGYz+FTuk99zGtM3s0BSvw==" saltValue="HA0u2DLXekAW8y4yWa+/J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20.6</v>
      </c>
      <c r="G47" s="12">
        <v>18.14</v>
      </c>
      <c r="H47" s="12">
        <v>16.39</v>
      </c>
      <c r="I47" s="12">
        <v>21.4</v>
      </c>
      <c r="J47" s="13">
        <v>18.86</v>
      </c>
    </row>
    <row r="48" spans="2:10" ht="57.75" customHeight="1" x14ac:dyDescent="0.2">
      <c r="B48" s="14"/>
      <c r="C48" s="1176" t="s">
        <v>4</v>
      </c>
      <c r="D48" s="1176"/>
      <c r="E48" s="1177"/>
      <c r="F48" s="15">
        <v>8.7100000000000009</v>
      </c>
      <c r="G48" s="16">
        <v>11.58</v>
      </c>
      <c r="H48" s="16">
        <v>10.38</v>
      </c>
      <c r="I48" s="16">
        <v>9.92</v>
      </c>
      <c r="J48" s="17">
        <v>12.11</v>
      </c>
    </row>
    <row r="49" spans="2:10" ht="57.75" customHeight="1" thickBot="1" x14ac:dyDescent="0.25">
      <c r="B49" s="18"/>
      <c r="C49" s="1178" t="s">
        <v>5</v>
      </c>
      <c r="D49" s="1178"/>
      <c r="E49" s="1179"/>
      <c r="F49" s="19">
        <v>0.67</v>
      </c>
      <c r="G49" s="20">
        <v>1.74</v>
      </c>
      <c r="H49" s="20" t="s">
        <v>531</v>
      </c>
      <c r="I49" s="20">
        <v>4.66</v>
      </c>
      <c r="J49" s="21">
        <v>0.39</v>
      </c>
    </row>
    <row r="50" spans="2:10" ht="13.2" x14ac:dyDescent="0.2"/>
  </sheetData>
  <sheetProtection algorithmName="SHA-512" hashValue="2sAZwOpVFc9zTxIXEEjBc1aVFOqyENOTvFoMq9/dDwI24pYj8UR7gouOw8pR0PaRqtQLtg7W9WH0HPIZkTXsAQ==" saltValue="FkHaKp4NSasOZVqBkR4P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532</v>
      </c>
      <c r="D34" s="1184"/>
      <c r="E34" s="1185"/>
      <c r="F34" s="32">
        <v>8.7100000000000009</v>
      </c>
      <c r="G34" s="33">
        <v>11.58</v>
      </c>
      <c r="H34" s="33">
        <v>10.38</v>
      </c>
      <c r="I34" s="33">
        <v>9.92</v>
      </c>
      <c r="J34" s="34">
        <v>12.1</v>
      </c>
      <c r="K34" s="22"/>
      <c r="L34" s="22"/>
      <c r="M34" s="22"/>
      <c r="N34" s="22"/>
      <c r="O34" s="22"/>
      <c r="P34" s="22"/>
    </row>
    <row r="35" spans="1:16" ht="39" customHeight="1" x14ac:dyDescent="0.2">
      <c r="A35" s="22"/>
      <c r="B35" s="35"/>
      <c r="C35" s="1180" t="s">
        <v>533</v>
      </c>
      <c r="D35" s="1180"/>
      <c r="E35" s="1181"/>
      <c r="F35" s="36">
        <v>1.47</v>
      </c>
      <c r="G35" s="37">
        <v>2.16</v>
      </c>
      <c r="H35" s="37">
        <v>2.4700000000000002</v>
      </c>
      <c r="I35" s="37">
        <v>2.31</v>
      </c>
      <c r="J35" s="38">
        <v>2.0499999999999998</v>
      </c>
      <c r="K35" s="22"/>
      <c r="L35" s="22"/>
      <c r="M35" s="22"/>
      <c r="N35" s="22"/>
      <c r="O35" s="22"/>
      <c r="P35" s="22"/>
    </row>
    <row r="36" spans="1:16" ht="39" customHeight="1" x14ac:dyDescent="0.2">
      <c r="A36" s="22"/>
      <c r="B36" s="35"/>
      <c r="C36" s="1180" t="s">
        <v>534</v>
      </c>
      <c r="D36" s="1180"/>
      <c r="E36" s="1181"/>
      <c r="F36" s="36">
        <v>1.28</v>
      </c>
      <c r="G36" s="37">
        <v>1.26</v>
      </c>
      <c r="H36" s="37">
        <v>0.64</v>
      </c>
      <c r="I36" s="37">
        <v>0.21</v>
      </c>
      <c r="J36" s="38">
        <v>0.47</v>
      </c>
      <c r="K36" s="22"/>
      <c r="L36" s="22"/>
      <c r="M36" s="22"/>
      <c r="N36" s="22"/>
      <c r="O36" s="22"/>
      <c r="P36" s="22"/>
    </row>
    <row r="37" spans="1:16" ht="39" customHeight="1" x14ac:dyDescent="0.2">
      <c r="A37" s="22"/>
      <c r="B37" s="35"/>
      <c r="C37" s="1180" t="s">
        <v>535</v>
      </c>
      <c r="D37" s="1180"/>
      <c r="E37" s="1181"/>
      <c r="F37" s="36">
        <v>1.2</v>
      </c>
      <c r="G37" s="37">
        <v>0.84</v>
      </c>
      <c r="H37" s="37">
        <v>0.91</v>
      </c>
      <c r="I37" s="37">
        <v>0.74</v>
      </c>
      <c r="J37" s="38">
        <v>0.22</v>
      </c>
      <c r="K37" s="22"/>
      <c r="L37" s="22"/>
      <c r="M37" s="22"/>
      <c r="N37" s="22"/>
      <c r="O37" s="22"/>
      <c r="P37" s="22"/>
    </row>
    <row r="38" spans="1:16" ht="39" customHeight="1" x14ac:dyDescent="0.2">
      <c r="A38" s="22"/>
      <c r="B38" s="35"/>
      <c r="C38" s="1180" t="s">
        <v>536</v>
      </c>
      <c r="D38" s="1180"/>
      <c r="E38" s="1181"/>
      <c r="F38" s="36">
        <v>0.06</v>
      </c>
      <c r="G38" s="37">
        <v>0</v>
      </c>
      <c r="H38" s="37">
        <v>0.01</v>
      </c>
      <c r="I38" s="37">
        <v>0.02</v>
      </c>
      <c r="J38" s="38">
        <v>0.05</v>
      </c>
      <c r="K38" s="22"/>
      <c r="L38" s="22"/>
      <c r="M38" s="22"/>
      <c r="N38" s="22"/>
      <c r="O38" s="22"/>
      <c r="P38" s="22"/>
    </row>
    <row r="39" spans="1:16" ht="39" customHeight="1" x14ac:dyDescent="0.2">
      <c r="A39" s="22"/>
      <c r="B39" s="35"/>
      <c r="C39" s="1180" t="s">
        <v>537</v>
      </c>
      <c r="D39" s="1180"/>
      <c r="E39" s="1181"/>
      <c r="F39" s="36">
        <v>0.03</v>
      </c>
      <c r="G39" s="37">
        <v>0</v>
      </c>
      <c r="H39" s="37">
        <v>0.01</v>
      </c>
      <c r="I39" s="37">
        <v>0.01</v>
      </c>
      <c r="J39" s="38">
        <v>0.01</v>
      </c>
      <c r="K39" s="22"/>
      <c r="L39" s="22"/>
      <c r="M39" s="22"/>
      <c r="N39" s="22"/>
      <c r="O39" s="22"/>
      <c r="P39" s="22"/>
    </row>
    <row r="40" spans="1:16" ht="39" customHeight="1" x14ac:dyDescent="0.2">
      <c r="A40" s="22"/>
      <c r="B40" s="35"/>
      <c r="C40" s="1180" t="s">
        <v>538</v>
      </c>
      <c r="D40" s="1180"/>
      <c r="E40" s="1181"/>
      <c r="F40" s="36">
        <v>0</v>
      </c>
      <c r="G40" s="37">
        <v>0</v>
      </c>
      <c r="H40" s="37">
        <v>0</v>
      </c>
      <c r="I40" s="37">
        <v>0</v>
      </c>
      <c r="J40" s="38">
        <v>0</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539</v>
      </c>
      <c r="D42" s="1180"/>
      <c r="E42" s="1181"/>
      <c r="F42" s="36" t="s">
        <v>488</v>
      </c>
      <c r="G42" s="37" t="s">
        <v>488</v>
      </c>
      <c r="H42" s="37" t="s">
        <v>488</v>
      </c>
      <c r="I42" s="37" t="s">
        <v>488</v>
      </c>
      <c r="J42" s="38" t="s">
        <v>488</v>
      </c>
      <c r="K42" s="22"/>
      <c r="L42" s="22"/>
      <c r="M42" s="22"/>
      <c r="N42" s="22"/>
      <c r="O42" s="22"/>
      <c r="P42" s="22"/>
    </row>
    <row r="43" spans="1:16" ht="39" customHeight="1" thickBot="1" x14ac:dyDescent="0.25">
      <c r="A43" s="22"/>
      <c r="B43" s="40"/>
      <c r="C43" s="1182" t="s">
        <v>540</v>
      </c>
      <c r="D43" s="1182"/>
      <c r="E43" s="1183"/>
      <c r="F43" s="41">
        <v>0.01</v>
      </c>
      <c r="G43" s="42">
        <v>0.01</v>
      </c>
      <c r="H43" s="42">
        <v>0.01</v>
      </c>
      <c r="I43" s="42">
        <v>0.02</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4Z/BuKzcQSZlo20t6C3Sea00j3Lx5t6SpFPpD+CGtRHhbSx5T+N5P7JyrIjAaxZIXPgXZzZkrhyHpXBYoKxjQ==" saltValue="edQJNA5ZiTa0+Gqs9iQT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1028</v>
      </c>
      <c r="L45" s="58">
        <v>1032</v>
      </c>
      <c r="M45" s="58">
        <v>1080</v>
      </c>
      <c r="N45" s="58">
        <v>1090</v>
      </c>
      <c r="O45" s="59">
        <v>1033</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488</v>
      </c>
      <c r="L46" s="62" t="s">
        <v>488</v>
      </c>
      <c r="M46" s="62" t="s">
        <v>488</v>
      </c>
      <c r="N46" s="62" t="s">
        <v>488</v>
      </c>
      <c r="O46" s="63" t="s">
        <v>488</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488</v>
      </c>
      <c r="L47" s="62" t="s">
        <v>488</v>
      </c>
      <c r="M47" s="62" t="s">
        <v>488</v>
      </c>
      <c r="N47" s="62" t="s">
        <v>488</v>
      </c>
      <c r="O47" s="63" t="s">
        <v>488</v>
      </c>
      <c r="P47" s="46"/>
      <c r="Q47" s="46"/>
      <c r="R47" s="46"/>
      <c r="S47" s="46"/>
      <c r="T47" s="46"/>
      <c r="U47" s="46"/>
    </row>
    <row r="48" spans="1:21" ht="30.75" customHeight="1" x14ac:dyDescent="0.2">
      <c r="A48" s="46"/>
      <c r="B48" s="1188"/>
      <c r="C48" s="1189"/>
      <c r="D48" s="60"/>
      <c r="E48" s="1194" t="s">
        <v>13</v>
      </c>
      <c r="F48" s="1194"/>
      <c r="G48" s="1194"/>
      <c r="H48" s="1194"/>
      <c r="I48" s="1194"/>
      <c r="J48" s="1195"/>
      <c r="K48" s="61">
        <v>463</v>
      </c>
      <c r="L48" s="62">
        <v>455</v>
      </c>
      <c r="M48" s="62">
        <v>407</v>
      </c>
      <c r="N48" s="62">
        <v>393</v>
      </c>
      <c r="O48" s="63">
        <v>353</v>
      </c>
      <c r="P48" s="46"/>
      <c r="Q48" s="46"/>
      <c r="R48" s="46"/>
      <c r="S48" s="46"/>
      <c r="T48" s="46"/>
      <c r="U48" s="46"/>
    </row>
    <row r="49" spans="1:21" ht="30.75" customHeight="1" x14ac:dyDescent="0.2">
      <c r="A49" s="46"/>
      <c r="B49" s="1188"/>
      <c r="C49" s="1189"/>
      <c r="D49" s="60"/>
      <c r="E49" s="1194" t="s">
        <v>14</v>
      </c>
      <c r="F49" s="1194"/>
      <c r="G49" s="1194"/>
      <c r="H49" s="1194"/>
      <c r="I49" s="1194"/>
      <c r="J49" s="1195"/>
      <c r="K49" s="61">
        <v>14</v>
      </c>
      <c r="L49" s="62">
        <v>13</v>
      </c>
      <c r="M49" s="62">
        <v>15</v>
      </c>
      <c r="N49" s="62">
        <v>13</v>
      </c>
      <c r="O49" s="63">
        <v>14</v>
      </c>
      <c r="P49" s="46"/>
      <c r="Q49" s="46"/>
      <c r="R49" s="46"/>
      <c r="S49" s="46"/>
      <c r="T49" s="46"/>
      <c r="U49" s="46"/>
    </row>
    <row r="50" spans="1:21" ht="30.75" customHeight="1" x14ac:dyDescent="0.2">
      <c r="A50" s="46"/>
      <c r="B50" s="1188"/>
      <c r="C50" s="1189"/>
      <c r="D50" s="60"/>
      <c r="E50" s="1194" t="s">
        <v>15</v>
      </c>
      <c r="F50" s="1194"/>
      <c r="G50" s="1194"/>
      <c r="H50" s="1194"/>
      <c r="I50" s="1194"/>
      <c r="J50" s="1195"/>
      <c r="K50" s="61">
        <v>0</v>
      </c>
      <c r="L50" s="62">
        <v>2</v>
      </c>
      <c r="M50" s="62">
        <v>3</v>
      </c>
      <c r="N50" s="62">
        <v>5</v>
      </c>
      <c r="O50" s="63">
        <v>2</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488</v>
      </c>
      <c r="L51" s="62" t="s">
        <v>488</v>
      </c>
      <c r="M51" s="62" t="s">
        <v>488</v>
      </c>
      <c r="N51" s="62" t="s">
        <v>488</v>
      </c>
      <c r="O51" s="63" t="s">
        <v>488</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1077</v>
      </c>
      <c r="L52" s="62">
        <v>1081</v>
      </c>
      <c r="M52" s="62">
        <v>1104</v>
      </c>
      <c r="N52" s="62">
        <v>1071</v>
      </c>
      <c r="O52" s="63">
        <v>1046</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428</v>
      </c>
      <c r="L53" s="67">
        <v>421</v>
      </c>
      <c r="M53" s="67">
        <v>401</v>
      </c>
      <c r="N53" s="67">
        <v>430</v>
      </c>
      <c r="O53" s="68">
        <v>356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wXEErTAHz4AS+8Kywz6obBUI1rRUHNk0FAZzRQzRgI1p1LvPcxHQJKsS5eZD2DwEfOFYSamUQgd6x6KGgmUnw==" saltValue="lxgrwS3oMRP3uCTs38jpg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17" t="s">
        <v>30</v>
      </c>
      <c r="C41" s="1218"/>
      <c r="D41" s="103"/>
      <c r="E41" s="1223" t="s">
        <v>31</v>
      </c>
      <c r="F41" s="1223"/>
      <c r="G41" s="1223"/>
      <c r="H41" s="1224"/>
      <c r="I41" s="330">
        <v>11368</v>
      </c>
      <c r="J41" s="331">
        <v>11824</v>
      </c>
      <c r="K41" s="331">
        <v>12384</v>
      </c>
      <c r="L41" s="331">
        <v>11515</v>
      </c>
      <c r="M41" s="332">
        <v>10963</v>
      </c>
    </row>
    <row r="42" spans="2:13" ht="27.75" customHeight="1" x14ac:dyDescent="0.2">
      <c r="B42" s="1219"/>
      <c r="C42" s="1220"/>
      <c r="D42" s="104"/>
      <c r="E42" s="1225" t="s">
        <v>32</v>
      </c>
      <c r="F42" s="1225"/>
      <c r="G42" s="1225"/>
      <c r="H42" s="1226"/>
      <c r="I42" s="333">
        <v>330</v>
      </c>
      <c r="J42" s="334">
        <v>336</v>
      </c>
      <c r="K42" s="334">
        <v>309</v>
      </c>
      <c r="L42" s="334">
        <v>257</v>
      </c>
      <c r="M42" s="335">
        <v>232</v>
      </c>
    </row>
    <row r="43" spans="2:13" ht="27.75" customHeight="1" x14ac:dyDescent="0.2">
      <c r="B43" s="1219"/>
      <c r="C43" s="1220"/>
      <c r="D43" s="104"/>
      <c r="E43" s="1225" t="s">
        <v>33</v>
      </c>
      <c r="F43" s="1225"/>
      <c r="G43" s="1225"/>
      <c r="H43" s="1226"/>
      <c r="I43" s="333">
        <v>4185</v>
      </c>
      <c r="J43" s="334">
        <v>3956</v>
      </c>
      <c r="K43" s="334">
        <v>3544</v>
      </c>
      <c r="L43" s="334">
        <v>3119</v>
      </c>
      <c r="M43" s="335">
        <v>2658</v>
      </c>
    </row>
    <row r="44" spans="2:13" ht="27.75" customHeight="1" x14ac:dyDescent="0.2">
      <c r="B44" s="1219"/>
      <c r="C44" s="1220"/>
      <c r="D44" s="104"/>
      <c r="E44" s="1225" t="s">
        <v>34</v>
      </c>
      <c r="F44" s="1225"/>
      <c r="G44" s="1225"/>
      <c r="H44" s="1226"/>
      <c r="I44" s="333">
        <v>95</v>
      </c>
      <c r="J44" s="334">
        <v>80</v>
      </c>
      <c r="K44" s="334">
        <v>67</v>
      </c>
      <c r="L44" s="334">
        <v>54</v>
      </c>
      <c r="M44" s="335">
        <v>42</v>
      </c>
    </row>
    <row r="45" spans="2:13" ht="27.75" customHeight="1" x14ac:dyDescent="0.2">
      <c r="B45" s="1219"/>
      <c r="C45" s="1220"/>
      <c r="D45" s="104"/>
      <c r="E45" s="1225" t="s">
        <v>35</v>
      </c>
      <c r="F45" s="1225"/>
      <c r="G45" s="1225"/>
      <c r="H45" s="1226"/>
      <c r="I45" s="333">
        <v>1939</v>
      </c>
      <c r="J45" s="334">
        <v>1873</v>
      </c>
      <c r="K45" s="334">
        <v>1721</v>
      </c>
      <c r="L45" s="334">
        <v>1872</v>
      </c>
      <c r="M45" s="335">
        <v>1834</v>
      </c>
    </row>
    <row r="46" spans="2:13" ht="27.75" customHeight="1" x14ac:dyDescent="0.2">
      <c r="B46" s="1219"/>
      <c r="C46" s="1220"/>
      <c r="D46" s="105"/>
      <c r="E46" s="1225" t="s">
        <v>36</v>
      </c>
      <c r="F46" s="1225"/>
      <c r="G46" s="1225"/>
      <c r="H46" s="1226"/>
      <c r="I46" s="333">
        <v>103</v>
      </c>
      <c r="J46" s="334">
        <v>98</v>
      </c>
      <c r="K46" s="334" t="s">
        <v>488</v>
      </c>
      <c r="L46" s="334" t="s">
        <v>488</v>
      </c>
      <c r="M46" s="335" t="s">
        <v>488</v>
      </c>
    </row>
    <row r="47" spans="2:13" ht="27.75" customHeight="1" x14ac:dyDescent="0.2">
      <c r="B47" s="1219"/>
      <c r="C47" s="1220"/>
      <c r="D47" s="106"/>
      <c r="E47" s="1227" t="s">
        <v>37</v>
      </c>
      <c r="F47" s="1228"/>
      <c r="G47" s="1228"/>
      <c r="H47" s="1229"/>
      <c r="I47" s="333" t="s">
        <v>488</v>
      </c>
      <c r="J47" s="334" t="s">
        <v>488</v>
      </c>
      <c r="K47" s="334" t="s">
        <v>488</v>
      </c>
      <c r="L47" s="334" t="s">
        <v>488</v>
      </c>
      <c r="M47" s="335" t="s">
        <v>488</v>
      </c>
    </row>
    <row r="48" spans="2:13" ht="27.75" customHeight="1" x14ac:dyDescent="0.2">
      <c r="B48" s="1219"/>
      <c r="C48" s="1220"/>
      <c r="D48" s="104"/>
      <c r="E48" s="1225" t="s">
        <v>38</v>
      </c>
      <c r="F48" s="1225"/>
      <c r="G48" s="1225"/>
      <c r="H48" s="1226"/>
      <c r="I48" s="333" t="s">
        <v>488</v>
      </c>
      <c r="J48" s="334" t="s">
        <v>488</v>
      </c>
      <c r="K48" s="334" t="s">
        <v>488</v>
      </c>
      <c r="L48" s="334" t="s">
        <v>488</v>
      </c>
      <c r="M48" s="335" t="s">
        <v>488</v>
      </c>
    </row>
    <row r="49" spans="2:13" ht="27.75" customHeight="1" x14ac:dyDescent="0.2">
      <c r="B49" s="1221"/>
      <c r="C49" s="1222"/>
      <c r="D49" s="104"/>
      <c r="E49" s="1225" t="s">
        <v>39</v>
      </c>
      <c r="F49" s="1225"/>
      <c r="G49" s="1225"/>
      <c r="H49" s="1226"/>
      <c r="I49" s="333" t="s">
        <v>488</v>
      </c>
      <c r="J49" s="334" t="s">
        <v>488</v>
      </c>
      <c r="K49" s="334" t="s">
        <v>488</v>
      </c>
      <c r="L49" s="334" t="s">
        <v>488</v>
      </c>
      <c r="M49" s="335" t="s">
        <v>488</v>
      </c>
    </row>
    <row r="50" spans="2:13" ht="27.75" customHeight="1" x14ac:dyDescent="0.2">
      <c r="B50" s="1230" t="s">
        <v>40</v>
      </c>
      <c r="C50" s="1231"/>
      <c r="D50" s="107"/>
      <c r="E50" s="1225" t="s">
        <v>41</v>
      </c>
      <c r="F50" s="1225"/>
      <c r="G50" s="1225"/>
      <c r="H50" s="1226"/>
      <c r="I50" s="333">
        <v>6200</v>
      </c>
      <c r="J50" s="334">
        <v>5434</v>
      </c>
      <c r="K50" s="334">
        <v>4723</v>
      </c>
      <c r="L50" s="334">
        <v>5105</v>
      </c>
      <c r="M50" s="335">
        <v>4880</v>
      </c>
    </row>
    <row r="51" spans="2:13" ht="27.75" customHeight="1" x14ac:dyDescent="0.2">
      <c r="B51" s="1219"/>
      <c r="C51" s="1220"/>
      <c r="D51" s="104"/>
      <c r="E51" s="1225" t="s">
        <v>42</v>
      </c>
      <c r="F51" s="1225"/>
      <c r="G51" s="1225"/>
      <c r="H51" s="1226"/>
      <c r="I51" s="333">
        <v>1178</v>
      </c>
      <c r="J51" s="334">
        <v>1065</v>
      </c>
      <c r="K51" s="334">
        <v>1008</v>
      </c>
      <c r="L51" s="334">
        <v>735</v>
      </c>
      <c r="M51" s="335">
        <v>678</v>
      </c>
    </row>
    <row r="52" spans="2:13" ht="27.75" customHeight="1" x14ac:dyDescent="0.2">
      <c r="B52" s="1221"/>
      <c r="C52" s="1222"/>
      <c r="D52" s="104"/>
      <c r="E52" s="1225" t="s">
        <v>43</v>
      </c>
      <c r="F52" s="1225"/>
      <c r="G52" s="1225"/>
      <c r="H52" s="1226"/>
      <c r="I52" s="333">
        <v>10697</v>
      </c>
      <c r="J52" s="334">
        <v>10667</v>
      </c>
      <c r="K52" s="334">
        <v>9976</v>
      </c>
      <c r="L52" s="334">
        <v>9239</v>
      </c>
      <c r="M52" s="335">
        <v>8420</v>
      </c>
    </row>
    <row r="53" spans="2:13" ht="27.75" customHeight="1" thickBot="1" x14ac:dyDescent="0.25">
      <c r="B53" s="1232" t="s">
        <v>19</v>
      </c>
      <c r="C53" s="1233"/>
      <c r="D53" s="108"/>
      <c r="E53" s="1234" t="s">
        <v>44</v>
      </c>
      <c r="F53" s="1234"/>
      <c r="G53" s="1234"/>
      <c r="H53" s="1235"/>
      <c r="I53" s="336">
        <v>-56</v>
      </c>
      <c r="J53" s="337">
        <v>1000</v>
      </c>
      <c r="K53" s="337">
        <v>2318</v>
      </c>
      <c r="L53" s="337">
        <v>1739</v>
      </c>
      <c r="M53" s="338">
        <v>1752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oYdzxWZrPhX7vTTCw6vdF15/yKej+22/izJ3oMaMISfQoRLZbLHhBZBu1UmdfrXOrSEg+ONrIWPhCbfRYSKA4A==" saltValue="YncKI9c47g7PjYkqKikoy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4" t="s">
        <v>46</v>
      </c>
      <c r="D55" s="1244"/>
      <c r="E55" s="1245"/>
      <c r="F55" s="339">
        <v>1321</v>
      </c>
      <c r="G55" s="339">
        <v>1733</v>
      </c>
      <c r="H55" s="340">
        <v>1564</v>
      </c>
    </row>
    <row r="56" spans="2:8" ht="52.5" customHeight="1" x14ac:dyDescent="0.2">
      <c r="B56" s="120"/>
      <c r="C56" s="1246" t="s">
        <v>47</v>
      </c>
      <c r="D56" s="1246"/>
      <c r="E56" s="1247"/>
      <c r="F56" s="341">
        <v>275</v>
      </c>
      <c r="G56" s="341">
        <v>313</v>
      </c>
      <c r="H56" s="342">
        <v>338</v>
      </c>
    </row>
    <row r="57" spans="2:8" ht="53.25" customHeight="1" x14ac:dyDescent="0.2">
      <c r="B57" s="120"/>
      <c r="C57" s="1248" t="s">
        <v>48</v>
      </c>
      <c r="D57" s="1248"/>
      <c r="E57" s="1249"/>
      <c r="F57" s="343">
        <v>2332</v>
      </c>
      <c r="G57" s="343">
        <v>2341</v>
      </c>
      <c r="H57" s="344">
        <v>2238</v>
      </c>
    </row>
    <row r="58" spans="2:8" ht="45.75" customHeight="1" x14ac:dyDescent="0.2">
      <c r="B58" s="121"/>
      <c r="C58" s="1236" t="s">
        <v>563</v>
      </c>
      <c r="D58" s="1237"/>
      <c r="E58" s="1238"/>
      <c r="F58" s="345">
        <v>674</v>
      </c>
      <c r="G58" s="345">
        <v>681</v>
      </c>
      <c r="H58" s="346">
        <v>688</v>
      </c>
    </row>
    <row r="59" spans="2:8" ht="45.75" customHeight="1" x14ac:dyDescent="0.2">
      <c r="B59" s="121"/>
      <c r="C59" s="1236" t="s">
        <v>564</v>
      </c>
      <c r="D59" s="1237"/>
      <c r="E59" s="1238"/>
      <c r="F59" s="345">
        <v>356</v>
      </c>
      <c r="G59" s="345">
        <v>386</v>
      </c>
      <c r="H59" s="346">
        <v>441</v>
      </c>
    </row>
    <row r="60" spans="2:8" ht="45.75" customHeight="1" x14ac:dyDescent="0.2">
      <c r="B60" s="121"/>
      <c r="C60" s="1236" t="s">
        <v>565</v>
      </c>
      <c r="D60" s="1237"/>
      <c r="E60" s="1238"/>
      <c r="F60" s="345">
        <v>317</v>
      </c>
      <c r="G60" s="345">
        <v>317</v>
      </c>
      <c r="H60" s="346">
        <v>317</v>
      </c>
    </row>
    <row r="61" spans="2:8" ht="45.75" customHeight="1" x14ac:dyDescent="0.2">
      <c r="B61" s="121"/>
      <c r="C61" s="1236" t="s">
        <v>566</v>
      </c>
      <c r="D61" s="1237"/>
      <c r="E61" s="1238"/>
      <c r="F61" s="345">
        <v>203</v>
      </c>
      <c r="G61" s="345">
        <v>268</v>
      </c>
      <c r="H61" s="346">
        <v>268</v>
      </c>
    </row>
    <row r="62" spans="2:8" ht="45.75" customHeight="1" thickBot="1" x14ac:dyDescent="0.25">
      <c r="B62" s="122"/>
      <c r="C62" s="1239" t="s">
        <v>567</v>
      </c>
      <c r="D62" s="1240"/>
      <c r="E62" s="1241"/>
      <c r="F62" s="347">
        <v>475</v>
      </c>
      <c r="G62" s="347">
        <v>377</v>
      </c>
      <c r="H62" s="348">
        <v>219</v>
      </c>
    </row>
    <row r="63" spans="2:8" ht="52.5" customHeight="1" thickBot="1" x14ac:dyDescent="0.25">
      <c r="B63" s="123"/>
      <c r="C63" s="1242" t="s">
        <v>49</v>
      </c>
      <c r="D63" s="1242"/>
      <c r="E63" s="1243"/>
      <c r="F63" s="349">
        <v>3929</v>
      </c>
      <c r="G63" s="349">
        <v>4386</v>
      </c>
      <c r="H63" s="350">
        <v>4140</v>
      </c>
    </row>
    <row r="64" spans="2:8" ht="13.2" x14ac:dyDescent="0.2"/>
  </sheetData>
  <sheetProtection algorithmName="SHA-512" hashValue="qEcoyTQQ+86tVQF/dNA0O/RsuqYHKvGSbEb4XCn59f2bdnW916gjv7+lF90fBWuA32TAYAaMdTtVw4DsDZHdiQ==" saltValue="RUPz95wrP5kUFiyjiX2Y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A1C51-67A5-40FB-B934-B790ECCBB61A}">
  <sheetPr>
    <pageSetUpPr fitToPage="1"/>
  </sheetPr>
  <dimension ref="A1:DE85"/>
  <sheetViews>
    <sheetView showGridLines="0" zoomScale="55" zoomScaleNormal="55"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571</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572</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526</v>
      </c>
      <c r="BQ50" s="382"/>
      <c r="BR50" s="382"/>
      <c r="BS50" s="382"/>
      <c r="BT50" s="382"/>
      <c r="BU50" s="382"/>
      <c r="BV50" s="382"/>
      <c r="BW50" s="382"/>
      <c r="BX50" s="382" t="s">
        <v>527</v>
      </c>
      <c r="BY50" s="382"/>
      <c r="BZ50" s="382"/>
      <c r="CA50" s="382"/>
      <c r="CB50" s="382"/>
      <c r="CC50" s="382"/>
      <c r="CD50" s="382"/>
      <c r="CE50" s="382"/>
      <c r="CF50" s="382" t="s">
        <v>528</v>
      </c>
      <c r="CG50" s="382"/>
      <c r="CH50" s="382"/>
      <c r="CI50" s="382"/>
      <c r="CJ50" s="382"/>
      <c r="CK50" s="382"/>
      <c r="CL50" s="382"/>
      <c r="CM50" s="382"/>
      <c r="CN50" s="382" t="s">
        <v>529</v>
      </c>
      <c r="CO50" s="382"/>
      <c r="CP50" s="382"/>
      <c r="CQ50" s="382"/>
      <c r="CR50" s="382"/>
      <c r="CS50" s="382"/>
      <c r="CT50" s="382"/>
      <c r="CU50" s="382"/>
      <c r="CV50" s="382" t="s">
        <v>530</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573</v>
      </c>
      <c r="AO51" s="380"/>
      <c r="AP51" s="380"/>
      <c r="AQ51" s="380"/>
      <c r="AR51" s="380"/>
      <c r="AS51" s="380"/>
      <c r="AT51" s="380"/>
      <c r="AU51" s="380"/>
      <c r="AV51" s="380"/>
      <c r="AW51" s="380"/>
      <c r="AX51" s="380"/>
      <c r="AY51" s="380"/>
      <c r="AZ51" s="380"/>
      <c r="BA51" s="380"/>
      <c r="BB51" s="380" t="s">
        <v>574</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v>13.5</v>
      </c>
      <c r="BY51" s="377"/>
      <c r="BZ51" s="377"/>
      <c r="CA51" s="377"/>
      <c r="CB51" s="377"/>
      <c r="CC51" s="377"/>
      <c r="CD51" s="377"/>
      <c r="CE51" s="377"/>
      <c r="CF51" s="377">
        <v>32.6</v>
      </c>
      <c r="CG51" s="377"/>
      <c r="CH51" s="377"/>
      <c r="CI51" s="377"/>
      <c r="CJ51" s="377"/>
      <c r="CK51" s="377"/>
      <c r="CL51" s="377"/>
      <c r="CM51" s="377"/>
      <c r="CN51" s="377">
        <v>24.2</v>
      </c>
      <c r="CO51" s="377"/>
      <c r="CP51" s="377"/>
      <c r="CQ51" s="377"/>
      <c r="CR51" s="377"/>
      <c r="CS51" s="377"/>
      <c r="CT51" s="377"/>
      <c r="CU51" s="377"/>
      <c r="CV51" s="377">
        <v>23.6</v>
      </c>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575</v>
      </c>
      <c r="BC53" s="380"/>
      <c r="BD53" s="380"/>
      <c r="BE53" s="380"/>
      <c r="BF53" s="380"/>
      <c r="BG53" s="380"/>
      <c r="BH53" s="380"/>
      <c r="BI53" s="380"/>
      <c r="BJ53" s="380"/>
      <c r="BK53" s="380"/>
      <c r="BL53" s="380"/>
      <c r="BM53" s="380"/>
      <c r="BN53" s="380"/>
      <c r="BO53" s="380"/>
      <c r="BP53" s="377">
        <v>78.400000000000006</v>
      </c>
      <c r="BQ53" s="377"/>
      <c r="BR53" s="377"/>
      <c r="BS53" s="377"/>
      <c r="BT53" s="377"/>
      <c r="BU53" s="377"/>
      <c r="BV53" s="377"/>
      <c r="BW53" s="377"/>
      <c r="BX53" s="377">
        <v>79.3</v>
      </c>
      <c r="BY53" s="377"/>
      <c r="BZ53" s="377"/>
      <c r="CA53" s="377"/>
      <c r="CB53" s="377"/>
      <c r="CC53" s="377"/>
      <c r="CD53" s="377"/>
      <c r="CE53" s="377"/>
      <c r="CF53" s="377">
        <v>74.2</v>
      </c>
      <c r="CG53" s="377"/>
      <c r="CH53" s="377"/>
      <c r="CI53" s="377"/>
      <c r="CJ53" s="377"/>
      <c r="CK53" s="377"/>
      <c r="CL53" s="377"/>
      <c r="CM53" s="377"/>
      <c r="CN53" s="377">
        <v>75.3</v>
      </c>
      <c r="CO53" s="377"/>
      <c r="CP53" s="377"/>
      <c r="CQ53" s="377"/>
      <c r="CR53" s="377"/>
      <c r="CS53" s="377"/>
      <c r="CT53" s="377"/>
      <c r="CU53" s="377"/>
      <c r="CV53" s="377">
        <v>76.599999999999994</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576</v>
      </c>
      <c r="AO55" s="382"/>
      <c r="AP55" s="382"/>
      <c r="AQ55" s="382"/>
      <c r="AR55" s="382"/>
      <c r="AS55" s="382"/>
      <c r="AT55" s="382"/>
      <c r="AU55" s="382"/>
      <c r="AV55" s="382"/>
      <c r="AW55" s="382"/>
      <c r="AX55" s="382"/>
      <c r="AY55" s="382"/>
      <c r="AZ55" s="382"/>
      <c r="BA55" s="382"/>
      <c r="BB55" s="380" t="s">
        <v>574</v>
      </c>
      <c r="BC55" s="380"/>
      <c r="BD55" s="380"/>
      <c r="BE55" s="380"/>
      <c r="BF55" s="380"/>
      <c r="BG55" s="380"/>
      <c r="BH55" s="380"/>
      <c r="BI55" s="380"/>
      <c r="BJ55" s="380"/>
      <c r="BK55" s="380"/>
      <c r="BL55" s="380"/>
      <c r="BM55" s="380"/>
      <c r="BN55" s="380"/>
      <c r="BO55" s="380"/>
      <c r="BP55" s="377">
        <v>32.5</v>
      </c>
      <c r="BQ55" s="377"/>
      <c r="BR55" s="377"/>
      <c r="BS55" s="377"/>
      <c r="BT55" s="377"/>
      <c r="BU55" s="377"/>
      <c r="BV55" s="377"/>
      <c r="BW55" s="377"/>
      <c r="BX55" s="377">
        <v>23</v>
      </c>
      <c r="BY55" s="377"/>
      <c r="BZ55" s="377"/>
      <c r="CA55" s="377"/>
      <c r="CB55" s="377"/>
      <c r="CC55" s="377"/>
      <c r="CD55" s="377"/>
      <c r="CE55" s="377"/>
      <c r="CF55" s="377">
        <v>15.9</v>
      </c>
      <c r="CG55" s="377"/>
      <c r="CH55" s="377"/>
      <c r="CI55" s="377"/>
      <c r="CJ55" s="377"/>
      <c r="CK55" s="377"/>
      <c r="CL55" s="377"/>
      <c r="CM55" s="377"/>
      <c r="CN55" s="377">
        <v>13</v>
      </c>
      <c r="CO55" s="377"/>
      <c r="CP55" s="377"/>
      <c r="CQ55" s="377"/>
      <c r="CR55" s="377"/>
      <c r="CS55" s="377"/>
      <c r="CT55" s="377"/>
      <c r="CU55" s="377"/>
      <c r="CV55" s="377">
        <v>12.6</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575</v>
      </c>
      <c r="BC57" s="380"/>
      <c r="BD57" s="380"/>
      <c r="BE57" s="380"/>
      <c r="BF57" s="380"/>
      <c r="BG57" s="380"/>
      <c r="BH57" s="380"/>
      <c r="BI57" s="380"/>
      <c r="BJ57" s="380"/>
      <c r="BK57" s="380"/>
      <c r="BL57" s="380"/>
      <c r="BM57" s="380"/>
      <c r="BN57" s="380"/>
      <c r="BO57" s="380"/>
      <c r="BP57" s="377">
        <v>62.6</v>
      </c>
      <c r="BQ57" s="377"/>
      <c r="BR57" s="377"/>
      <c r="BS57" s="377"/>
      <c r="BT57" s="377"/>
      <c r="BU57" s="377"/>
      <c r="BV57" s="377"/>
      <c r="BW57" s="377"/>
      <c r="BX57" s="377">
        <v>62.8</v>
      </c>
      <c r="BY57" s="377"/>
      <c r="BZ57" s="377"/>
      <c r="CA57" s="377"/>
      <c r="CB57" s="377"/>
      <c r="CC57" s="377"/>
      <c r="CD57" s="377"/>
      <c r="CE57" s="377"/>
      <c r="CF57" s="377">
        <v>64</v>
      </c>
      <c r="CG57" s="377"/>
      <c r="CH57" s="377"/>
      <c r="CI57" s="377"/>
      <c r="CJ57" s="377"/>
      <c r="CK57" s="377"/>
      <c r="CL57" s="377"/>
      <c r="CM57" s="377"/>
      <c r="CN57" s="377">
        <v>64.7</v>
      </c>
      <c r="CO57" s="377"/>
      <c r="CP57" s="377"/>
      <c r="CQ57" s="377"/>
      <c r="CR57" s="377"/>
      <c r="CS57" s="377"/>
      <c r="CT57" s="377"/>
      <c r="CU57" s="377"/>
      <c r="CV57" s="377">
        <v>65.8</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577</v>
      </c>
    </row>
    <row r="64" spans="1:109" ht="13.2" x14ac:dyDescent="0.2">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578</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572</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526</v>
      </c>
      <c r="BQ72" s="382"/>
      <c r="BR72" s="382"/>
      <c r="BS72" s="382"/>
      <c r="BT72" s="382"/>
      <c r="BU72" s="382"/>
      <c r="BV72" s="382"/>
      <c r="BW72" s="382"/>
      <c r="BX72" s="382" t="s">
        <v>527</v>
      </c>
      <c r="BY72" s="382"/>
      <c r="BZ72" s="382"/>
      <c r="CA72" s="382"/>
      <c r="CB72" s="382"/>
      <c r="CC72" s="382"/>
      <c r="CD72" s="382"/>
      <c r="CE72" s="382"/>
      <c r="CF72" s="382" t="s">
        <v>528</v>
      </c>
      <c r="CG72" s="382"/>
      <c r="CH72" s="382"/>
      <c r="CI72" s="382"/>
      <c r="CJ72" s="382"/>
      <c r="CK72" s="382"/>
      <c r="CL72" s="382"/>
      <c r="CM72" s="382"/>
      <c r="CN72" s="382" t="s">
        <v>529</v>
      </c>
      <c r="CO72" s="382"/>
      <c r="CP72" s="382"/>
      <c r="CQ72" s="382"/>
      <c r="CR72" s="382"/>
      <c r="CS72" s="382"/>
      <c r="CT72" s="382"/>
      <c r="CU72" s="382"/>
      <c r="CV72" s="382" t="s">
        <v>530</v>
      </c>
      <c r="CW72" s="382"/>
      <c r="CX72" s="382"/>
      <c r="CY72" s="382"/>
      <c r="CZ72" s="382"/>
      <c r="DA72" s="382"/>
      <c r="DB72" s="382"/>
      <c r="DC72" s="382"/>
    </row>
    <row r="73" spans="2:107" ht="13.2" x14ac:dyDescent="0.2">
      <c r="B73" s="247"/>
      <c r="G73" s="385"/>
      <c r="H73" s="385"/>
      <c r="I73" s="385"/>
      <c r="J73" s="385"/>
      <c r="K73" s="381"/>
      <c r="L73" s="381"/>
      <c r="M73" s="381"/>
      <c r="N73" s="381"/>
      <c r="AM73" s="359"/>
      <c r="AN73" s="380" t="s">
        <v>573</v>
      </c>
      <c r="AO73" s="380"/>
      <c r="AP73" s="380"/>
      <c r="AQ73" s="380"/>
      <c r="AR73" s="380"/>
      <c r="AS73" s="380"/>
      <c r="AT73" s="380"/>
      <c r="AU73" s="380"/>
      <c r="AV73" s="380"/>
      <c r="AW73" s="380"/>
      <c r="AX73" s="380"/>
      <c r="AY73" s="380"/>
      <c r="AZ73" s="380"/>
      <c r="BA73" s="380"/>
      <c r="BB73" s="380" t="s">
        <v>574</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v>13.5</v>
      </c>
      <c r="BY73" s="377"/>
      <c r="BZ73" s="377"/>
      <c r="CA73" s="377"/>
      <c r="CB73" s="377"/>
      <c r="CC73" s="377"/>
      <c r="CD73" s="377"/>
      <c r="CE73" s="377"/>
      <c r="CF73" s="377">
        <v>32.6</v>
      </c>
      <c r="CG73" s="377"/>
      <c r="CH73" s="377"/>
      <c r="CI73" s="377"/>
      <c r="CJ73" s="377"/>
      <c r="CK73" s="377"/>
      <c r="CL73" s="377"/>
      <c r="CM73" s="377"/>
      <c r="CN73" s="377">
        <v>24.2</v>
      </c>
      <c r="CO73" s="377"/>
      <c r="CP73" s="377"/>
      <c r="CQ73" s="377"/>
      <c r="CR73" s="377"/>
      <c r="CS73" s="377"/>
      <c r="CT73" s="377"/>
      <c r="CU73" s="377"/>
      <c r="CV73" s="377">
        <v>23.6</v>
      </c>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579</v>
      </c>
      <c r="BC75" s="380"/>
      <c r="BD75" s="380"/>
      <c r="BE75" s="380"/>
      <c r="BF75" s="380"/>
      <c r="BG75" s="380"/>
      <c r="BH75" s="380"/>
      <c r="BI75" s="380"/>
      <c r="BJ75" s="380"/>
      <c r="BK75" s="380"/>
      <c r="BL75" s="380"/>
      <c r="BM75" s="380"/>
      <c r="BN75" s="380"/>
      <c r="BO75" s="380"/>
      <c r="BP75" s="377">
        <v>5.5</v>
      </c>
      <c r="BQ75" s="377"/>
      <c r="BR75" s="377"/>
      <c r="BS75" s="377"/>
      <c r="BT75" s="377"/>
      <c r="BU75" s="377"/>
      <c r="BV75" s="377"/>
      <c r="BW75" s="377"/>
      <c r="BX75" s="377">
        <v>5.8</v>
      </c>
      <c r="BY75" s="377"/>
      <c r="BZ75" s="377"/>
      <c r="CA75" s="377"/>
      <c r="CB75" s="377"/>
      <c r="CC75" s="377"/>
      <c r="CD75" s="377"/>
      <c r="CE75" s="377"/>
      <c r="CF75" s="377">
        <v>5.8</v>
      </c>
      <c r="CG75" s="377"/>
      <c r="CH75" s="377"/>
      <c r="CI75" s="377"/>
      <c r="CJ75" s="377"/>
      <c r="CK75" s="377"/>
      <c r="CL75" s="377"/>
      <c r="CM75" s="377"/>
      <c r="CN75" s="377">
        <v>5.7</v>
      </c>
      <c r="CO75" s="377"/>
      <c r="CP75" s="377"/>
      <c r="CQ75" s="377"/>
      <c r="CR75" s="377"/>
      <c r="CS75" s="377"/>
      <c r="CT75" s="377"/>
      <c r="CU75" s="377"/>
      <c r="CV75" s="377">
        <v>5.4</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576</v>
      </c>
      <c r="AO77" s="382"/>
      <c r="AP77" s="382"/>
      <c r="AQ77" s="382"/>
      <c r="AR77" s="382"/>
      <c r="AS77" s="382"/>
      <c r="AT77" s="382"/>
      <c r="AU77" s="382"/>
      <c r="AV77" s="382"/>
      <c r="AW77" s="382"/>
      <c r="AX77" s="382"/>
      <c r="AY77" s="382"/>
      <c r="AZ77" s="382"/>
      <c r="BA77" s="382"/>
      <c r="BB77" s="380" t="s">
        <v>574</v>
      </c>
      <c r="BC77" s="380"/>
      <c r="BD77" s="380"/>
      <c r="BE77" s="380"/>
      <c r="BF77" s="380"/>
      <c r="BG77" s="380"/>
      <c r="BH77" s="380"/>
      <c r="BI77" s="380"/>
      <c r="BJ77" s="380"/>
      <c r="BK77" s="380"/>
      <c r="BL77" s="380"/>
      <c r="BM77" s="380"/>
      <c r="BN77" s="380"/>
      <c r="BO77" s="380"/>
      <c r="BP77" s="377">
        <v>32.5</v>
      </c>
      <c r="BQ77" s="377"/>
      <c r="BR77" s="377"/>
      <c r="BS77" s="377"/>
      <c r="BT77" s="377"/>
      <c r="BU77" s="377"/>
      <c r="BV77" s="377"/>
      <c r="BW77" s="377"/>
      <c r="BX77" s="377">
        <v>23</v>
      </c>
      <c r="BY77" s="377"/>
      <c r="BZ77" s="377"/>
      <c r="CA77" s="377"/>
      <c r="CB77" s="377"/>
      <c r="CC77" s="377"/>
      <c r="CD77" s="377"/>
      <c r="CE77" s="377"/>
      <c r="CF77" s="377">
        <v>15.9</v>
      </c>
      <c r="CG77" s="377"/>
      <c r="CH77" s="377"/>
      <c r="CI77" s="377"/>
      <c r="CJ77" s="377"/>
      <c r="CK77" s="377"/>
      <c r="CL77" s="377"/>
      <c r="CM77" s="377"/>
      <c r="CN77" s="377">
        <v>13</v>
      </c>
      <c r="CO77" s="377"/>
      <c r="CP77" s="377"/>
      <c r="CQ77" s="377"/>
      <c r="CR77" s="377"/>
      <c r="CS77" s="377"/>
      <c r="CT77" s="377"/>
      <c r="CU77" s="377"/>
      <c r="CV77" s="377">
        <v>12.6</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579</v>
      </c>
      <c r="BC79" s="380"/>
      <c r="BD79" s="380"/>
      <c r="BE79" s="380"/>
      <c r="BF79" s="380"/>
      <c r="BG79" s="380"/>
      <c r="BH79" s="380"/>
      <c r="BI79" s="380"/>
      <c r="BJ79" s="380"/>
      <c r="BK79" s="380"/>
      <c r="BL79" s="380"/>
      <c r="BM79" s="380"/>
      <c r="BN79" s="380"/>
      <c r="BO79" s="380"/>
      <c r="BP79" s="377">
        <v>8.6999999999999993</v>
      </c>
      <c r="BQ79" s="377"/>
      <c r="BR79" s="377"/>
      <c r="BS79" s="377"/>
      <c r="BT79" s="377"/>
      <c r="BU79" s="377"/>
      <c r="BV79" s="377"/>
      <c r="BW79" s="377"/>
      <c r="BX79" s="377">
        <v>8.1999999999999993</v>
      </c>
      <c r="BY79" s="377"/>
      <c r="BZ79" s="377"/>
      <c r="CA79" s="377"/>
      <c r="CB79" s="377"/>
      <c r="CC79" s="377"/>
      <c r="CD79" s="377"/>
      <c r="CE79" s="377"/>
      <c r="CF79" s="377">
        <v>8</v>
      </c>
      <c r="CG79" s="377"/>
      <c r="CH79" s="377"/>
      <c r="CI79" s="377"/>
      <c r="CJ79" s="377"/>
      <c r="CK79" s="377"/>
      <c r="CL79" s="377"/>
      <c r="CM79" s="377"/>
      <c r="CN79" s="377">
        <v>8.1999999999999993</v>
      </c>
      <c r="CO79" s="377"/>
      <c r="CP79" s="377"/>
      <c r="CQ79" s="377"/>
      <c r="CR79" s="377"/>
      <c r="CS79" s="377"/>
      <c r="CT79" s="377"/>
      <c r="CU79" s="377"/>
      <c r="CV79" s="377">
        <v>8.1999999999999993</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R54ERraCnAHbGQu/KW6PIkHctUB/rtlaVjJF60iVYSgZJAbEXOlM1YB4RpO6oS+djjVkaEtA6mZVZgGJpxAu8g==" saltValue="8eAGwE6UF93+g7OvVKNtB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D0AE9-3A66-4A72-B2E0-9E1C3BA165EA}">
  <sheetPr>
    <pageSetUpPr fitToPage="1"/>
  </sheetPr>
  <dimension ref="A1:DR125"/>
  <sheetViews>
    <sheetView showGridLines="0" topLeftCell="A30" zoomScale="55" zoomScaleNormal="55"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fNyFZdcFjXbzyRPWje9uNZFV3JNY/saDDs4+VMJdtCcznvaM5bvFu9njBdwQWUiiL8cA7Nq3lI9nAQ5CVoLCvA==" saltValue="lSYbM7dksCPSf3UXE7pXQ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55C6C-7A86-4BBA-9006-2E6446569DD6}">
  <sheetPr>
    <pageSetUpPr fitToPage="1"/>
  </sheetPr>
  <dimension ref="A1:DR125"/>
  <sheetViews>
    <sheetView showGridLines="0" topLeftCell="A30" zoomScale="55" zoomScaleNormal="55"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2fIuUYw9FMNgClyAPw1RSWwkevQG277A3MQBNCOayekjqVOBcd44DuZmYPtLc38dWzPDHiY/HmG86iGg8nH7Q==" saltValue="TqCxpR9rCYU7kWlmQJeHg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55191</v>
      </c>
      <c r="E3" s="142"/>
      <c r="F3" s="143">
        <v>84962</v>
      </c>
      <c r="G3" s="144"/>
      <c r="H3" s="145"/>
    </row>
    <row r="4" spans="1:8" x14ac:dyDescent="0.2">
      <c r="A4" s="146"/>
      <c r="B4" s="147"/>
      <c r="C4" s="148"/>
      <c r="D4" s="149">
        <v>48800</v>
      </c>
      <c r="E4" s="150"/>
      <c r="F4" s="151">
        <v>42793</v>
      </c>
      <c r="G4" s="152"/>
      <c r="H4" s="153"/>
    </row>
    <row r="5" spans="1:8" x14ac:dyDescent="0.2">
      <c r="A5" s="134" t="s">
        <v>520</v>
      </c>
      <c r="B5" s="139"/>
      <c r="C5" s="140"/>
      <c r="D5" s="141">
        <v>93726</v>
      </c>
      <c r="E5" s="142"/>
      <c r="F5" s="143">
        <v>71279</v>
      </c>
      <c r="G5" s="144"/>
      <c r="H5" s="145"/>
    </row>
    <row r="6" spans="1:8" x14ac:dyDescent="0.2">
      <c r="A6" s="146"/>
      <c r="B6" s="147"/>
      <c r="C6" s="148"/>
      <c r="D6" s="149">
        <v>66757</v>
      </c>
      <c r="E6" s="150"/>
      <c r="F6" s="151">
        <v>36731</v>
      </c>
      <c r="G6" s="152"/>
      <c r="H6" s="153"/>
    </row>
    <row r="7" spans="1:8" x14ac:dyDescent="0.2">
      <c r="A7" s="134" t="s">
        <v>521</v>
      </c>
      <c r="B7" s="139"/>
      <c r="C7" s="140"/>
      <c r="D7" s="141">
        <v>102052</v>
      </c>
      <c r="E7" s="142"/>
      <c r="F7" s="143">
        <v>74994</v>
      </c>
      <c r="G7" s="144"/>
      <c r="H7" s="145"/>
    </row>
    <row r="8" spans="1:8" x14ac:dyDescent="0.2">
      <c r="A8" s="146"/>
      <c r="B8" s="147"/>
      <c r="C8" s="148"/>
      <c r="D8" s="149">
        <v>77573</v>
      </c>
      <c r="E8" s="150"/>
      <c r="F8" s="151">
        <v>36188</v>
      </c>
      <c r="G8" s="152"/>
      <c r="H8" s="153"/>
    </row>
    <row r="9" spans="1:8" x14ac:dyDescent="0.2">
      <c r="A9" s="134" t="s">
        <v>522</v>
      </c>
      <c r="B9" s="139"/>
      <c r="C9" s="140"/>
      <c r="D9" s="141">
        <v>14410</v>
      </c>
      <c r="E9" s="142"/>
      <c r="F9" s="143">
        <v>71849</v>
      </c>
      <c r="G9" s="144"/>
      <c r="H9" s="145"/>
    </row>
    <row r="10" spans="1:8" x14ac:dyDescent="0.2">
      <c r="A10" s="146"/>
      <c r="B10" s="147"/>
      <c r="C10" s="148"/>
      <c r="D10" s="149">
        <v>12535</v>
      </c>
      <c r="E10" s="150"/>
      <c r="F10" s="151">
        <v>36144</v>
      </c>
      <c r="G10" s="152"/>
      <c r="H10" s="153"/>
    </row>
    <row r="11" spans="1:8" x14ac:dyDescent="0.2">
      <c r="A11" s="134" t="s">
        <v>523</v>
      </c>
      <c r="B11" s="139"/>
      <c r="C11" s="140"/>
      <c r="D11" s="141">
        <v>28960</v>
      </c>
      <c r="E11" s="142"/>
      <c r="F11" s="143">
        <v>82962</v>
      </c>
      <c r="G11" s="144"/>
      <c r="H11" s="145"/>
    </row>
    <row r="12" spans="1:8" x14ac:dyDescent="0.2">
      <c r="A12" s="146"/>
      <c r="B12" s="147"/>
      <c r="C12" s="154"/>
      <c r="D12" s="149">
        <v>17266</v>
      </c>
      <c r="E12" s="150"/>
      <c r="F12" s="151">
        <v>42835</v>
      </c>
      <c r="G12" s="152"/>
      <c r="H12" s="153"/>
    </row>
    <row r="13" spans="1:8" x14ac:dyDescent="0.2">
      <c r="A13" s="134"/>
      <c r="B13" s="139"/>
      <c r="C13" s="140"/>
      <c r="D13" s="141">
        <v>58868</v>
      </c>
      <c r="E13" s="142"/>
      <c r="F13" s="143">
        <v>77209</v>
      </c>
      <c r="G13" s="155"/>
      <c r="H13" s="145"/>
    </row>
    <row r="14" spans="1:8" x14ac:dyDescent="0.2">
      <c r="A14" s="146"/>
      <c r="B14" s="147"/>
      <c r="C14" s="148"/>
      <c r="D14" s="149">
        <v>44586</v>
      </c>
      <c r="E14" s="150"/>
      <c r="F14" s="151">
        <v>38938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8.7100000000000009</v>
      </c>
      <c r="C19" s="156">
        <f>ROUND(VALUE(SUBSTITUTE(実質収支比率等に係る経年分析!G$48,"▲","-")),2)</f>
        <v>11.58</v>
      </c>
      <c r="D19" s="156">
        <f>ROUND(VALUE(SUBSTITUTE(実質収支比率等に係る経年分析!H$48,"▲","-")),2)</f>
        <v>10.38</v>
      </c>
      <c r="E19" s="156">
        <f>ROUND(VALUE(SUBSTITUTE(実質収支比率等に係る経年分析!I$48,"▲","-")),2)</f>
        <v>9.92</v>
      </c>
      <c r="F19" s="156">
        <f>ROUND(VALUE(SUBSTITUTE(実質収支比率等に係る経年分析!J$48,"▲","-")),2)</f>
        <v>12.11</v>
      </c>
    </row>
    <row r="20" spans="1:11" x14ac:dyDescent="0.2">
      <c r="A20" s="156" t="s">
        <v>53</v>
      </c>
      <c r="B20" s="156">
        <f>ROUND(VALUE(SUBSTITUTE(実質収支比率等に係る経年分析!F$47,"▲","-")),2)</f>
        <v>20.6</v>
      </c>
      <c r="C20" s="156">
        <f>ROUND(VALUE(SUBSTITUTE(実質収支比率等に係る経年分析!G$47,"▲","-")),2)</f>
        <v>18.14</v>
      </c>
      <c r="D20" s="156">
        <f>ROUND(VALUE(SUBSTITUTE(実質収支比率等に係る経年分析!H$47,"▲","-")),2)</f>
        <v>16.39</v>
      </c>
      <c r="E20" s="156">
        <f>ROUND(VALUE(SUBSTITUTE(実質収支比率等に係る経年分析!I$47,"▲","-")),2)</f>
        <v>21.4</v>
      </c>
      <c r="F20" s="156">
        <f>ROUND(VALUE(SUBSTITUTE(実質収支比率等に係る経年分析!J$47,"▲","-")),2)</f>
        <v>18.86</v>
      </c>
    </row>
    <row r="21" spans="1:11" x14ac:dyDescent="0.2">
      <c r="A21" s="156" t="s">
        <v>54</v>
      </c>
      <c r="B21" s="156">
        <f>IF(ISNUMBER(VALUE(SUBSTITUTE(実質収支比率等に係る経年分析!F$49,"▲","-"))),ROUND(VALUE(SUBSTITUTE(実質収支比率等に係る経年分析!F$49,"▲","-")),2),NA())</f>
        <v>0.67</v>
      </c>
      <c r="C21" s="156">
        <f>IF(ISNUMBER(VALUE(SUBSTITUTE(実質収支比率等に係る経年分析!G$49,"▲","-"))),ROUND(VALUE(SUBSTITUTE(実質収支比率等に係る経年分析!G$49,"▲","-")),2),NA())</f>
        <v>1.74</v>
      </c>
      <c r="D21" s="156">
        <f>IF(ISNUMBER(VALUE(SUBSTITUTE(実質収支比率等に係る経年分析!H$49,"▲","-"))),ROUND(VALUE(SUBSTITUTE(実質収支比率等に係る経年分析!H$49,"▲","-")),2),NA())</f>
        <v>-4.1399999999999997</v>
      </c>
      <c r="E21" s="156">
        <f>IF(ISNUMBER(VALUE(SUBSTITUTE(実質収支比率等に係る経年分析!I$49,"▲","-"))),ROUND(VALUE(SUBSTITUTE(実質収支比率等に係る経年分析!I$49,"▲","-")),2),NA())</f>
        <v>4.66</v>
      </c>
      <c r="F21" s="156">
        <f>IF(ISNUMBER(VALUE(SUBSTITUTE(実質収支比率等に係る経年分析!J$49,"▲","-"))),ROUND(VALUE(SUBSTITUTE(実質収支比率等に係る経年分析!J$49,"▲","-")),2),NA())</f>
        <v>0.39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善通寺市特別会計介護予防サービス</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善通寺市特別会計後期高齢者医療</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善通寺市特別会計太陽光発電</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善通寺市特別会計国民健康保険</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0.22</v>
      </c>
    </row>
    <row r="34" spans="1:16" x14ac:dyDescent="0.2">
      <c r="A34" s="157" t="str">
        <f>IF(連結実質赤字比率に係る赤字・黒字の構成分析!C$36="",NA(),連結実質赤字比率に係る赤字・黒字の構成分析!C$36)</f>
        <v>善通寺市特別会計介護保険</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0.47</v>
      </c>
    </row>
    <row r="35" spans="1:16" x14ac:dyDescent="0.2">
      <c r="A35" s="157" t="str">
        <f>IF(連結実質赤字比率に係る赤字・黒字の構成分析!C$35="",NA(),連結実質赤字比率に係る赤字・黒字の構成分析!C$35)</f>
        <v>善通寺市下水道事業会計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1.47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2.4700000000000002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2.31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2.0499999999999998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8.7100000000000009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9.92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1077</v>
      </c>
      <c r="E42" s="158"/>
      <c r="F42" s="158"/>
      <c r="G42" s="158">
        <f>'実質公債費比率（分子）の構造'!L$52</f>
        <v>1081</v>
      </c>
      <c r="H42" s="158"/>
      <c r="I42" s="158"/>
      <c r="J42" s="158">
        <f>'実質公債費比率（分子）の構造'!M$52</f>
        <v>1104</v>
      </c>
      <c r="K42" s="158"/>
      <c r="L42" s="158"/>
      <c r="M42" s="158">
        <f>'実質公債費比率（分子）の構造'!N$52</f>
        <v>1071</v>
      </c>
      <c r="N42" s="158"/>
      <c r="O42" s="158"/>
      <c r="P42" s="158">
        <f>'実質公債費比率（分子）の構造'!O$52</f>
        <v>1046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2</v>
      </c>
      <c r="F44" s="158"/>
      <c r="G44" s="158"/>
      <c r="H44" s="158">
        <f>'実質公債費比率（分子）の構造'!M$50</f>
        <v>3</v>
      </c>
      <c r="I44" s="158"/>
      <c r="J44" s="158"/>
      <c r="K44" s="158">
        <f>'実質公債費比率（分子）の構造'!N$50</f>
        <v>5</v>
      </c>
      <c r="L44" s="158"/>
      <c r="M44" s="158"/>
      <c r="N44" s="158">
        <f>'実質公債費比率（分子）の構造'!O$50</f>
        <v>2</v>
      </c>
      <c r="O44" s="158"/>
      <c r="P44" s="158"/>
    </row>
    <row r="45" spans="1:16" x14ac:dyDescent="0.2">
      <c r="A45" s="158" t="s">
        <v>63</v>
      </c>
      <c r="B45" s="158">
        <f>'実質公債費比率（分子）の構造'!K$49</f>
        <v>14</v>
      </c>
      <c r="C45" s="158"/>
      <c r="D45" s="158"/>
      <c r="E45" s="158">
        <f>'実質公債費比率（分子）の構造'!L$49</f>
        <v>13</v>
      </c>
      <c r="F45" s="158"/>
      <c r="G45" s="158"/>
      <c r="H45" s="158">
        <f>'実質公債費比率（分子）の構造'!M$49</f>
        <v>15</v>
      </c>
      <c r="I45" s="158"/>
      <c r="J45" s="158"/>
      <c r="K45" s="158">
        <f>'実質公債費比率（分子）の構造'!N$49</f>
        <v>13</v>
      </c>
      <c r="L45" s="158"/>
      <c r="M45" s="158"/>
      <c r="N45" s="158">
        <f>'実質公債費比率（分子）の構造'!O$49</f>
        <v>14</v>
      </c>
      <c r="O45" s="158"/>
      <c r="P45" s="158"/>
    </row>
    <row r="46" spans="1:16" x14ac:dyDescent="0.2">
      <c r="A46" s="158" t="s">
        <v>64</v>
      </c>
      <c r="B46" s="158">
        <f>'実質公債費比率（分子）の構造'!K$48</f>
        <v>463</v>
      </c>
      <c r="C46" s="158"/>
      <c r="D46" s="158"/>
      <c r="E46" s="158">
        <f>'実質公債費比率（分子）の構造'!L$48</f>
        <v>455</v>
      </c>
      <c r="F46" s="158"/>
      <c r="G46" s="158"/>
      <c r="H46" s="158">
        <f>'実質公債費比率（分子）の構造'!M$48</f>
        <v>407</v>
      </c>
      <c r="I46" s="158"/>
      <c r="J46" s="158"/>
      <c r="K46" s="158">
        <f>'実質公債費比率（分子）の構造'!N$48</f>
        <v>393</v>
      </c>
      <c r="L46" s="158"/>
      <c r="M46" s="158"/>
      <c r="N46" s="158">
        <f>'実質公債費比率（分子）の構造'!O$48</f>
        <v>353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1028</v>
      </c>
      <c r="C49" s="158"/>
      <c r="D49" s="158"/>
      <c r="E49" s="158">
        <f>'実質公債費比率（分子）の構造'!L$45</f>
        <v>1032</v>
      </c>
      <c r="F49" s="158"/>
      <c r="G49" s="158"/>
      <c r="H49" s="158">
        <f>'実質公債費比率（分子）の構造'!M$45</f>
        <v>1080</v>
      </c>
      <c r="I49" s="158"/>
      <c r="J49" s="158"/>
      <c r="K49" s="158">
        <f>'実質公債費比率（分子）の構造'!N$45</f>
        <v>1090</v>
      </c>
      <c r="L49" s="158"/>
      <c r="M49" s="158"/>
      <c r="N49" s="158">
        <f>'実質公債費比率（分子）の構造'!O$45</f>
        <v>1033</v>
      </c>
      <c r="O49" s="158"/>
      <c r="P49" s="158"/>
    </row>
    <row r="50" spans="1:16" x14ac:dyDescent="0.2">
      <c r="A50" s="158" t="s">
        <v>67</v>
      </c>
      <c r="B50" s="158" t="e">
        <f>NA()</f>
        <v>#N/A</v>
      </c>
      <c r="C50" s="158">
        <f>IF(ISNUMBER('実質公債費比率（分子）の構造'!K$53),'実質公債費比率（分子）の構造'!K$53,NA())</f>
        <v>428</v>
      </c>
      <c r="D50" s="158" t="e">
        <f>NA()</f>
        <v>#N/A</v>
      </c>
      <c r="E50" s="158" t="e">
        <f>NA()</f>
        <v>#N/A</v>
      </c>
      <c r="F50" s="158">
        <f>IF(ISNUMBER('実質公債費比率（分子）の構造'!L$53),'実質公債費比率（分子）の構造'!L$53,NA())</f>
        <v>421</v>
      </c>
      <c r="G50" s="158" t="e">
        <f>NA()</f>
        <v>#N/A</v>
      </c>
      <c r="H50" s="158" t="e">
        <f>NA()</f>
        <v>#N/A</v>
      </c>
      <c r="I50" s="158">
        <f>IF(ISNUMBER('実質公債費比率（分子）の構造'!M$53),'実質公債費比率（分子）の構造'!M$53,NA())</f>
        <v>401</v>
      </c>
      <c r="J50" s="158" t="e">
        <f>NA()</f>
        <v>#N/A</v>
      </c>
      <c r="K50" s="158" t="e">
        <f>NA()</f>
        <v>#N/A</v>
      </c>
      <c r="L50" s="158">
        <f>IF(ISNUMBER('実質公債費比率（分子）の構造'!N$53),'実質公債費比率（分子）の構造'!N$53,NA())</f>
        <v>430</v>
      </c>
      <c r="M50" s="158" t="e">
        <f>NA()</f>
        <v>#N/A</v>
      </c>
      <c r="N50" s="158" t="e">
        <f>NA()</f>
        <v>#N/A</v>
      </c>
      <c r="O50" s="158">
        <f>IF(ISNUMBER('実質公債費比率（分子）の構造'!O$53),'実質公債費比率（分子）の構造'!O$53,NA())</f>
        <v>356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10697</v>
      </c>
      <c r="E56" s="157"/>
      <c r="F56" s="157"/>
      <c r="G56" s="157">
        <f>'将来負担比率（分子）の構造'!J$52</f>
        <v>10667</v>
      </c>
      <c r="H56" s="157"/>
      <c r="I56" s="157"/>
      <c r="J56" s="157">
        <f>'将来負担比率（分子）の構造'!K$52</f>
        <v>9976</v>
      </c>
      <c r="K56" s="157"/>
      <c r="L56" s="157"/>
      <c r="M56" s="157">
        <f>'将来負担比率（分子）の構造'!L$52</f>
        <v>9239</v>
      </c>
      <c r="N56" s="157"/>
      <c r="O56" s="157"/>
      <c r="P56" s="157">
        <f>'将来負担比率（分子）の構造'!M$52</f>
        <v>8420</v>
      </c>
    </row>
    <row r="57" spans="1:16" x14ac:dyDescent="0.2">
      <c r="A57" s="157" t="s">
        <v>42</v>
      </c>
      <c r="B57" s="157"/>
      <c r="C57" s="157"/>
      <c r="D57" s="157">
        <f>'将来負担比率（分子）の構造'!I$51</f>
        <v>1178</v>
      </c>
      <c r="E57" s="157"/>
      <c r="F57" s="157"/>
      <c r="G57" s="157">
        <f>'将来負担比率（分子）の構造'!J$51</f>
        <v>1065</v>
      </c>
      <c r="H57" s="157"/>
      <c r="I57" s="157"/>
      <c r="J57" s="157">
        <f>'将来負担比率（分子）の構造'!K$51</f>
        <v>1008</v>
      </c>
      <c r="K57" s="157"/>
      <c r="L57" s="157"/>
      <c r="M57" s="157">
        <f>'将来負担比率（分子）の構造'!L$51</f>
        <v>735</v>
      </c>
      <c r="N57" s="157"/>
      <c r="O57" s="157"/>
      <c r="P57" s="157">
        <f>'将来負担比率（分子）の構造'!M$51</f>
        <v>678</v>
      </c>
    </row>
    <row r="58" spans="1:16" x14ac:dyDescent="0.2">
      <c r="A58" s="157" t="s">
        <v>41</v>
      </c>
      <c r="B58" s="157"/>
      <c r="C58" s="157"/>
      <c r="D58" s="157">
        <f>'将来負担比率（分子）の構造'!I$50</f>
        <v>6200</v>
      </c>
      <c r="E58" s="157"/>
      <c r="F58" s="157"/>
      <c r="G58" s="157">
        <f>'将来負担比率（分子）の構造'!J$50</f>
        <v>5434</v>
      </c>
      <c r="H58" s="157"/>
      <c r="I58" s="157"/>
      <c r="J58" s="157">
        <f>'将来負担比率（分子）の構造'!K$50</f>
        <v>4723</v>
      </c>
      <c r="K58" s="157"/>
      <c r="L58" s="157"/>
      <c r="M58" s="157">
        <f>'将来負担比率（分子）の構造'!L$50</f>
        <v>5105</v>
      </c>
      <c r="N58" s="157"/>
      <c r="O58" s="157"/>
      <c r="P58" s="157">
        <f>'将来負担比率（分子）の構造'!M$50</f>
        <v>4880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103</v>
      </c>
      <c r="C61" s="157"/>
      <c r="D61" s="157"/>
      <c r="E61" s="157">
        <f>'将来負担比率（分子）の構造'!J$46</f>
        <v>98</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1939</v>
      </c>
      <c r="C62" s="157"/>
      <c r="D62" s="157"/>
      <c r="E62" s="157">
        <f>'将来負担比率（分子）の構造'!J$45</f>
        <v>1873</v>
      </c>
      <c r="F62" s="157"/>
      <c r="G62" s="157"/>
      <c r="H62" s="157">
        <f>'将来負担比率（分子）の構造'!K$45</f>
        <v>1721</v>
      </c>
      <c r="I62" s="157"/>
      <c r="J62" s="157"/>
      <c r="K62" s="157">
        <f>'将来負担比率（分子）の構造'!L$45</f>
        <v>1872</v>
      </c>
      <c r="L62" s="157"/>
      <c r="M62" s="157"/>
      <c r="N62" s="157">
        <f>'将来負担比率（分子）の構造'!M$45</f>
        <v>1834</v>
      </c>
      <c r="O62" s="157"/>
      <c r="P62" s="157"/>
    </row>
    <row r="63" spans="1:16" x14ac:dyDescent="0.2">
      <c r="A63" s="157" t="s">
        <v>34</v>
      </c>
      <c r="B63" s="157">
        <f>'将来負担比率（分子）の構造'!I$44</f>
        <v>95</v>
      </c>
      <c r="C63" s="157"/>
      <c r="D63" s="157"/>
      <c r="E63" s="157">
        <f>'将来負担比率（分子）の構造'!J$44</f>
        <v>80</v>
      </c>
      <c r="F63" s="157"/>
      <c r="G63" s="157"/>
      <c r="H63" s="157">
        <f>'将来負担比率（分子）の構造'!K$44</f>
        <v>67</v>
      </c>
      <c r="I63" s="157"/>
      <c r="J63" s="157"/>
      <c r="K63" s="157">
        <f>'将来負担比率（分子）の構造'!L$44</f>
        <v>54</v>
      </c>
      <c r="L63" s="157"/>
      <c r="M63" s="157"/>
      <c r="N63" s="157">
        <f>'将来負担比率（分子）の構造'!M$44</f>
        <v>42</v>
      </c>
      <c r="O63" s="157"/>
      <c r="P63" s="157"/>
    </row>
    <row r="64" spans="1:16" x14ac:dyDescent="0.2">
      <c r="A64" s="157" t="s">
        <v>33</v>
      </c>
      <c r="B64" s="157">
        <f>'将来負担比率（分子）の構造'!I$43</f>
        <v>4185</v>
      </c>
      <c r="C64" s="157"/>
      <c r="D64" s="157"/>
      <c r="E64" s="157">
        <f>'将来負担比率（分子）の構造'!J$43</f>
        <v>3956</v>
      </c>
      <c r="F64" s="157"/>
      <c r="G64" s="157"/>
      <c r="H64" s="157">
        <f>'将来負担比率（分子）の構造'!K$43</f>
        <v>3544</v>
      </c>
      <c r="I64" s="157"/>
      <c r="J64" s="157"/>
      <c r="K64" s="157">
        <f>'将来負担比率（分子）の構造'!L$43</f>
        <v>3119</v>
      </c>
      <c r="L64" s="157"/>
      <c r="M64" s="157"/>
      <c r="N64" s="157">
        <f>'将来負担比率（分子）の構造'!M$43</f>
        <v>2658</v>
      </c>
      <c r="O64" s="157"/>
      <c r="P64" s="157"/>
    </row>
    <row r="65" spans="1:16" x14ac:dyDescent="0.2">
      <c r="A65" s="157" t="s">
        <v>32</v>
      </c>
      <c r="B65" s="157">
        <f>'将来負担比率（分子）の構造'!I$42</f>
        <v>330</v>
      </c>
      <c r="C65" s="157"/>
      <c r="D65" s="157"/>
      <c r="E65" s="157">
        <f>'将来負担比率（分子）の構造'!J$42</f>
        <v>336</v>
      </c>
      <c r="F65" s="157"/>
      <c r="G65" s="157"/>
      <c r="H65" s="157">
        <f>'将来負担比率（分子）の構造'!K$42</f>
        <v>309</v>
      </c>
      <c r="I65" s="157"/>
      <c r="J65" s="157"/>
      <c r="K65" s="157">
        <f>'将来負担比率（分子）の構造'!L$42</f>
        <v>257</v>
      </c>
      <c r="L65" s="157"/>
      <c r="M65" s="157"/>
      <c r="N65" s="157">
        <f>'将来負担比率（分子）の構造'!M$42</f>
        <v>232</v>
      </c>
      <c r="O65" s="157"/>
      <c r="P65" s="157"/>
    </row>
    <row r="66" spans="1:16" x14ac:dyDescent="0.2">
      <c r="A66" s="157" t="s">
        <v>31</v>
      </c>
      <c r="B66" s="157">
        <f>'将来負担比率（分子）の構造'!I$41</f>
        <v>11368</v>
      </c>
      <c r="C66" s="157"/>
      <c r="D66" s="157"/>
      <c r="E66" s="157">
        <f>'将来負担比率（分子）の構造'!J$41</f>
        <v>11824</v>
      </c>
      <c r="F66" s="157"/>
      <c r="G66" s="157"/>
      <c r="H66" s="157">
        <f>'将来負担比率（分子）の構造'!K$41</f>
        <v>12384</v>
      </c>
      <c r="I66" s="157"/>
      <c r="J66" s="157"/>
      <c r="K66" s="157">
        <f>'将来負担比率（分子）の構造'!L$41</f>
        <v>11515</v>
      </c>
      <c r="L66" s="157"/>
      <c r="M66" s="157"/>
      <c r="N66" s="157">
        <f>'将来負担比率（分子）の構造'!M$41</f>
        <v>10963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1000</v>
      </c>
      <c r="G67" s="157" t="e">
        <f>NA()</f>
        <v>#N/A</v>
      </c>
      <c r="H67" s="157" t="e">
        <f>NA()</f>
        <v>#N/A</v>
      </c>
      <c r="I67" s="157">
        <f>IF(ISNUMBER('将来負担比率（分子）の構造'!K$53), IF('将来負担比率（分子）の構造'!K$53 &lt; 0, 0, '将来負担比率（分子）の構造'!K$53), NA())</f>
        <v>2318</v>
      </c>
      <c r="J67" s="157" t="e">
        <f>NA()</f>
        <v>#N/A</v>
      </c>
      <c r="K67" s="157" t="e">
        <f>NA()</f>
        <v>#N/A</v>
      </c>
      <c r="L67" s="157">
        <f>IF(ISNUMBER('将来負担比率（分子）の構造'!L$53), IF('将来負担比率（分子）の構造'!L$53 &lt; 0, 0, '将来負担比率（分子）の構造'!L$53), NA())</f>
        <v>1739</v>
      </c>
      <c r="M67" s="157" t="e">
        <f>NA()</f>
        <v>#N/A</v>
      </c>
      <c r="N67" s="157" t="e">
        <f>NA()</f>
        <v>#N/A</v>
      </c>
      <c r="O67" s="157">
        <f>IF(ISNUMBER('将来負担比率（分子）の構造'!M$53), IF('将来負担比率（分子）の構造'!M$53 &lt; 0, 0, '将来負担比率（分子）の構造'!M$53), NA())</f>
        <v>1752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1321</v>
      </c>
      <c r="C72" s="161">
        <f>基金残高に係る経年分析!G55</f>
        <v>1733</v>
      </c>
      <c r="D72" s="161">
        <f>基金残高に係る経年分析!H55</f>
        <v>1564</v>
      </c>
    </row>
    <row r="73" spans="1:16" x14ac:dyDescent="0.2">
      <c r="A73" s="160" t="s">
        <v>74</v>
      </c>
      <c r="B73" s="161">
        <f>基金残高に係る経年分析!F56</f>
        <v>275</v>
      </c>
      <c r="C73" s="161">
        <f>基金残高に係る経年分析!G56</f>
        <v>313</v>
      </c>
      <c r="D73" s="161">
        <f>基金残高に係る経年分析!H56</f>
        <v>338</v>
      </c>
    </row>
    <row r="74" spans="1:16" x14ac:dyDescent="0.2">
      <c r="A74" s="160" t="s">
        <v>75</v>
      </c>
      <c r="B74" s="161">
        <f>基金残高に係る経年分析!F57</f>
        <v>2332</v>
      </c>
      <c r="C74" s="161">
        <f>基金残高に係る経年分析!G57</f>
        <v>2341</v>
      </c>
      <c r="D74" s="161">
        <f>基金残高に係る経年分析!H57</f>
        <v>2238</v>
      </c>
    </row>
  </sheetData>
  <sheetProtection algorithmName="SHA-512" hashValue="5z8FsKAUqHZpP0nJ9tCcwh8ZGmvMRrJVhVHnU2rsixNI9EQjha79U0i++TMgvVz0GK3T65myNHPAuBiw+xgqCQ==" saltValue="Slm+MGmqp+pfwjjWPRaX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2026-03-18T04:22:06Z</cp:lastPrinted>
  <dcterms:created xsi:type="dcterms:W3CDTF">2026-02-23T08:45:11Z</dcterms:created>
  <dcterms:modified xsi:type="dcterms:W3CDTF">2026-09-29T10:18:51Z</dcterms:modified>
  <cp:category/>
</cp:coreProperties>
</file>